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375" windowWidth="20730" windowHeight="9540" tabRatio="957" firstSheet="18" activeTab="18"/>
  </bookViews>
  <sheets>
    <sheet name="Cancer Upgrades UNITS" sheetId="1" r:id="rId1"/>
    <sheet name="Cancer Upgrades BASE" sheetId="2" r:id="rId2"/>
    <sheet name="Cancer Upgrades CHILDREN" sheetId="3" r:id="rId3"/>
    <sheet name="Double Upgrades Units" sheetId="4" r:id="rId4"/>
    <sheet name="Double Upgrades Base" sheetId="5" r:id="rId5"/>
    <sheet name="Double Upgrades Children" sheetId="6" r:id="rId6"/>
    <sheet name="Macc Upgrades UNITS" sheetId="7" r:id="rId7"/>
    <sheet name="Macc Upgrades BASE" sheetId="8" r:id="rId8"/>
    <sheet name="Macc Upgrades CHILDREN" sheetId="9" r:id="rId9"/>
    <sheet name="Million Upgrades UNITS" sheetId="10" r:id="rId10"/>
    <sheet name="Million Upgrades BASE" sheetId="11" r:id="rId11"/>
    <sheet name="Million Upgrades CHILDREN" sheetId="12" r:id="rId12"/>
    <sheet name="DOUBLE Macc Upgrades Units" sheetId="13" r:id="rId13"/>
    <sheet name="DOUBLE Macc Upgrades Base" sheetId="14" r:id="rId14"/>
    <sheet name="DOUBLE Macc Upgrades Children" sheetId="15" r:id="rId15"/>
    <sheet name="DOUBLE MILLION Upgrade Units" sheetId="16" r:id="rId16"/>
    <sheet name="DOUBLE MILLION Upgrade Base" sheetId="17" r:id="rId17"/>
    <sheet name="DOUBLE MILLION Upgrade Children" sheetId="18" r:id="rId18"/>
    <sheet name="Mining Upgrades UNITS" sheetId="19" r:id="rId19"/>
  </sheets>
  <externalReferences>
    <externalReference r:id="rId20"/>
  </externalReferences>
  <definedNames>
    <definedName name="_xlnm._FilterDatabase" localSheetId="1" hidden="1">'Cancer Upgrades BASE'!#REF!</definedName>
    <definedName name="_xlnm._FilterDatabase" localSheetId="2" hidden="1">'Cancer Upgrades CHILDREN'!#REF!</definedName>
    <definedName name="_xlnm._FilterDatabase" localSheetId="0" hidden="1">'Cancer Upgrades UNITS'!#REF!</definedName>
    <definedName name="_xlnm._FilterDatabase" localSheetId="13" hidden="1">'DOUBLE Macc Upgrades Base'!#REF!</definedName>
    <definedName name="_xlnm._FilterDatabase" localSheetId="14" hidden="1">'DOUBLE Macc Upgrades Children'!#REF!</definedName>
    <definedName name="_xlnm._FilterDatabase" localSheetId="12" hidden="1">'DOUBLE Macc Upgrades Units'!#REF!</definedName>
    <definedName name="_xlnm._FilterDatabase" localSheetId="16" hidden="1">'DOUBLE MILLION Upgrade Base'!#REF!</definedName>
    <definedName name="_xlnm._FilterDatabase" localSheetId="17" hidden="1">'DOUBLE MILLION Upgrade Children'!#REF!</definedName>
    <definedName name="_xlnm._FilterDatabase" localSheetId="15" hidden="1">'DOUBLE MILLION Upgrade Units'!#REF!</definedName>
    <definedName name="_xlnm._FilterDatabase" localSheetId="4" hidden="1">'Double Upgrades Base'!#REF!</definedName>
    <definedName name="_xlnm._FilterDatabase" localSheetId="5" hidden="1">'Double Upgrades Children'!#REF!</definedName>
    <definedName name="_xlnm._FilterDatabase" localSheetId="3" hidden="1">'Double Upgrades Units'!#REF!</definedName>
    <definedName name="_xlnm._FilterDatabase" localSheetId="7" hidden="1">'Macc Upgrades BASE'!#REF!</definedName>
    <definedName name="_xlnm._FilterDatabase" localSheetId="8" hidden="1">'Macc Upgrades CHILDREN'!#REF!</definedName>
    <definedName name="_xlnm._FilterDatabase" localSheetId="6" hidden="1">'Macc Upgrades UNITS'!#REF!</definedName>
    <definedName name="_xlnm._FilterDatabase" localSheetId="10" hidden="1">'Million Upgrades BASE'!#REF!</definedName>
    <definedName name="_xlnm._FilterDatabase" localSheetId="11" hidden="1">'Million Upgrades CHILDREN'!#REF!</definedName>
    <definedName name="_xlnm._FilterDatabase" localSheetId="9" hidden="1">'Million Upgrades UNITS'!#REF!</definedName>
    <definedName name="_xlnm._FilterDatabase" localSheetId="18" hidden="1">'Mining Upgrades UNITS'!#REF!</definedName>
    <definedName name="_xlnm.Print_Area" localSheetId="1">'Cancer Upgrades BASE'!$BW:$CN,'Cancer Upgrades BASE'!$CP:$CU</definedName>
    <definedName name="_xlnm.Print_Area" localSheetId="2">'Cancer Upgrades CHILDREN'!$BW:$CN,'Cancer Upgrades CHILDREN'!$CP:$CV</definedName>
    <definedName name="_xlnm.Print_Area" localSheetId="0">'Cancer Upgrades UNITS'!$BW:$CN,'Cancer Upgrades UNITS'!$CP:$CV</definedName>
    <definedName name="_xlnm.Print_Area" localSheetId="13">'DOUBLE Macc Upgrades Base'!$BW:$CN,'DOUBLE Macc Upgrades Base'!$CP:$CU</definedName>
    <definedName name="_xlnm.Print_Area" localSheetId="14">'DOUBLE Macc Upgrades Children'!$BW:$CN,'DOUBLE Macc Upgrades Children'!$CP:$CV</definedName>
    <definedName name="_xlnm.Print_Area" localSheetId="12">'DOUBLE Macc Upgrades Units'!$BW:$CN,'DOUBLE Macc Upgrades Units'!$CP:$CV</definedName>
    <definedName name="_xlnm.Print_Area" localSheetId="16">'DOUBLE MILLION Upgrade Base'!$BW:$CN,'DOUBLE MILLION Upgrade Base'!$CP:$CU</definedName>
    <definedName name="_xlnm.Print_Area" localSheetId="17">'DOUBLE MILLION Upgrade Children'!$BW:$CN,'DOUBLE MILLION Upgrade Children'!$CP:$CV</definedName>
    <definedName name="_xlnm.Print_Area" localSheetId="15">'DOUBLE MILLION Upgrade Units'!$BW:$CN,'DOUBLE MILLION Upgrade Units'!$CP:$CV</definedName>
    <definedName name="_xlnm.Print_Area" localSheetId="4">'Double Upgrades Base'!$BW:$CN,'Double Upgrades Base'!$CP:$CU</definedName>
    <definedName name="_xlnm.Print_Area" localSheetId="5">'Double Upgrades Children'!$BW:$CN,'Double Upgrades Children'!$CP:$CV</definedName>
    <definedName name="_xlnm.Print_Area" localSheetId="3">'Double Upgrades Units'!$BW:$CN,'Double Upgrades Units'!$CP:$CV</definedName>
    <definedName name="_xlnm.Print_Area" localSheetId="7">'Macc Upgrades BASE'!$U:$AL,'Macc Upgrades BASE'!$CP:$CU</definedName>
    <definedName name="_xlnm.Print_Area" localSheetId="8">'Macc Upgrades CHILDREN'!$U:$AL,'Macc Upgrades CHILDREN'!$CP:$CV</definedName>
    <definedName name="_xlnm.Print_Area" localSheetId="6">'Macc Upgrades UNITS'!$U:$AL,'Macc Upgrades UNITS'!$CP:$CV</definedName>
    <definedName name="_xlnm.Print_Area" localSheetId="10">'Million Upgrades BASE'!$AM:$BD,'Million Upgrades BASE'!$CP:$CU</definedName>
    <definedName name="_xlnm.Print_Area" localSheetId="11">'Million Upgrades CHILDREN'!$AM:$BD,'Million Upgrades CHILDREN'!$CP:$CV</definedName>
    <definedName name="_xlnm.Print_Area" localSheetId="9">'Million Upgrades UNITS'!$AM:$BD,'Million Upgrades UNITS'!$CP:$CV</definedName>
    <definedName name="_xlnm.Print_Area" localSheetId="18">'Mining Upgrades UNITS'!$BW:$CN,'Mining Upgrades UNITS'!$CP:$CV</definedName>
    <definedName name="_xlnm.Print_Titles" localSheetId="1">'Cancer Upgrades BASE'!$A:$B,'Cancer Upgrades BASE'!$2:$5</definedName>
    <definedName name="_xlnm.Print_Titles" localSheetId="2">'Cancer Upgrades CHILDREN'!$A:$B,'Cancer Upgrades CHILDREN'!$2:$5</definedName>
    <definedName name="_xlnm.Print_Titles" localSheetId="0">'Cancer Upgrades UNITS'!$A:$B,'Cancer Upgrades UNITS'!$2:$5</definedName>
    <definedName name="_xlnm.Print_Titles" localSheetId="13">'DOUBLE Macc Upgrades Base'!$A:$B,'DOUBLE Macc Upgrades Base'!$2:$5</definedName>
    <definedName name="_xlnm.Print_Titles" localSheetId="14">'DOUBLE Macc Upgrades Children'!$A:$B,'DOUBLE Macc Upgrades Children'!$2:$5</definedName>
    <definedName name="_xlnm.Print_Titles" localSheetId="12">'DOUBLE Macc Upgrades Units'!$A:$B,'DOUBLE Macc Upgrades Units'!$2:$5</definedName>
    <definedName name="_xlnm.Print_Titles" localSheetId="16">'DOUBLE MILLION Upgrade Base'!$A:$B,'DOUBLE MILLION Upgrade Base'!$2:$5</definedName>
    <definedName name="_xlnm.Print_Titles" localSheetId="17">'DOUBLE MILLION Upgrade Children'!$A:$B,'DOUBLE MILLION Upgrade Children'!$2:$5</definedName>
    <definedName name="_xlnm.Print_Titles" localSheetId="15">'DOUBLE MILLION Upgrade Units'!$A:$B,'DOUBLE MILLION Upgrade Units'!$2:$5</definedName>
    <definedName name="_xlnm.Print_Titles" localSheetId="4">'Double Upgrades Base'!$A:$B,'Double Upgrades Base'!$2:$5</definedName>
    <definedName name="_xlnm.Print_Titles" localSheetId="5">'Double Upgrades Children'!$A:$B,'Double Upgrades Children'!$2:$5</definedName>
    <definedName name="_xlnm.Print_Titles" localSheetId="3">'Double Upgrades Units'!$A:$B,'Double Upgrades Units'!$2:$5</definedName>
    <definedName name="_xlnm.Print_Titles" localSheetId="7">'Macc Upgrades BASE'!$A:$B,'Macc Upgrades BASE'!$2:$5</definedName>
    <definedName name="_xlnm.Print_Titles" localSheetId="8">'Macc Upgrades CHILDREN'!$A:$B,'Macc Upgrades CHILDREN'!$2:$5</definedName>
    <definedName name="_xlnm.Print_Titles" localSheetId="6">'Macc Upgrades UNITS'!$A:$B,'Macc Upgrades UNITS'!$2:$5</definedName>
    <definedName name="_xlnm.Print_Titles" localSheetId="10">'Million Upgrades BASE'!$A:$B,'Million Upgrades BASE'!$2:$5</definedName>
    <definedName name="_xlnm.Print_Titles" localSheetId="11">'Million Upgrades CHILDREN'!$A:$B,'Million Upgrades CHILDREN'!$2:$5</definedName>
    <definedName name="_xlnm.Print_Titles" localSheetId="9">'Million Upgrades UNITS'!$A:$B,'Million Upgrades UNITS'!$2:$5</definedName>
    <definedName name="_xlnm.Print_Titles" localSheetId="18">'Mining Upgrades UNITS'!$A:$B,'Mining Upgrades UNITS'!$2:$4</definedName>
    <definedName name="Z_A539C9DB_67B5_4803_9971_2A2A73872114_.wvu.PrintArea" localSheetId="1" hidden="1">'Cancer Upgrades BASE'!$U$7:$AL$66,'Cancer Upgrades BASE'!#REF!</definedName>
    <definedName name="Z_A539C9DB_67B5_4803_9971_2A2A73872114_.wvu.PrintArea" localSheetId="2" hidden="1">'Cancer Upgrades CHILDREN'!$U$7:$AL$65,'Cancer Upgrades CHILDREN'!#REF!</definedName>
    <definedName name="Z_A539C9DB_67B5_4803_9971_2A2A73872114_.wvu.PrintArea" localSheetId="0" hidden="1">'Cancer Upgrades UNITS'!$U$7:$AL$66,'Cancer Upgrades UNITS'!#REF!</definedName>
    <definedName name="Z_A539C9DB_67B5_4803_9971_2A2A73872114_.wvu.PrintArea" localSheetId="13" hidden="1">'DOUBLE Macc Upgrades Base'!#REF!,'DOUBLE Macc Upgrades Base'!#REF!</definedName>
    <definedName name="Z_A539C9DB_67B5_4803_9971_2A2A73872114_.wvu.PrintArea" localSheetId="14" hidden="1">'DOUBLE Macc Upgrades Children'!#REF!,'DOUBLE Macc Upgrades Children'!#REF!</definedName>
    <definedName name="Z_A539C9DB_67B5_4803_9971_2A2A73872114_.wvu.PrintArea" localSheetId="12" hidden="1">'DOUBLE Macc Upgrades Units'!#REF!,'DOUBLE Macc Upgrades Units'!#REF!</definedName>
    <definedName name="Z_A539C9DB_67B5_4803_9971_2A2A73872114_.wvu.PrintArea" localSheetId="16" hidden="1">'DOUBLE MILLION Upgrade Base'!#REF!,'DOUBLE MILLION Upgrade Base'!#REF!</definedName>
    <definedName name="Z_A539C9DB_67B5_4803_9971_2A2A73872114_.wvu.PrintArea" localSheetId="17" hidden="1">'DOUBLE MILLION Upgrade Children'!#REF!,'DOUBLE MILLION Upgrade Children'!#REF!</definedName>
    <definedName name="Z_A539C9DB_67B5_4803_9971_2A2A73872114_.wvu.PrintArea" localSheetId="15" hidden="1">'DOUBLE MILLION Upgrade Units'!#REF!,'DOUBLE MILLION Upgrade Units'!#REF!</definedName>
    <definedName name="Z_A539C9DB_67B5_4803_9971_2A2A73872114_.wvu.PrintArea" localSheetId="4" hidden="1">'Double Upgrades Base'!$U$18:$AL$26,'Double Upgrades Base'!#REF!</definedName>
    <definedName name="Z_A539C9DB_67B5_4803_9971_2A2A73872114_.wvu.PrintArea" localSheetId="5" hidden="1">'Double Upgrades Children'!$U$17:$AL$25,'Double Upgrades Children'!#REF!</definedName>
    <definedName name="Z_A539C9DB_67B5_4803_9971_2A2A73872114_.wvu.PrintArea" localSheetId="3" hidden="1">'Double Upgrades Units'!$U$18:$AL$26,'Double Upgrades Units'!#REF!</definedName>
    <definedName name="Z_A539C9DB_67B5_4803_9971_2A2A73872114_.wvu.PrintArea" localSheetId="7" hidden="1">'Macc Upgrades BASE'!$U$7:$AL$38,'Macc Upgrades BASE'!#REF!</definedName>
    <definedName name="Z_A539C9DB_67B5_4803_9971_2A2A73872114_.wvu.PrintArea" localSheetId="8" hidden="1">'Macc Upgrades CHILDREN'!$U$7:$AL$36,'Macc Upgrades CHILDREN'!#REF!</definedName>
    <definedName name="Z_A539C9DB_67B5_4803_9971_2A2A73872114_.wvu.PrintArea" localSheetId="6" hidden="1">'Macc Upgrades UNITS'!$U$7:$AL$36,'Macc Upgrades UNITS'!#REF!</definedName>
    <definedName name="Z_A539C9DB_67B5_4803_9971_2A2A73872114_.wvu.PrintArea" localSheetId="10" hidden="1">'Million Upgrades BASE'!$U$7:$AL$11,'Million Upgrades BASE'!#REF!</definedName>
    <definedName name="Z_A539C9DB_67B5_4803_9971_2A2A73872114_.wvu.PrintArea" localSheetId="11" hidden="1">'Million Upgrades CHILDREN'!$U$7:$AL$11,'Million Upgrades CHILDREN'!#REF!</definedName>
    <definedName name="Z_A539C9DB_67B5_4803_9971_2A2A73872114_.wvu.PrintArea" localSheetId="9" hidden="1">'Million Upgrades UNITS'!$U$7:$AL$11,'Million Upgrades UNITS'!#REF!</definedName>
    <definedName name="Z_A539C9DB_67B5_4803_9971_2A2A73872114_.wvu.PrintArea" localSheetId="18" hidden="1">'Mining Upgrades UNITS'!#REF!,'Mining Upgrades UNITS'!#REF!</definedName>
    <definedName name="Z_A539C9DB_67B5_4803_9971_2A2A73872114_.wvu.PrintTitles" localSheetId="1" hidden="1">'Cancer Upgrades BASE'!$A:$B,'Cancer Upgrades BASE'!$2:$5</definedName>
    <definedName name="Z_A539C9DB_67B5_4803_9971_2A2A73872114_.wvu.PrintTitles" localSheetId="2" hidden="1">'Cancer Upgrades CHILDREN'!$A:$B,'Cancer Upgrades CHILDREN'!$2:$5</definedName>
    <definedName name="Z_A539C9DB_67B5_4803_9971_2A2A73872114_.wvu.PrintTitles" localSheetId="0" hidden="1">'Cancer Upgrades UNITS'!$A:$B,'Cancer Upgrades UNITS'!$2:$5</definedName>
    <definedName name="Z_A539C9DB_67B5_4803_9971_2A2A73872114_.wvu.PrintTitles" localSheetId="13" hidden="1">'DOUBLE Macc Upgrades Base'!$A$1:$B$65536,'DOUBLE Macc Upgrades Base'!$A$2:$IV$5</definedName>
    <definedName name="Z_A539C9DB_67B5_4803_9971_2A2A73872114_.wvu.PrintTitles" localSheetId="14" hidden="1">'DOUBLE Macc Upgrades Children'!$A$1:$B$65536,'DOUBLE Macc Upgrades Children'!$A$2:$IV$5</definedName>
    <definedName name="Z_A539C9DB_67B5_4803_9971_2A2A73872114_.wvu.PrintTitles" localSheetId="12" hidden="1">'DOUBLE Macc Upgrades Units'!$A$1:$B$65536,'DOUBLE Macc Upgrades Units'!$A$2:$IV$5</definedName>
    <definedName name="Z_A539C9DB_67B5_4803_9971_2A2A73872114_.wvu.PrintTitles" localSheetId="16" hidden="1">'DOUBLE MILLION Upgrade Base'!$A$1:$B$65536,'DOUBLE MILLION Upgrade Base'!$A$2:$IV$5</definedName>
    <definedName name="Z_A539C9DB_67B5_4803_9971_2A2A73872114_.wvu.PrintTitles" localSheetId="17" hidden="1">'DOUBLE MILLION Upgrade Children'!$A$1:$B$65536,'DOUBLE MILLION Upgrade Children'!$A$2:$IV$5</definedName>
    <definedName name="Z_A539C9DB_67B5_4803_9971_2A2A73872114_.wvu.PrintTitles" localSheetId="15" hidden="1">'DOUBLE MILLION Upgrade Units'!$A$1:$B$65536,'DOUBLE MILLION Upgrade Units'!$A$2:$IV$5</definedName>
    <definedName name="Z_A539C9DB_67B5_4803_9971_2A2A73872114_.wvu.PrintTitles" localSheetId="4" hidden="1">'Double Upgrades Base'!$A:$B,'Double Upgrades Base'!$2:$5</definedName>
    <definedName name="Z_A539C9DB_67B5_4803_9971_2A2A73872114_.wvu.PrintTitles" localSheetId="5" hidden="1">'Double Upgrades Children'!$A:$B,'Double Upgrades Children'!$2:$5</definedName>
    <definedName name="Z_A539C9DB_67B5_4803_9971_2A2A73872114_.wvu.PrintTitles" localSheetId="3" hidden="1">'Double Upgrades Units'!$A:$B,'Double Upgrades Units'!$2:$5</definedName>
    <definedName name="Z_A539C9DB_67B5_4803_9971_2A2A73872114_.wvu.PrintTitles" localSheetId="7" hidden="1">'Macc Upgrades BASE'!$A:$B,'Macc Upgrades BASE'!$2:$5</definedName>
    <definedName name="Z_A539C9DB_67B5_4803_9971_2A2A73872114_.wvu.PrintTitles" localSheetId="8" hidden="1">'Macc Upgrades CHILDREN'!$A:$B,'Macc Upgrades CHILDREN'!$2:$5</definedName>
    <definedName name="Z_A539C9DB_67B5_4803_9971_2A2A73872114_.wvu.PrintTitles" localSheetId="6" hidden="1">'Macc Upgrades UNITS'!$A:$B,'Macc Upgrades UNITS'!$2:$5</definedName>
    <definedName name="Z_A539C9DB_67B5_4803_9971_2A2A73872114_.wvu.PrintTitles" localSheetId="10" hidden="1">'Million Upgrades BASE'!$A$1:$B$65536,'Million Upgrades BASE'!$A$2:$IV$5</definedName>
    <definedName name="Z_A539C9DB_67B5_4803_9971_2A2A73872114_.wvu.PrintTitles" localSheetId="11" hidden="1">'Million Upgrades CHILDREN'!$A$1:$B$65536,'Million Upgrades CHILDREN'!$A$2:$IV$5</definedName>
    <definedName name="Z_A539C9DB_67B5_4803_9971_2A2A73872114_.wvu.PrintTitles" localSheetId="9" hidden="1">'Million Upgrades UNITS'!$A$1:$B$65536,'Million Upgrades UNITS'!$A$2:$IV$5</definedName>
    <definedName name="Z_A539C9DB_67B5_4803_9971_2A2A73872114_.wvu.PrintTitles" localSheetId="18" hidden="1">'Mining Upgrades UNITS'!$A$1:$B$65503,'Mining Upgrades UNITS'!$A$2:$IV$4</definedName>
  </definedNames>
  <calcPr calcId="145621"/>
</workbook>
</file>

<file path=xl/calcChain.xml><?xml version="1.0" encoding="utf-8"?>
<calcChain xmlns="http://schemas.openxmlformats.org/spreadsheetml/2006/main">
  <c r="CK92" i="6" l="1"/>
  <c r="CL92" i="6"/>
  <c r="CS92" i="6" s="1"/>
  <c r="CM92" i="6"/>
  <c r="CT92" i="6" s="1"/>
  <c r="CP92" i="6"/>
  <c r="CQ92" i="6"/>
  <c r="CR92" i="6"/>
  <c r="CK93" i="6"/>
  <c r="CL93" i="6"/>
  <c r="CS93" i="6" s="1"/>
  <c r="CM93" i="6"/>
  <c r="CT93" i="6" s="1"/>
  <c r="CP93" i="6"/>
  <c r="CQ93" i="6"/>
  <c r="CR93" i="6" s="1"/>
  <c r="CK94" i="6"/>
  <c r="CL94" i="6"/>
  <c r="CS94" i="6" s="1"/>
  <c r="CM94" i="6"/>
  <c r="CP94" i="6"/>
  <c r="CQ94" i="6"/>
  <c r="CR94" i="6"/>
  <c r="CK95" i="6"/>
  <c r="CL95" i="6"/>
  <c r="CS95" i="6" s="1"/>
  <c r="CM95" i="6"/>
  <c r="CT95" i="6" s="1"/>
  <c r="CP95" i="6"/>
  <c r="CQ95" i="6"/>
  <c r="CR95" i="6" s="1"/>
  <c r="CK96" i="6"/>
  <c r="CL96" i="6"/>
  <c r="CS96" i="6" s="1"/>
  <c r="CM96" i="6"/>
  <c r="CT96" i="6" s="1"/>
  <c r="CP96" i="6"/>
  <c r="CQ96" i="6"/>
  <c r="CR96" i="6"/>
  <c r="CK94" i="5"/>
  <c r="CL94" i="5"/>
  <c r="CS94" i="5" s="1"/>
  <c r="CM94" i="5"/>
  <c r="CT94" i="5" s="1"/>
  <c r="CP94" i="5"/>
  <c r="CQ94" i="5"/>
  <c r="CR94" i="5" s="1"/>
  <c r="CK95" i="5"/>
  <c r="CL95" i="5"/>
  <c r="CS95" i="5" s="1"/>
  <c r="CM95" i="5"/>
  <c r="CT95" i="5" s="1"/>
  <c r="CP95" i="5"/>
  <c r="CQ95" i="5"/>
  <c r="CR95" i="5" s="1"/>
  <c r="CK96" i="5"/>
  <c r="CL96" i="5"/>
  <c r="CS96" i="5" s="1"/>
  <c r="CM96" i="5"/>
  <c r="CT96" i="5" s="1"/>
  <c r="CP96" i="5"/>
  <c r="CQ96" i="5"/>
  <c r="CR96" i="5" s="1"/>
  <c r="CK97" i="5"/>
  <c r="CL97" i="5"/>
  <c r="CS97" i="5" s="1"/>
  <c r="CM97" i="5"/>
  <c r="CP97" i="5"/>
  <c r="CQ97" i="5"/>
  <c r="CR97" i="5" s="1"/>
  <c r="CK93" i="4"/>
  <c r="CL93" i="4"/>
  <c r="CS93" i="4" s="1"/>
  <c r="CM93" i="4"/>
  <c r="CT93" i="4" s="1"/>
  <c r="CP93" i="4"/>
  <c r="CQ93" i="4"/>
  <c r="CR93" i="4" s="1"/>
  <c r="CK94" i="4"/>
  <c r="CL94" i="4"/>
  <c r="CS94" i="4" s="1"/>
  <c r="CM94" i="4"/>
  <c r="CT94" i="4" s="1"/>
  <c r="CP94" i="4"/>
  <c r="CQ94" i="4"/>
  <c r="CR94" i="4"/>
  <c r="CK95" i="4"/>
  <c r="CL95" i="4"/>
  <c r="CS95" i="4" s="1"/>
  <c r="CM95" i="4"/>
  <c r="CT95" i="4" s="1"/>
  <c r="CP95" i="4"/>
  <c r="CQ95" i="4"/>
  <c r="CR95" i="4" s="1"/>
  <c r="CK96" i="4"/>
  <c r="CL96" i="4"/>
  <c r="CS96" i="4" s="1"/>
  <c r="CM96" i="4"/>
  <c r="CT96" i="4" s="1"/>
  <c r="CP96" i="4"/>
  <c r="CQ96" i="4"/>
  <c r="CR96" i="4" s="1"/>
  <c r="CK97" i="4"/>
  <c r="CL97" i="4"/>
  <c r="CS97" i="4" s="1"/>
  <c r="CM97" i="4"/>
  <c r="CT97" i="4" s="1"/>
  <c r="CP97" i="4"/>
  <c r="CQ97" i="4"/>
  <c r="CR97" i="4"/>
  <c r="CU95" i="6" l="1"/>
  <c r="CN95" i="6"/>
  <c r="CN94" i="6"/>
  <c r="CN93" i="6"/>
  <c r="CU92" i="6"/>
  <c r="CN95" i="5"/>
  <c r="CN97" i="5"/>
  <c r="CU94" i="4"/>
  <c r="CV95" i="6"/>
  <c r="CT94" i="6"/>
  <c r="CV94" i="6" s="1"/>
  <c r="CU93" i="6"/>
  <c r="CT97" i="5"/>
  <c r="CU97" i="5" s="1"/>
  <c r="CU96" i="6"/>
  <c r="CN96" i="6"/>
  <c r="CN92" i="6"/>
  <c r="CN96" i="5"/>
  <c r="CN94" i="5"/>
  <c r="CU97" i="4"/>
  <c r="CN97" i="4"/>
  <c r="CU96" i="4"/>
  <c r="CN96" i="4"/>
  <c r="CN95" i="4"/>
  <c r="CU95" i="4"/>
  <c r="CN94" i="4"/>
  <c r="CU93" i="4"/>
  <c r="CN93" i="4"/>
  <c r="CU96" i="5"/>
  <c r="CU95" i="5"/>
  <c r="CU94" i="5"/>
  <c r="CV93" i="6"/>
  <c r="CV96" i="6" l="1"/>
  <c r="CU94" i="6"/>
  <c r="BA64" i="6"/>
  <c r="BB64" i="6"/>
  <c r="BC64" i="6"/>
  <c r="BS64" i="6"/>
  <c r="BT64" i="6"/>
  <c r="BU64" i="6"/>
  <c r="CK64" i="6"/>
  <c r="CL64" i="6"/>
  <c r="CM64" i="6"/>
  <c r="CP64" i="6"/>
  <c r="CQ64" i="6"/>
  <c r="CR64" i="6"/>
  <c r="BA65" i="5"/>
  <c r="BB65" i="5"/>
  <c r="BC65" i="5"/>
  <c r="BS65" i="5"/>
  <c r="BT65" i="5"/>
  <c r="BU65" i="5"/>
  <c r="CK65" i="5"/>
  <c r="CL65" i="5"/>
  <c r="CM65" i="5"/>
  <c r="CN65" i="5" s="1"/>
  <c r="CP65" i="5"/>
  <c r="CQ65" i="5"/>
  <c r="CR65" i="5" s="1"/>
  <c r="CT64" i="6" l="1"/>
  <c r="CS65" i="5"/>
  <c r="CN64" i="6"/>
  <c r="BV64" i="6"/>
  <c r="CS64" i="6"/>
  <c r="CU64" i="6" s="1"/>
  <c r="CT65" i="5"/>
  <c r="BV65" i="5"/>
  <c r="BD64" i="6"/>
  <c r="BD65" i="5"/>
  <c r="CU65" i="5"/>
  <c r="BA73" i="4"/>
  <c r="CJ99" i="6"/>
  <c r="CI99" i="6"/>
  <c r="CK99" i="6" s="1"/>
  <c r="CH99" i="6"/>
  <c r="CG99" i="6"/>
  <c r="CF99" i="6"/>
  <c r="CE99" i="6"/>
  <c r="CD99" i="6"/>
  <c r="CC99" i="6"/>
  <c r="CB99" i="6"/>
  <c r="CA99" i="6"/>
  <c r="BZ99" i="6"/>
  <c r="BY99" i="6"/>
  <c r="BX99" i="6"/>
  <c r="BW99" i="6"/>
  <c r="BR99" i="6"/>
  <c r="BQ99" i="6"/>
  <c r="BS99" i="6" s="1"/>
  <c r="BP99" i="6"/>
  <c r="BO99" i="6"/>
  <c r="BN99" i="6"/>
  <c r="BM99" i="6"/>
  <c r="BL99" i="6"/>
  <c r="BK99" i="6"/>
  <c r="BJ99" i="6"/>
  <c r="BI99" i="6"/>
  <c r="BH99" i="6"/>
  <c r="BG99" i="6"/>
  <c r="BF99" i="6"/>
  <c r="BE99" i="6"/>
  <c r="AZ99" i="6"/>
  <c r="AY99" i="6"/>
  <c r="BA99" i="6" s="1"/>
  <c r="AX99" i="6"/>
  <c r="AW99" i="6"/>
  <c r="AV99" i="6"/>
  <c r="AU99" i="6"/>
  <c r="AT99" i="6"/>
  <c r="AS99" i="6"/>
  <c r="AR99" i="6"/>
  <c r="AQ99" i="6"/>
  <c r="AP99" i="6"/>
  <c r="AO99" i="6"/>
  <c r="AN99" i="6"/>
  <c r="AM99" i="6"/>
  <c r="AH99" i="6"/>
  <c r="AG99" i="6"/>
  <c r="AI99" i="6" s="1"/>
  <c r="AF99" i="6"/>
  <c r="AE99" i="6"/>
  <c r="AD99" i="6"/>
  <c r="AC99" i="6"/>
  <c r="AB99" i="6"/>
  <c r="AA99" i="6"/>
  <c r="Z99" i="6"/>
  <c r="Y99" i="6"/>
  <c r="X99" i="6"/>
  <c r="W99" i="6"/>
  <c r="V99" i="6"/>
  <c r="U99" i="6"/>
  <c r="P99" i="6"/>
  <c r="O99" i="6"/>
  <c r="Q99" i="6" s="1"/>
  <c r="N99" i="6"/>
  <c r="M99" i="6"/>
  <c r="L99" i="6"/>
  <c r="K99" i="6"/>
  <c r="J99" i="6"/>
  <c r="I99" i="6"/>
  <c r="H99" i="6"/>
  <c r="G99" i="6"/>
  <c r="F99" i="6"/>
  <c r="E99" i="6"/>
  <c r="D99" i="6"/>
  <c r="C99" i="6"/>
  <c r="CQ98" i="6"/>
  <c r="CP98" i="6"/>
  <c r="CM98" i="6"/>
  <c r="CL98" i="6"/>
  <c r="CK98" i="6"/>
  <c r="BU98" i="6"/>
  <c r="BT98" i="6"/>
  <c r="BS98" i="6"/>
  <c r="BC98" i="6"/>
  <c r="BB98" i="6"/>
  <c r="BA98" i="6"/>
  <c r="AK98" i="6"/>
  <c r="AJ98" i="6"/>
  <c r="AI98" i="6"/>
  <c r="S98" i="6"/>
  <c r="R98" i="6"/>
  <c r="Q98" i="6"/>
  <c r="CQ97" i="6"/>
  <c r="CP97" i="6"/>
  <c r="CM97" i="6"/>
  <c r="CL97" i="6"/>
  <c r="CK97" i="6"/>
  <c r="BU97" i="6"/>
  <c r="BT97" i="6"/>
  <c r="BS97" i="6"/>
  <c r="BC97" i="6"/>
  <c r="BB97" i="6"/>
  <c r="BA97" i="6"/>
  <c r="AK97" i="6"/>
  <c r="AJ97" i="6"/>
  <c r="AI97" i="6"/>
  <c r="S97" i="6"/>
  <c r="R97" i="6"/>
  <c r="Q97" i="6"/>
  <c r="CQ91" i="6"/>
  <c r="CP91" i="6"/>
  <c r="CM91" i="6"/>
  <c r="CL91" i="6"/>
  <c r="CK91" i="6"/>
  <c r="BU91" i="6"/>
  <c r="BT91" i="6"/>
  <c r="BS91" i="6"/>
  <c r="BC91" i="6"/>
  <c r="BB91" i="6"/>
  <c r="BA91" i="6"/>
  <c r="AK91" i="6"/>
  <c r="AJ91" i="6"/>
  <c r="AI91" i="6"/>
  <c r="S91" i="6"/>
  <c r="R91" i="6"/>
  <c r="Q91" i="6"/>
  <c r="CQ90" i="6"/>
  <c r="CP90" i="6"/>
  <c r="CM90" i="6"/>
  <c r="CL90" i="6"/>
  <c r="CK90" i="6"/>
  <c r="BU90" i="6"/>
  <c r="BT90" i="6"/>
  <c r="BS90" i="6"/>
  <c r="BC90" i="6"/>
  <c r="BB90" i="6"/>
  <c r="BA90" i="6"/>
  <c r="AK90" i="6"/>
  <c r="AJ90" i="6"/>
  <c r="AI90" i="6"/>
  <c r="S90" i="6"/>
  <c r="R90" i="6"/>
  <c r="Q90" i="6"/>
  <c r="CQ89" i="6"/>
  <c r="CP89" i="6"/>
  <c r="CM89" i="6"/>
  <c r="CL89" i="6"/>
  <c r="CK89" i="6"/>
  <c r="BU89" i="6"/>
  <c r="BT89" i="6"/>
  <c r="BS89" i="6"/>
  <c r="BC89" i="6"/>
  <c r="BB89" i="6"/>
  <c r="BA89" i="6"/>
  <c r="AK89" i="6"/>
  <c r="AJ89" i="6"/>
  <c r="AL89" i="6" s="1"/>
  <c r="AI89" i="6"/>
  <c r="S89" i="6"/>
  <c r="CT89" i="6" s="1"/>
  <c r="R89" i="6"/>
  <c r="Q89" i="6"/>
  <c r="CQ88" i="6"/>
  <c r="CP88" i="6"/>
  <c r="CM88" i="6"/>
  <c r="CL88" i="6"/>
  <c r="CK88" i="6"/>
  <c r="BU88" i="6"/>
  <c r="BV88" i="6" s="1"/>
  <c r="BT88" i="6"/>
  <c r="BS88" i="6"/>
  <c r="BC88" i="6"/>
  <c r="BB88" i="6"/>
  <c r="BA88" i="6"/>
  <c r="AK88" i="6"/>
  <c r="AL88" i="6" s="1"/>
  <c r="AJ88" i="6"/>
  <c r="AI88" i="6"/>
  <c r="S88" i="6"/>
  <c r="R88" i="6"/>
  <c r="CS88" i="6" s="1"/>
  <c r="Q88" i="6"/>
  <c r="CQ87" i="6"/>
  <c r="CP87" i="6"/>
  <c r="CM87" i="6"/>
  <c r="CL87" i="6"/>
  <c r="CK87" i="6"/>
  <c r="BU87" i="6"/>
  <c r="BT87" i="6"/>
  <c r="BV87" i="6" s="1"/>
  <c r="BS87" i="6"/>
  <c r="BC87" i="6"/>
  <c r="BB87" i="6"/>
  <c r="BA87" i="6"/>
  <c r="AK87" i="6"/>
  <c r="AJ87" i="6"/>
  <c r="AL87" i="6" s="1"/>
  <c r="AI87" i="6"/>
  <c r="S87" i="6"/>
  <c r="CT87" i="6" s="1"/>
  <c r="R87" i="6"/>
  <c r="Q87" i="6"/>
  <c r="CQ86" i="6"/>
  <c r="CP86" i="6"/>
  <c r="CM86" i="6"/>
  <c r="CL86" i="6"/>
  <c r="CK86" i="6"/>
  <c r="BU86" i="6"/>
  <c r="BV86" i="6" s="1"/>
  <c r="BT86" i="6"/>
  <c r="BS86" i="6"/>
  <c r="BC86" i="6"/>
  <c r="BB86" i="6"/>
  <c r="BA86" i="6"/>
  <c r="AK86" i="6"/>
  <c r="AL86" i="6" s="1"/>
  <c r="AJ86" i="6"/>
  <c r="AI86" i="6"/>
  <c r="S86" i="6"/>
  <c r="R86" i="6"/>
  <c r="CS86" i="6" s="1"/>
  <c r="Q86" i="6"/>
  <c r="CQ85" i="6"/>
  <c r="CR85" i="6" s="1"/>
  <c r="CP85" i="6"/>
  <c r="CM85" i="6"/>
  <c r="CL85" i="6"/>
  <c r="CK85" i="6"/>
  <c r="BU85" i="6"/>
  <c r="BT85" i="6"/>
  <c r="BV85" i="6" s="1"/>
  <c r="BS85" i="6"/>
  <c r="BC85" i="6"/>
  <c r="BB85" i="6"/>
  <c r="BA85" i="6"/>
  <c r="AK85" i="6"/>
  <c r="AJ85" i="6"/>
  <c r="AL85" i="6" s="1"/>
  <c r="AI85" i="6"/>
  <c r="S85" i="6"/>
  <c r="CT85" i="6" s="1"/>
  <c r="R85" i="6"/>
  <c r="Q85" i="6"/>
  <c r="CQ84" i="6"/>
  <c r="CP84" i="6"/>
  <c r="CM84" i="6"/>
  <c r="CL84" i="6"/>
  <c r="CK84" i="6"/>
  <c r="BU84" i="6"/>
  <c r="BT84" i="6"/>
  <c r="BS84" i="6"/>
  <c r="BC84" i="6"/>
  <c r="BB84" i="6"/>
  <c r="BA84" i="6"/>
  <c r="AK84" i="6"/>
  <c r="AJ84" i="6"/>
  <c r="AI84" i="6"/>
  <c r="S84" i="6"/>
  <c r="R84" i="6"/>
  <c r="Q84" i="6"/>
  <c r="CQ83" i="6"/>
  <c r="CP83" i="6"/>
  <c r="CM83" i="6"/>
  <c r="CL83" i="6"/>
  <c r="CK83" i="6"/>
  <c r="BU83" i="6"/>
  <c r="BT83" i="6"/>
  <c r="BS83" i="6"/>
  <c r="BC83" i="6"/>
  <c r="BB83" i="6"/>
  <c r="BA83" i="6"/>
  <c r="AK83" i="6"/>
  <c r="AJ83" i="6"/>
  <c r="AJ99" i="6" s="1"/>
  <c r="AI83" i="6"/>
  <c r="S83" i="6"/>
  <c r="CT83" i="6" s="1"/>
  <c r="R83" i="6"/>
  <c r="Q83" i="6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CQ98" i="5"/>
  <c r="CP98" i="5"/>
  <c r="CM98" i="5"/>
  <c r="CL98" i="5"/>
  <c r="CK98" i="5"/>
  <c r="BU98" i="5"/>
  <c r="BT98" i="5"/>
  <c r="BS98" i="5"/>
  <c r="BC98" i="5"/>
  <c r="BB98" i="5"/>
  <c r="BA98" i="5"/>
  <c r="AK98" i="5"/>
  <c r="AJ98" i="5"/>
  <c r="AI98" i="5"/>
  <c r="S98" i="5"/>
  <c r="R98" i="5"/>
  <c r="CS98" i="5" s="1"/>
  <c r="Q98" i="5"/>
  <c r="CQ93" i="5"/>
  <c r="CP93" i="5"/>
  <c r="CM93" i="5"/>
  <c r="CN93" i="5" s="1"/>
  <c r="CL93" i="5"/>
  <c r="CK93" i="5"/>
  <c r="BU93" i="5"/>
  <c r="BT93" i="5"/>
  <c r="BS93" i="5"/>
  <c r="BC93" i="5"/>
  <c r="BD93" i="5" s="1"/>
  <c r="BB93" i="5"/>
  <c r="BA93" i="5"/>
  <c r="AK93" i="5"/>
  <c r="AJ93" i="5"/>
  <c r="AI93" i="5"/>
  <c r="S93" i="5"/>
  <c r="T93" i="5" s="1"/>
  <c r="R93" i="5"/>
  <c r="Q93" i="5"/>
  <c r="CQ92" i="5"/>
  <c r="CP92" i="5"/>
  <c r="CM92" i="5"/>
  <c r="CL92" i="5"/>
  <c r="CK92" i="5"/>
  <c r="BU92" i="5"/>
  <c r="BT92" i="5"/>
  <c r="BS92" i="5"/>
  <c r="BC92" i="5"/>
  <c r="BB92" i="5"/>
  <c r="BA92" i="5"/>
  <c r="AK92" i="5"/>
  <c r="AJ92" i="5"/>
  <c r="AI92" i="5"/>
  <c r="S92" i="5"/>
  <c r="R92" i="5"/>
  <c r="CS92" i="5" s="1"/>
  <c r="Q92" i="5"/>
  <c r="CQ91" i="5"/>
  <c r="CP91" i="5"/>
  <c r="CM91" i="5"/>
  <c r="CN91" i="5" s="1"/>
  <c r="CL91" i="5"/>
  <c r="CK91" i="5"/>
  <c r="BU91" i="5"/>
  <c r="BT91" i="5"/>
  <c r="BS91" i="5"/>
  <c r="BC91" i="5"/>
  <c r="BD91" i="5" s="1"/>
  <c r="BB91" i="5"/>
  <c r="BA91" i="5"/>
  <c r="AK91" i="5"/>
  <c r="AJ91" i="5"/>
  <c r="AI91" i="5"/>
  <c r="S91" i="5"/>
  <c r="T91" i="5" s="1"/>
  <c r="R91" i="5"/>
  <c r="Q91" i="5"/>
  <c r="CQ90" i="5"/>
  <c r="CP90" i="5"/>
  <c r="CM90" i="5"/>
  <c r="CL90" i="5"/>
  <c r="CK90" i="5"/>
  <c r="BU90" i="5"/>
  <c r="BT90" i="5"/>
  <c r="BS90" i="5"/>
  <c r="BC90" i="5"/>
  <c r="BB90" i="5"/>
  <c r="BA90" i="5"/>
  <c r="AK90" i="5"/>
  <c r="AJ90" i="5"/>
  <c r="AI90" i="5"/>
  <c r="S90" i="5"/>
  <c r="R90" i="5"/>
  <c r="CS90" i="5" s="1"/>
  <c r="Q90" i="5"/>
  <c r="CQ89" i="5"/>
  <c r="CP89" i="5"/>
  <c r="CM89" i="5"/>
  <c r="CL89" i="5"/>
  <c r="CK89" i="5"/>
  <c r="BU89" i="5"/>
  <c r="BT89" i="5"/>
  <c r="BS89" i="5"/>
  <c r="BC89" i="5"/>
  <c r="BB89" i="5"/>
  <c r="BA89" i="5"/>
  <c r="AK89" i="5"/>
  <c r="AJ89" i="5"/>
  <c r="AI89" i="5"/>
  <c r="S89" i="5"/>
  <c r="R89" i="5"/>
  <c r="Q89" i="5"/>
  <c r="CQ88" i="5"/>
  <c r="CP88" i="5"/>
  <c r="CM88" i="5"/>
  <c r="CL88" i="5"/>
  <c r="CK88" i="5"/>
  <c r="BU88" i="5"/>
  <c r="BT88" i="5"/>
  <c r="BS88" i="5"/>
  <c r="BC88" i="5"/>
  <c r="BB88" i="5"/>
  <c r="BA88" i="5"/>
  <c r="AK88" i="5"/>
  <c r="AJ88" i="5"/>
  <c r="AI88" i="5"/>
  <c r="S88" i="5"/>
  <c r="R88" i="5"/>
  <c r="CS88" i="5" s="1"/>
  <c r="Q88" i="5"/>
  <c r="CQ87" i="5"/>
  <c r="CP87" i="5"/>
  <c r="CM87" i="5"/>
  <c r="CL87" i="5"/>
  <c r="CK87" i="5"/>
  <c r="BU87" i="5"/>
  <c r="BT87" i="5"/>
  <c r="BS87" i="5"/>
  <c r="BC87" i="5"/>
  <c r="BB87" i="5"/>
  <c r="BA87" i="5"/>
  <c r="AK87" i="5"/>
  <c r="AJ87" i="5"/>
  <c r="AI87" i="5"/>
  <c r="S87" i="5"/>
  <c r="R87" i="5"/>
  <c r="Q87" i="5"/>
  <c r="CQ86" i="5"/>
  <c r="CP86" i="5"/>
  <c r="CM86" i="5"/>
  <c r="CL86" i="5"/>
  <c r="CK86" i="5"/>
  <c r="BU86" i="5"/>
  <c r="BT86" i="5"/>
  <c r="BS86" i="5"/>
  <c r="BC86" i="5"/>
  <c r="BB86" i="5"/>
  <c r="BA86" i="5"/>
  <c r="AK86" i="5"/>
  <c r="AJ86" i="5"/>
  <c r="AI86" i="5"/>
  <c r="S86" i="5"/>
  <c r="R86" i="5"/>
  <c r="Q86" i="5"/>
  <c r="CQ85" i="5"/>
  <c r="CP85" i="5"/>
  <c r="CM85" i="5"/>
  <c r="CL85" i="5"/>
  <c r="CK85" i="5"/>
  <c r="BU85" i="5"/>
  <c r="BT85" i="5"/>
  <c r="BS85" i="5"/>
  <c r="BC85" i="5"/>
  <c r="BB85" i="5"/>
  <c r="BA85" i="5"/>
  <c r="AK85" i="5"/>
  <c r="AJ85" i="5"/>
  <c r="AI85" i="5"/>
  <c r="S85" i="5"/>
  <c r="R85" i="5"/>
  <c r="Q85" i="5"/>
  <c r="CQ84" i="5"/>
  <c r="CQ100" i="5" s="1"/>
  <c r="CP84" i="5"/>
  <c r="CP100" i="5" s="1"/>
  <c r="CM84" i="5"/>
  <c r="CL84" i="5"/>
  <c r="CK84" i="5"/>
  <c r="BU84" i="5"/>
  <c r="BT84" i="5"/>
  <c r="BS84" i="5"/>
  <c r="BC84" i="5"/>
  <c r="BB84" i="5"/>
  <c r="BA84" i="5"/>
  <c r="AK84" i="5"/>
  <c r="AK100" i="5" s="1"/>
  <c r="AJ84" i="5"/>
  <c r="AJ100" i="5" s="1"/>
  <c r="AI84" i="5"/>
  <c r="S84" i="5"/>
  <c r="S100" i="5" s="1"/>
  <c r="R84" i="5"/>
  <c r="Q84" i="5"/>
  <c r="CJ99" i="4"/>
  <c r="CK99" i="4" s="1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H99" i="4"/>
  <c r="AI99" i="4" s="1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P99" i="4"/>
  <c r="Q99" i="4" s="1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CQ98" i="4"/>
  <c r="CP98" i="4"/>
  <c r="CM98" i="4"/>
  <c r="CN98" i="4" s="1"/>
  <c r="CL98" i="4"/>
  <c r="CK98" i="4"/>
  <c r="BU98" i="4"/>
  <c r="BT98" i="4"/>
  <c r="BS98" i="4"/>
  <c r="BC98" i="4"/>
  <c r="BB98" i="4"/>
  <c r="BA98" i="4"/>
  <c r="AK98" i="4"/>
  <c r="AJ98" i="4"/>
  <c r="AI98" i="4"/>
  <c r="S98" i="4"/>
  <c r="R98" i="4"/>
  <c r="Q98" i="4"/>
  <c r="CQ92" i="4"/>
  <c r="CP92" i="4"/>
  <c r="CM92" i="4"/>
  <c r="CL92" i="4"/>
  <c r="CK92" i="4"/>
  <c r="BU92" i="4"/>
  <c r="BT92" i="4"/>
  <c r="BS92" i="4"/>
  <c r="BC92" i="4"/>
  <c r="BB92" i="4"/>
  <c r="BA92" i="4"/>
  <c r="AK92" i="4"/>
  <c r="AJ92" i="4"/>
  <c r="AI92" i="4"/>
  <c r="S92" i="4"/>
  <c r="R92" i="4"/>
  <c r="Q92" i="4"/>
  <c r="CQ91" i="4"/>
  <c r="CP91" i="4"/>
  <c r="CM91" i="4"/>
  <c r="CL91" i="4"/>
  <c r="CK91" i="4"/>
  <c r="BU91" i="4"/>
  <c r="BT91" i="4"/>
  <c r="BS91" i="4"/>
  <c r="BC91" i="4"/>
  <c r="BB91" i="4"/>
  <c r="BA91" i="4"/>
  <c r="AK91" i="4"/>
  <c r="AJ91" i="4"/>
  <c r="AI91" i="4"/>
  <c r="S91" i="4"/>
  <c r="R91" i="4"/>
  <c r="Q91" i="4"/>
  <c r="CQ90" i="4"/>
  <c r="CP90" i="4"/>
  <c r="CM90" i="4"/>
  <c r="CL90" i="4"/>
  <c r="CK90" i="4"/>
  <c r="BU90" i="4"/>
  <c r="BT90" i="4"/>
  <c r="BS90" i="4"/>
  <c r="BC90" i="4"/>
  <c r="BB90" i="4"/>
  <c r="BA90" i="4"/>
  <c r="AK90" i="4"/>
  <c r="AJ90" i="4"/>
  <c r="AI90" i="4"/>
  <c r="S90" i="4"/>
  <c r="R90" i="4"/>
  <c r="Q90" i="4"/>
  <c r="CQ89" i="4"/>
  <c r="CP89" i="4"/>
  <c r="CM89" i="4"/>
  <c r="CL89" i="4"/>
  <c r="CK89" i="4"/>
  <c r="BU89" i="4"/>
  <c r="BT89" i="4"/>
  <c r="BS89" i="4"/>
  <c r="BC89" i="4"/>
  <c r="BB89" i="4"/>
  <c r="BA89" i="4"/>
  <c r="AK89" i="4"/>
  <c r="AL89" i="4" s="1"/>
  <c r="AJ89" i="4"/>
  <c r="AI89" i="4"/>
  <c r="S89" i="4"/>
  <c r="R89" i="4"/>
  <c r="Q89" i="4"/>
  <c r="CQ88" i="4"/>
  <c r="CP88" i="4"/>
  <c r="CM88" i="4"/>
  <c r="CL88" i="4"/>
  <c r="CK88" i="4"/>
  <c r="BU88" i="4"/>
  <c r="BT88" i="4"/>
  <c r="BV88" i="4" s="1"/>
  <c r="BS88" i="4"/>
  <c r="BC88" i="4"/>
  <c r="BB88" i="4"/>
  <c r="BA88" i="4"/>
  <c r="AK88" i="4"/>
  <c r="AJ88" i="4"/>
  <c r="AL88" i="4" s="1"/>
  <c r="AI88" i="4"/>
  <c r="S88" i="4"/>
  <c r="CT88" i="4" s="1"/>
  <c r="R88" i="4"/>
  <c r="Q88" i="4"/>
  <c r="CQ87" i="4"/>
  <c r="CP87" i="4"/>
  <c r="CR87" i="4" s="1"/>
  <c r="CM87" i="4"/>
  <c r="CL87" i="4"/>
  <c r="CK87" i="4"/>
  <c r="BU87" i="4"/>
  <c r="BV87" i="4" s="1"/>
  <c r="BT87" i="4"/>
  <c r="BS87" i="4"/>
  <c r="BC87" i="4"/>
  <c r="BB87" i="4"/>
  <c r="BA87" i="4"/>
  <c r="AK87" i="4"/>
  <c r="AL87" i="4" s="1"/>
  <c r="AJ87" i="4"/>
  <c r="AI87" i="4"/>
  <c r="S87" i="4"/>
  <c r="R87" i="4"/>
  <c r="CS87" i="4" s="1"/>
  <c r="Q87" i="4"/>
  <c r="CQ86" i="4"/>
  <c r="CP86" i="4"/>
  <c r="CM86" i="4"/>
  <c r="CL86" i="4"/>
  <c r="CK86" i="4"/>
  <c r="BU86" i="4"/>
  <c r="BT86" i="4"/>
  <c r="BV86" i="4" s="1"/>
  <c r="BS86" i="4"/>
  <c r="BC86" i="4"/>
  <c r="BB86" i="4"/>
  <c r="BA86" i="4"/>
  <c r="AK86" i="4"/>
  <c r="AJ86" i="4"/>
  <c r="AL86" i="4" s="1"/>
  <c r="AI86" i="4"/>
  <c r="S86" i="4"/>
  <c r="CT86" i="4" s="1"/>
  <c r="R86" i="4"/>
  <c r="Q86" i="4"/>
  <c r="CQ85" i="4"/>
  <c r="CP85" i="4"/>
  <c r="CM85" i="4"/>
  <c r="CL85" i="4"/>
  <c r="CK85" i="4"/>
  <c r="BU85" i="4"/>
  <c r="BT85" i="4"/>
  <c r="BS85" i="4"/>
  <c r="BC85" i="4"/>
  <c r="BB85" i="4"/>
  <c r="BA85" i="4"/>
  <c r="AK85" i="4"/>
  <c r="AJ85" i="4"/>
  <c r="AI85" i="4"/>
  <c r="S85" i="4"/>
  <c r="R85" i="4"/>
  <c r="Q85" i="4"/>
  <c r="CQ84" i="4"/>
  <c r="CP84" i="4"/>
  <c r="CM84" i="4"/>
  <c r="CL84" i="4"/>
  <c r="CK84" i="4"/>
  <c r="BU84" i="4"/>
  <c r="BT84" i="4"/>
  <c r="BS84" i="4"/>
  <c r="BC84" i="4"/>
  <c r="BB84" i="4"/>
  <c r="BA84" i="4"/>
  <c r="AK84" i="4"/>
  <c r="AJ84" i="4"/>
  <c r="AI84" i="4"/>
  <c r="S84" i="4"/>
  <c r="R84" i="4"/>
  <c r="Q84" i="4"/>
  <c r="CQ83" i="4"/>
  <c r="CP83" i="4"/>
  <c r="CM83" i="4"/>
  <c r="CL83" i="4"/>
  <c r="CK83" i="4"/>
  <c r="BU83" i="4"/>
  <c r="BT83" i="4"/>
  <c r="BS83" i="4"/>
  <c r="BC83" i="4"/>
  <c r="BB83" i="4"/>
  <c r="BA83" i="4"/>
  <c r="AK83" i="4"/>
  <c r="AJ83" i="4"/>
  <c r="AI83" i="4"/>
  <c r="S83" i="4"/>
  <c r="R83" i="4"/>
  <c r="Q83" i="4"/>
  <c r="CL100" i="5" l="1"/>
  <c r="CM100" i="5"/>
  <c r="CR92" i="5"/>
  <c r="CR89" i="4"/>
  <c r="CR90" i="5"/>
  <c r="CS98" i="6"/>
  <c r="AL90" i="6"/>
  <c r="CR90" i="6"/>
  <c r="AL91" i="6"/>
  <c r="CS97" i="6"/>
  <c r="AL97" i="6"/>
  <c r="BV97" i="6"/>
  <c r="CT98" i="6"/>
  <c r="CU98" i="6" s="1"/>
  <c r="AL98" i="6"/>
  <c r="BV98" i="6"/>
  <c r="AL92" i="5"/>
  <c r="AL98" i="5"/>
  <c r="AL90" i="4"/>
  <c r="AL91" i="4"/>
  <c r="CR91" i="4"/>
  <c r="CT92" i="4"/>
  <c r="AK99" i="4"/>
  <c r="BB99" i="4"/>
  <c r="CL99" i="4"/>
  <c r="CP99" i="4"/>
  <c r="AL84" i="4"/>
  <c r="CS85" i="4"/>
  <c r="AL85" i="4"/>
  <c r="BV85" i="4"/>
  <c r="CR85" i="4"/>
  <c r="AL92" i="4"/>
  <c r="BV92" i="4"/>
  <c r="CS98" i="4"/>
  <c r="AL98" i="4"/>
  <c r="CR100" i="5"/>
  <c r="AL85" i="5"/>
  <c r="CR85" i="5"/>
  <c r="BD86" i="5"/>
  <c r="CN86" i="5"/>
  <c r="CR87" i="5"/>
  <c r="T88" i="5"/>
  <c r="CN88" i="5"/>
  <c r="CR89" i="5"/>
  <c r="T90" i="5"/>
  <c r="BD98" i="5"/>
  <c r="CN98" i="5"/>
  <c r="CR98" i="5"/>
  <c r="Q100" i="5"/>
  <c r="AI100" i="5"/>
  <c r="BA100" i="5"/>
  <c r="BS100" i="5"/>
  <c r="R99" i="6"/>
  <c r="CL99" i="6"/>
  <c r="CS84" i="6"/>
  <c r="CS85" i="5"/>
  <c r="BV85" i="5"/>
  <c r="CS87" i="5"/>
  <c r="CS93" i="5"/>
  <c r="CT84" i="4"/>
  <c r="CV84" i="4" s="1"/>
  <c r="BV84" i="4"/>
  <c r="CS91" i="4"/>
  <c r="CT91" i="6"/>
  <c r="BT99" i="6"/>
  <c r="BV89" i="6"/>
  <c r="BV92" i="5"/>
  <c r="BT100" i="5"/>
  <c r="BU99" i="4"/>
  <c r="BV91" i="6"/>
  <c r="CS90" i="6"/>
  <c r="BV90" i="6"/>
  <c r="BU100" i="5"/>
  <c r="CS91" i="5"/>
  <c r="BV89" i="4"/>
  <c r="BV91" i="4"/>
  <c r="CT90" i="4"/>
  <c r="CV90" i="4" s="1"/>
  <c r="BV90" i="4"/>
  <c r="BS99" i="4"/>
  <c r="BD90" i="5"/>
  <c r="BC100" i="5"/>
  <c r="CS89" i="4"/>
  <c r="BB100" i="5"/>
  <c r="CS89" i="5"/>
  <c r="BD100" i="5"/>
  <c r="CS85" i="6"/>
  <c r="CU85" i="6" s="1"/>
  <c r="CN85" i="6"/>
  <c r="T86" i="6"/>
  <c r="CN86" i="6"/>
  <c r="BD87" i="6"/>
  <c r="CN87" i="6"/>
  <c r="T88" i="6"/>
  <c r="BD88" i="6"/>
  <c r="CN88" i="6"/>
  <c r="CS89" i="6"/>
  <c r="CU89" i="6" s="1"/>
  <c r="BD89" i="6"/>
  <c r="CN89" i="6"/>
  <c r="CT90" i="6"/>
  <c r="CN90" i="6"/>
  <c r="CS91" i="6"/>
  <c r="CU91" i="6" s="1"/>
  <c r="BD91" i="6"/>
  <c r="CN91" i="6"/>
  <c r="CT97" i="6"/>
  <c r="CU97" i="6" s="1"/>
  <c r="CN97" i="6"/>
  <c r="BD98" i="6"/>
  <c r="CN98" i="6"/>
  <c r="CP99" i="6"/>
  <c r="CR98" i="6"/>
  <c r="AL87" i="5"/>
  <c r="BV87" i="5"/>
  <c r="AL89" i="5"/>
  <c r="BV89" i="5"/>
  <c r="CN90" i="5"/>
  <c r="AL91" i="5"/>
  <c r="BV91" i="5"/>
  <c r="CR91" i="5"/>
  <c r="T92" i="5"/>
  <c r="BD92" i="5"/>
  <c r="CN92" i="5"/>
  <c r="AL93" i="5"/>
  <c r="BV93" i="5"/>
  <c r="CR93" i="5"/>
  <c r="T98" i="5"/>
  <c r="CK100" i="5"/>
  <c r="AL100" i="5"/>
  <c r="T85" i="5"/>
  <c r="CN85" i="5"/>
  <c r="CS86" i="5"/>
  <c r="AL86" i="5"/>
  <c r="BV86" i="5"/>
  <c r="CR86" i="5"/>
  <c r="T87" i="5"/>
  <c r="CN87" i="5"/>
  <c r="AL88" i="5"/>
  <c r="BV88" i="5"/>
  <c r="CR88" i="5"/>
  <c r="T89" i="5"/>
  <c r="BD89" i="5"/>
  <c r="CN89" i="5"/>
  <c r="AL90" i="5"/>
  <c r="BV90" i="5"/>
  <c r="BV98" i="5"/>
  <c r="BV98" i="4"/>
  <c r="S99" i="4"/>
  <c r="AJ99" i="4"/>
  <c r="AL99" i="4" s="1"/>
  <c r="BT99" i="4"/>
  <c r="CM99" i="4"/>
  <c r="CQ99" i="4"/>
  <c r="CS84" i="4"/>
  <c r="CU84" i="4" s="1"/>
  <c r="CN84" i="4"/>
  <c r="T85" i="4"/>
  <c r="CN85" i="4"/>
  <c r="CS86" i="4"/>
  <c r="CU86" i="4" s="1"/>
  <c r="CN86" i="4"/>
  <c r="T87" i="4"/>
  <c r="CN87" i="4"/>
  <c r="CS88" i="4"/>
  <c r="CU88" i="4" s="1"/>
  <c r="CN88" i="4"/>
  <c r="T89" i="4"/>
  <c r="CN89" i="4"/>
  <c r="CS90" i="4"/>
  <c r="CU90" i="4" s="1"/>
  <c r="CN90" i="4"/>
  <c r="T91" i="4"/>
  <c r="CN91" i="4"/>
  <c r="CS92" i="4"/>
  <c r="BD92" i="4"/>
  <c r="CN92" i="4"/>
  <c r="T98" i="4"/>
  <c r="BD98" i="4"/>
  <c r="BB99" i="6"/>
  <c r="BD85" i="6"/>
  <c r="BD86" i="6"/>
  <c r="BD90" i="6"/>
  <c r="BD97" i="6"/>
  <c r="CR86" i="6"/>
  <c r="CR87" i="6"/>
  <c r="CR88" i="6"/>
  <c r="CR89" i="6"/>
  <c r="CR91" i="6"/>
  <c r="CR97" i="6"/>
  <c r="T83" i="6"/>
  <c r="AL83" i="6"/>
  <c r="BD83" i="6"/>
  <c r="BV83" i="6"/>
  <c r="CN83" i="6"/>
  <c r="CQ99" i="6"/>
  <c r="CR83" i="6"/>
  <c r="AK99" i="6"/>
  <c r="AL99" i="6" s="1"/>
  <c r="AL84" i="6"/>
  <c r="BU99" i="6"/>
  <c r="BV84" i="6"/>
  <c r="CR84" i="6"/>
  <c r="T85" i="6"/>
  <c r="CS87" i="6"/>
  <c r="CU87" i="6" s="1"/>
  <c r="T87" i="6"/>
  <c r="CS83" i="6"/>
  <c r="S99" i="6"/>
  <c r="T99" i="6" s="1"/>
  <c r="T84" i="6"/>
  <c r="BC99" i="6"/>
  <c r="BD84" i="6"/>
  <c r="CM99" i="6"/>
  <c r="CN84" i="6"/>
  <c r="CT84" i="6"/>
  <c r="CT86" i="6"/>
  <c r="CT88" i="6"/>
  <c r="T91" i="6"/>
  <c r="T98" i="6"/>
  <c r="T90" i="6"/>
  <c r="T97" i="6"/>
  <c r="T89" i="6"/>
  <c r="BD85" i="5"/>
  <c r="BD87" i="5"/>
  <c r="BD88" i="5"/>
  <c r="CN100" i="5"/>
  <c r="CR84" i="5"/>
  <c r="CT85" i="5"/>
  <c r="R100" i="5"/>
  <c r="T100" i="5" s="1"/>
  <c r="CS84" i="5"/>
  <c r="T84" i="5"/>
  <c r="AL84" i="5"/>
  <c r="BD84" i="5"/>
  <c r="BV84" i="5"/>
  <c r="CN84" i="5"/>
  <c r="CT84" i="5"/>
  <c r="T86" i="5"/>
  <c r="CT86" i="5"/>
  <c r="CU86" i="5" s="1"/>
  <c r="CT87" i="5"/>
  <c r="CU87" i="5" s="1"/>
  <c r="CT88" i="5"/>
  <c r="CU88" i="5" s="1"/>
  <c r="CT89" i="5"/>
  <c r="CT90" i="5"/>
  <c r="CU90" i="5" s="1"/>
  <c r="CT91" i="5"/>
  <c r="CT92" i="5"/>
  <c r="CU92" i="5" s="1"/>
  <c r="CT93" i="5"/>
  <c r="CT98" i="5"/>
  <c r="CU98" i="5" s="1"/>
  <c r="CS83" i="4"/>
  <c r="BC99" i="4"/>
  <c r="BD99" i="4" s="1"/>
  <c r="BD84" i="4"/>
  <c r="BD85" i="4"/>
  <c r="BD86" i="4"/>
  <c r="BD87" i="4"/>
  <c r="BD88" i="4"/>
  <c r="BD89" i="4"/>
  <c r="BD90" i="4"/>
  <c r="BD91" i="4"/>
  <c r="BA99" i="4"/>
  <c r="CV86" i="4"/>
  <c r="CV88" i="4"/>
  <c r="CU92" i="4"/>
  <c r="CV92" i="4"/>
  <c r="CR99" i="4"/>
  <c r="CR83" i="4"/>
  <c r="CT83" i="4"/>
  <c r="T84" i="4"/>
  <c r="CT85" i="4"/>
  <c r="T86" i="4"/>
  <c r="CT87" i="4"/>
  <c r="T88" i="4"/>
  <c r="CT89" i="4"/>
  <c r="T90" i="4"/>
  <c r="CT91" i="4"/>
  <c r="CU91" i="4" s="1"/>
  <c r="T92" i="4"/>
  <c r="CR98" i="4"/>
  <c r="CT98" i="4"/>
  <c r="CU98" i="4" s="1"/>
  <c r="R99" i="4"/>
  <c r="T99" i="4" s="1"/>
  <c r="T83" i="4"/>
  <c r="AL83" i="4"/>
  <c r="BD83" i="4"/>
  <c r="BV83" i="4"/>
  <c r="CN83" i="4"/>
  <c r="CR84" i="4"/>
  <c r="CR86" i="4"/>
  <c r="CR88" i="4"/>
  <c r="CR90" i="4"/>
  <c r="CR92" i="4"/>
  <c r="Q54" i="6"/>
  <c r="R54" i="6"/>
  <c r="S54" i="6"/>
  <c r="Q58" i="6"/>
  <c r="R58" i="6"/>
  <c r="S58" i="6"/>
  <c r="Q57" i="6"/>
  <c r="R57" i="6"/>
  <c r="S57" i="6"/>
  <c r="Q56" i="6"/>
  <c r="R56" i="6"/>
  <c r="S56" i="6"/>
  <c r="T56" i="6" s="1"/>
  <c r="Q61" i="6"/>
  <c r="R61" i="6"/>
  <c r="S61" i="6"/>
  <c r="Q59" i="6"/>
  <c r="R59" i="6"/>
  <c r="S59" i="6"/>
  <c r="T59" i="6" s="1"/>
  <c r="AI54" i="6"/>
  <c r="AJ54" i="6"/>
  <c r="AK54" i="6"/>
  <c r="AI58" i="6"/>
  <c r="AJ58" i="6"/>
  <c r="AK58" i="6"/>
  <c r="AL58" i="6" s="1"/>
  <c r="AI57" i="6"/>
  <c r="AJ57" i="6"/>
  <c r="AK57" i="6"/>
  <c r="AI56" i="6"/>
  <c r="AJ56" i="6"/>
  <c r="AK56" i="6"/>
  <c r="AI61" i="6"/>
  <c r="AJ61" i="6"/>
  <c r="AK61" i="6"/>
  <c r="AI59" i="6"/>
  <c r="AJ59" i="6"/>
  <c r="AK59" i="6"/>
  <c r="BA54" i="6"/>
  <c r="BB54" i="6"/>
  <c r="BC54" i="6"/>
  <c r="BS54" i="6"/>
  <c r="BT54" i="6"/>
  <c r="BU54" i="6"/>
  <c r="CK54" i="6"/>
  <c r="CL54" i="6"/>
  <c r="CM54" i="6"/>
  <c r="CP54" i="6"/>
  <c r="CQ54" i="6"/>
  <c r="BA58" i="6"/>
  <c r="BB58" i="6"/>
  <c r="BC58" i="6"/>
  <c r="BS58" i="6"/>
  <c r="BT58" i="6"/>
  <c r="BU58" i="6"/>
  <c r="CK58" i="6"/>
  <c r="CL58" i="6"/>
  <c r="CM58" i="6"/>
  <c r="CP58" i="6"/>
  <c r="CQ58" i="6"/>
  <c r="BA57" i="6"/>
  <c r="BB57" i="6"/>
  <c r="BC57" i="6"/>
  <c r="BS57" i="6"/>
  <c r="BT57" i="6"/>
  <c r="BU57" i="6"/>
  <c r="CK57" i="6"/>
  <c r="CL57" i="6"/>
  <c r="CM57" i="6"/>
  <c r="CP57" i="6"/>
  <c r="CQ57" i="6"/>
  <c r="BA56" i="6"/>
  <c r="BB56" i="6"/>
  <c r="BC56" i="6"/>
  <c r="BS56" i="6"/>
  <c r="BT56" i="6"/>
  <c r="BU56" i="6"/>
  <c r="CK56" i="6"/>
  <c r="CL56" i="6"/>
  <c r="CM56" i="6"/>
  <c r="CP56" i="6"/>
  <c r="CQ56" i="6"/>
  <c r="BA61" i="6"/>
  <c r="BB61" i="6"/>
  <c r="BC61" i="6"/>
  <c r="BS61" i="6"/>
  <c r="BT61" i="6"/>
  <c r="BU61" i="6"/>
  <c r="CK61" i="6"/>
  <c r="CL61" i="6"/>
  <c r="CM61" i="6"/>
  <c r="CP61" i="6"/>
  <c r="CQ61" i="6"/>
  <c r="BA59" i="6"/>
  <c r="BB59" i="6"/>
  <c r="BC59" i="6"/>
  <c r="BS59" i="6"/>
  <c r="BT59" i="6"/>
  <c r="BU59" i="6"/>
  <c r="CK59" i="6"/>
  <c r="CL59" i="6"/>
  <c r="CM59" i="6"/>
  <c r="CP59" i="6"/>
  <c r="CQ59" i="6"/>
  <c r="BA59" i="5"/>
  <c r="BB59" i="5"/>
  <c r="BC59" i="5"/>
  <c r="BS59" i="5"/>
  <c r="BT59" i="5"/>
  <c r="BU59" i="5"/>
  <c r="CK59" i="5"/>
  <c r="CL59" i="5"/>
  <c r="CM59" i="5"/>
  <c r="CP59" i="5"/>
  <c r="CQ59" i="5"/>
  <c r="BA58" i="5"/>
  <c r="BB58" i="5"/>
  <c r="BC58" i="5"/>
  <c r="BS58" i="5"/>
  <c r="BT58" i="5"/>
  <c r="BU58" i="5"/>
  <c r="CK58" i="5"/>
  <c r="CL58" i="5"/>
  <c r="CM58" i="5"/>
  <c r="CP58" i="5"/>
  <c r="CQ58" i="5"/>
  <c r="BA57" i="5"/>
  <c r="BB57" i="5"/>
  <c r="BC57" i="5"/>
  <c r="BS57" i="5"/>
  <c r="BT57" i="5"/>
  <c r="BU57" i="5"/>
  <c r="CK57" i="5"/>
  <c r="CL57" i="5"/>
  <c r="CM57" i="5"/>
  <c r="CP57" i="5"/>
  <c r="CQ57" i="5"/>
  <c r="BA62" i="5"/>
  <c r="BB62" i="5"/>
  <c r="BC62" i="5"/>
  <c r="BS62" i="5"/>
  <c r="BT62" i="5"/>
  <c r="BU62" i="5"/>
  <c r="CK62" i="5"/>
  <c r="CL62" i="5"/>
  <c r="CM62" i="5"/>
  <c r="CP62" i="5"/>
  <c r="CQ62" i="5"/>
  <c r="BA60" i="5"/>
  <c r="BB60" i="5"/>
  <c r="BC60" i="5"/>
  <c r="BS60" i="5"/>
  <c r="BT60" i="5"/>
  <c r="BU60" i="5"/>
  <c r="CK60" i="5"/>
  <c r="CL60" i="5"/>
  <c r="CM60" i="5"/>
  <c r="CP60" i="5"/>
  <c r="CQ60" i="5"/>
  <c r="BA51" i="4"/>
  <c r="BB51" i="4"/>
  <c r="BC51" i="4"/>
  <c r="BS51" i="4"/>
  <c r="BT51" i="4"/>
  <c r="BU51" i="4"/>
  <c r="CK51" i="4"/>
  <c r="CL51" i="4"/>
  <c r="CM51" i="4"/>
  <c r="CT51" i="4" s="1"/>
  <c r="CP51" i="4"/>
  <c r="CQ51" i="4"/>
  <c r="BA54" i="4"/>
  <c r="BB54" i="4"/>
  <c r="BC54" i="4"/>
  <c r="BS54" i="4"/>
  <c r="BT54" i="4"/>
  <c r="BU54" i="4"/>
  <c r="CK54" i="4"/>
  <c r="CL54" i="4"/>
  <c r="CM54" i="4"/>
  <c r="CP54" i="4"/>
  <c r="CQ54" i="4"/>
  <c r="BA58" i="4"/>
  <c r="BB58" i="4"/>
  <c r="BC58" i="4"/>
  <c r="BS58" i="4"/>
  <c r="BT58" i="4"/>
  <c r="BU58" i="4"/>
  <c r="CK58" i="4"/>
  <c r="CL58" i="4"/>
  <c r="CM58" i="4"/>
  <c r="CP58" i="4"/>
  <c r="CQ58" i="4"/>
  <c r="BA57" i="4"/>
  <c r="BB57" i="4"/>
  <c r="BC57" i="4"/>
  <c r="BS57" i="4"/>
  <c r="BT57" i="4"/>
  <c r="BU57" i="4"/>
  <c r="CK57" i="4"/>
  <c r="CL57" i="4"/>
  <c r="CS57" i="4" s="1"/>
  <c r="CM57" i="4"/>
  <c r="CP57" i="4"/>
  <c r="CQ57" i="4"/>
  <c r="BA56" i="4"/>
  <c r="BB56" i="4"/>
  <c r="BC56" i="4"/>
  <c r="BS56" i="4"/>
  <c r="BT56" i="4"/>
  <c r="BU56" i="4"/>
  <c r="CK56" i="4"/>
  <c r="CL56" i="4"/>
  <c r="CM56" i="4"/>
  <c r="CP56" i="4"/>
  <c r="CQ56" i="4"/>
  <c r="CR56" i="4" s="1"/>
  <c r="CS56" i="4"/>
  <c r="CT56" i="4"/>
  <c r="BA61" i="4"/>
  <c r="BB61" i="4"/>
  <c r="BC61" i="4"/>
  <c r="BS61" i="4"/>
  <c r="BT61" i="4"/>
  <c r="BU61" i="4"/>
  <c r="CK61" i="4"/>
  <c r="CL61" i="4"/>
  <c r="CM61" i="4"/>
  <c r="CT61" i="4" s="1"/>
  <c r="CP61" i="4"/>
  <c r="CQ61" i="4"/>
  <c r="BA59" i="4"/>
  <c r="BB59" i="4"/>
  <c r="BC59" i="4"/>
  <c r="BS59" i="4"/>
  <c r="BT59" i="4"/>
  <c r="BU59" i="4"/>
  <c r="CK59" i="4"/>
  <c r="CL59" i="4"/>
  <c r="CM59" i="4"/>
  <c r="CP59" i="4"/>
  <c r="CQ59" i="4"/>
  <c r="CS59" i="4"/>
  <c r="BA53" i="4"/>
  <c r="BB53" i="4"/>
  <c r="BC53" i="4"/>
  <c r="BS53" i="4"/>
  <c r="BT53" i="4"/>
  <c r="BU53" i="4"/>
  <c r="CK53" i="4"/>
  <c r="CL53" i="4"/>
  <c r="CM53" i="4"/>
  <c r="CP53" i="4"/>
  <c r="CQ53" i="4"/>
  <c r="BA64" i="4"/>
  <c r="BB64" i="4"/>
  <c r="BC64" i="4"/>
  <c r="BS64" i="4"/>
  <c r="BT64" i="4"/>
  <c r="CS64" i="4" s="1"/>
  <c r="BU64" i="4"/>
  <c r="CK64" i="4"/>
  <c r="CL64" i="4"/>
  <c r="CM64" i="4"/>
  <c r="CT64" i="4" s="1"/>
  <c r="CP64" i="4"/>
  <c r="CQ64" i="4"/>
  <c r="CR64" i="4" s="1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CQ13" i="6"/>
  <c r="CP13" i="6"/>
  <c r="CM13" i="6"/>
  <c r="CL13" i="6"/>
  <c r="CK13" i="6"/>
  <c r="BU13" i="6"/>
  <c r="BT13" i="6"/>
  <c r="BS13" i="6"/>
  <c r="BC13" i="6"/>
  <c r="BB13" i="6"/>
  <c r="BA13" i="6"/>
  <c r="AK13" i="6"/>
  <c r="AJ13" i="6"/>
  <c r="AI13" i="6"/>
  <c r="S13" i="6"/>
  <c r="R13" i="6"/>
  <c r="Q13" i="6"/>
  <c r="CQ12" i="6"/>
  <c r="CP12" i="6"/>
  <c r="CM12" i="6"/>
  <c r="CL12" i="6"/>
  <c r="CK12" i="6"/>
  <c r="BU12" i="6"/>
  <c r="BT12" i="6"/>
  <c r="BS12" i="6"/>
  <c r="BC12" i="6"/>
  <c r="BB12" i="6"/>
  <c r="BA12" i="6"/>
  <c r="AK12" i="6"/>
  <c r="AJ12" i="6"/>
  <c r="AI12" i="6"/>
  <c r="S12" i="6"/>
  <c r="R12" i="6"/>
  <c r="Q12" i="6"/>
  <c r="CQ11" i="6"/>
  <c r="CP11" i="6"/>
  <c r="CM11" i="6"/>
  <c r="CL11" i="6"/>
  <c r="CK11" i="6"/>
  <c r="BU11" i="6"/>
  <c r="BT11" i="6"/>
  <c r="BS11" i="6"/>
  <c r="BC11" i="6"/>
  <c r="BB11" i="6"/>
  <c r="BA11" i="6"/>
  <c r="AK11" i="6"/>
  <c r="AJ11" i="6"/>
  <c r="AI11" i="6"/>
  <c r="S11" i="6"/>
  <c r="R11" i="6"/>
  <c r="Q11" i="6"/>
  <c r="CQ10" i="6"/>
  <c r="CP10" i="6"/>
  <c r="CM10" i="6"/>
  <c r="CL10" i="6"/>
  <c r="CK10" i="6"/>
  <c r="BU10" i="6"/>
  <c r="BT10" i="6"/>
  <c r="BS10" i="6"/>
  <c r="BC10" i="6"/>
  <c r="BB10" i="6"/>
  <c r="BA10" i="6"/>
  <c r="AK10" i="6"/>
  <c r="AJ10" i="6"/>
  <c r="AI10" i="6"/>
  <c r="S10" i="6"/>
  <c r="R10" i="6"/>
  <c r="Q10" i="6"/>
  <c r="CQ9" i="6"/>
  <c r="CP9" i="6"/>
  <c r="CM9" i="6"/>
  <c r="CL9" i="6"/>
  <c r="CK9" i="6"/>
  <c r="BU9" i="6"/>
  <c r="BT9" i="6"/>
  <c r="BS9" i="6"/>
  <c r="BC9" i="6"/>
  <c r="BB9" i="6"/>
  <c r="BA9" i="6"/>
  <c r="AK9" i="6"/>
  <c r="AJ9" i="6"/>
  <c r="AI9" i="6"/>
  <c r="S9" i="6"/>
  <c r="R9" i="6"/>
  <c r="Q9" i="6"/>
  <c r="CQ8" i="6"/>
  <c r="CP8" i="6"/>
  <c r="CM8" i="6"/>
  <c r="CL8" i="6"/>
  <c r="CK8" i="6"/>
  <c r="BU8" i="6"/>
  <c r="BT8" i="6"/>
  <c r="BS8" i="6"/>
  <c r="BC8" i="6"/>
  <c r="BB8" i="6"/>
  <c r="BA8" i="6"/>
  <c r="AK8" i="6"/>
  <c r="AJ8" i="6"/>
  <c r="AI8" i="6"/>
  <c r="S8" i="6"/>
  <c r="R8" i="6"/>
  <c r="Q8" i="6"/>
  <c r="CQ6" i="6"/>
  <c r="CP6" i="6"/>
  <c r="CM6" i="6"/>
  <c r="CL6" i="6"/>
  <c r="CK6" i="6"/>
  <c r="BU6" i="6"/>
  <c r="BT6" i="6"/>
  <c r="BS6" i="6"/>
  <c r="BC6" i="6"/>
  <c r="BB6" i="6"/>
  <c r="BA6" i="6"/>
  <c r="AK6" i="6"/>
  <c r="AJ6" i="6"/>
  <c r="AI6" i="6"/>
  <c r="S6" i="6"/>
  <c r="R6" i="6"/>
  <c r="Q6" i="6"/>
  <c r="CQ7" i="6"/>
  <c r="CP7" i="6"/>
  <c r="CM7" i="6"/>
  <c r="CL7" i="6"/>
  <c r="CK7" i="6"/>
  <c r="BU7" i="6"/>
  <c r="BT7" i="6"/>
  <c r="BT14" i="6" s="1"/>
  <c r="BS7" i="6"/>
  <c r="BC7" i="6"/>
  <c r="BC14" i="6" s="1"/>
  <c r="BB7" i="6"/>
  <c r="BA7" i="6"/>
  <c r="AK7" i="6"/>
  <c r="AJ7" i="6"/>
  <c r="AJ14" i="6" s="1"/>
  <c r="AI7" i="6"/>
  <c r="S7" i="6"/>
  <c r="S14" i="6" s="1"/>
  <c r="R7" i="6"/>
  <c r="Q7" i="6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P15" i="5"/>
  <c r="O15" i="5"/>
  <c r="Q15" i="5" s="1"/>
  <c r="N15" i="5"/>
  <c r="M15" i="5"/>
  <c r="L15" i="5"/>
  <c r="K15" i="5"/>
  <c r="J15" i="5"/>
  <c r="I15" i="5"/>
  <c r="H15" i="5"/>
  <c r="G15" i="5"/>
  <c r="F15" i="5"/>
  <c r="E15" i="5"/>
  <c r="D15" i="5"/>
  <c r="C15" i="5"/>
  <c r="CQ14" i="5"/>
  <c r="CP14" i="5"/>
  <c r="CM14" i="5"/>
  <c r="CL14" i="5"/>
  <c r="CK14" i="5"/>
  <c r="BU14" i="5"/>
  <c r="BT14" i="5"/>
  <c r="BS14" i="5"/>
  <c r="BC14" i="5"/>
  <c r="BB14" i="5"/>
  <c r="BA14" i="5"/>
  <c r="AK14" i="5"/>
  <c r="AJ14" i="5"/>
  <c r="AI14" i="5"/>
  <c r="S14" i="5"/>
  <c r="R14" i="5"/>
  <c r="Q14" i="5"/>
  <c r="CQ13" i="5"/>
  <c r="CP13" i="5"/>
  <c r="CM13" i="5"/>
  <c r="CL13" i="5"/>
  <c r="CK13" i="5"/>
  <c r="BU13" i="5"/>
  <c r="BT13" i="5"/>
  <c r="BS13" i="5"/>
  <c r="BC13" i="5"/>
  <c r="BB13" i="5"/>
  <c r="BA13" i="5"/>
  <c r="AK13" i="5"/>
  <c r="AJ13" i="5"/>
  <c r="AI13" i="5"/>
  <c r="S13" i="5"/>
  <c r="R13" i="5"/>
  <c r="Q13" i="5"/>
  <c r="CQ12" i="5"/>
  <c r="CP12" i="5"/>
  <c r="CM12" i="5"/>
  <c r="CL12" i="5"/>
  <c r="CK12" i="5"/>
  <c r="BU12" i="5"/>
  <c r="BT12" i="5"/>
  <c r="BS12" i="5"/>
  <c r="BC12" i="5"/>
  <c r="BB12" i="5"/>
  <c r="BA12" i="5"/>
  <c r="AK12" i="5"/>
  <c r="AJ12" i="5"/>
  <c r="AI12" i="5"/>
  <c r="S12" i="5"/>
  <c r="R12" i="5"/>
  <c r="Q12" i="5"/>
  <c r="CQ11" i="5"/>
  <c r="CP11" i="5"/>
  <c r="CM11" i="5"/>
  <c r="CL11" i="5"/>
  <c r="CK11" i="5"/>
  <c r="BU11" i="5"/>
  <c r="BT11" i="5"/>
  <c r="BS11" i="5"/>
  <c r="BC11" i="5"/>
  <c r="BB11" i="5"/>
  <c r="BA11" i="5"/>
  <c r="AK11" i="5"/>
  <c r="AJ11" i="5"/>
  <c r="AI11" i="5"/>
  <c r="S11" i="5"/>
  <c r="R11" i="5"/>
  <c r="Q11" i="5"/>
  <c r="CQ10" i="5"/>
  <c r="CP10" i="5"/>
  <c r="CM10" i="5"/>
  <c r="CL10" i="5"/>
  <c r="CK10" i="5"/>
  <c r="BU10" i="5"/>
  <c r="BT10" i="5"/>
  <c r="BS10" i="5"/>
  <c r="BC10" i="5"/>
  <c r="BB10" i="5"/>
  <c r="BA10" i="5"/>
  <c r="AK10" i="5"/>
  <c r="AJ10" i="5"/>
  <c r="AI10" i="5"/>
  <c r="S10" i="5"/>
  <c r="R10" i="5"/>
  <c r="Q10" i="5"/>
  <c r="CQ9" i="5"/>
  <c r="CP9" i="5"/>
  <c r="CM9" i="5"/>
  <c r="CL9" i="5"/>
  <c r="CK9" i="5"/>
  <c r="BU9" i="5"/>
  <c r="BT9" i="5"/>
  <c r="BS9" i="5"/>
  <c r="BC9" i="5"/>
  <c r="BB9" i="5"/>
  <c r="BA9" i="5"/>
  <c r="AK9" i="5"/>
  <c r="AJ9" i="5"/>
  <c r="AI9" i="5"/>
  <c r="S9" i="5"/>
  <c r="R9" i="5"/>
  <c r="Q9" i="5"/>
  <c r="CQ7" i="5"/>
  <c r="CP7" i="5"/>
  <c r="CM7" i="5"/>
  <c r="CL7" i="5"/>
  <c r="CK7" i="5"/>
  <c r="BU7" i="5"/>
  <c r="BT7" i="5"/>
  <c r="BS7" i="5"/>
  <c r="BC7" i="5"/>
  <c r="BB7" i="5"/>
  <c r="BA7" i="5"/>
  <c r="AK7" i="5"/>
  <c r="AJ7" i="5"/>
  <c r="AI7" i="5"/>
  <c r="S7" i="5"/>
  <c r="R7" i="5"/>
  <c r="Q7" i="5"/>
  <c r="CQ8" i="5"/>
  <c r="CP8" i="5"/>
  <c r="CM8" i="5"/>
  <c r="CL8" i="5"/>
  <c r="CK8" i="5"/>
  <c r="BU8" i="5"/>
  <c r="BT8" i="5"/>
  <c r="BS8" i="5"/>
  <c r="BC8" i="5"/>
  <c r="BB8" i="5"/>
  <c r="BA8" i="5"/>
  <c r="AK8" i="5"/>
  <c r="AJ8" i="5"/>
  <c r="AI8" i="5"/>
  <c r="S8" i="5"/>
  <c r="R8" i="5"/>
  <c r="Q8" i="5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H15" i="4"/>
  <c r="AI15" i="4" s="1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P15" i="4"/>
  <c r="Q15" i="4" s="1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CQ14" i="4"/>
  <c r="CP14" i="4"/>
  <c r="CM14" i="4"/>
  <c r="CN14" i="4" s="1"/>
  <c r="CL14" i="4"/>
  <c r="CK14" i="4"/>
  <c r="BU14" i="4"/>
  <c r="BT14" i="4"/>
  <c r="BS14" i="4"/>
  <c r="BC14" i="4"/>
  <c r="BB14" i="4"/>
  <c r="BA14" i="4"/>
  <c r="AK14" i="4"/>
  <c r="AJ14" i="4"/>
  <c r="AI14" i="4"/>
  <c r="S14" i="4"/>
  <c r="R14" i="4"/>
  <c r="Q14" i="4"/>
  <c r="CQ13" i="4"/>
  <c r="CP13" i="4"/>
  <c r="CM13" i="4"/>
  <c r="CL13" i="4"/>
  <c r="CK13" i="4"/>
  <c r="BU13" i="4"/>
  <c r="BT13" i="4"/>
  <c r="BS13" i="4"/>
  <c r="BC13" i="4"/>
  <c r="BB13" i="4"/>
  <c r="BA13" i="4"/>
  <c r="AK13" i="4"/>
  <c r="AJ13" i="4"/>
  <c r="AI13" i="4"/>
  <c r="S13" i="4"/>
  <c r="R13" i="4"/>
  <c r="CS13" i="4" s="1"/>
  <c r="Q13" i="4"/>
  <c r="CQ12" i="4"/>
  <c r="CP12" i="4"/>
  <c r="CM12" i="4"/>
  <c r="CL12" i="4"/>
  <c r="CK12" i="4"/>
  <c r="BU12" i="4"/>
  <c r="BT12" i="4"/>
  <c r="BS12" i="4"/>
  <c r="BC12" i="4"/>
  <c r="BB12" i="4"/>
  <c r="BA12" i="4"/>
  <c r="AK12" i="4"/>
  <c r="AJ12" i="4"/>
  <c r="AI12" i="4"/>
  <c r="S12" i="4"/>
  <c r="R12" i="4"/>
  <c r="Q12" i="4"/>
  <c r="CQ11" i="4"/>
  <c r="CP11" i="4"/>
  <c r="CM11" i="4"/>
  <c r="CL11" i="4"/>
  <c r="CK11" i="4"/>
  <c r="BU11" i="4"/>
  <c r="BT11" i="4"/>
  <c r="BS11" i="4"/>
  <c r="BC11" i="4"/>
  <c r="BB11" i="4"/>
  <c r="BA11" i="4"/>
  <c r="AK11" i="4"/>
  <c r="AJ11" i="4"/>
  <c r="AI11" i="4"/>
  <c r="S11" i="4"/>
  <c r="R11" i="4"/>
  <c r="Q11" i="4"/>
  <c r="CQ10" i="4"/>
  <c r="CP10" i="4"/>
  <c r="CM10" i="4"/>
  <c r="CL10" i="4"/>
  <c r="CK10" i="4"/>
  <c r="BU10" i="4"/>
  <c r="BT10" i="4"/>
  <c r="BS10" i="4"/>
  <c r="BC10" i="4"/>
  <c r="BB10" i="4"/>
  <c r="BA10" i="4"/>
  <c r="AK10" i="4"/>
  <c r="AJ10" i="4"/>
  <c r="AI10" i="4"/>
  <c r="S10" i="4"/>
  <c r="R10" i="4"/>
  <c r="Q10" i="4"/>
  <c r="CQ9" i="4"/>
  <c r="CP9" i="4"/>
  <c r="CM9" i="4"/>
  <c r="CL9" i="4"/>
  <c r="CK9" i="4"/>
  <c r="BU9" i="4"/>
  <c r="BT9" i="4"/>
  <c r="BS9" i="4"/>
  <c r="BC9" i="4"/>
  <c r="BB9" i="4"/>
  <c r="BA9" i="4"/>
  <c r="AK9" i="4"/>
  <c r="AJ9" i="4"/>
  <c r="AI9" i="4"/>
  <c r="S9" i="4"/>
  <c r="R9" i="4"/>
  <c r="Q9" i="4"/>
  <c r="CQ7" i="4"/>
  <c r="CP7" i="4"/>
  <c r="CM7" i="4"/>
  <c r="CL7" i="4"/>
  <c r="CK7" i="4"/>
  <c r="BU7" i="4"/>
  <c r="BT7" i="4"/>
  <c r="BS7" i="4"/>
  <c r="BC7" i="4"/>
  <c r="BB7" i="4"/>
  <c r="BA7" i="4"/>
  <c r="AK7" i="4"/>
  <c r="AJ7" i="4"/>
  <c r="AI7" i="4"/>
  <c r="S7" i="4"/>
  <c r="R7" i="4"/>
  <c r="Q7" i="4"/>
  <c r="CQ8" i="4"/>
  <c r="CP8" i="4"/>
  <c r="CM8" i="4"/>
  <c r="CL8" i="4"/>
  <c r="CK8" i="4"/>
  <c r="BU8" i="4"/>
  <c r="BT8" i="4"/>
  <c r="BS8" i="4"/>
  <c r="BC8" i="4"/>
  <c r="BB8" i="4"/>
  <c r="BB15" i="4" s="1"/>
  <c r="BA8" i="4"/>
  <c r="AK8" i="4"/>
  <c r="AK15" i="4" s="1"/>
  <c r="AJ8" i="4"/>
  <c r="AI8" i="4"/>
  <c r="S8" i="4"/>
  <c r="R8" i="4"/>
  <c r="R15" i="4" s="1"/>
  <c r="Q8" i="4"/>
  <c r="CJ45" i="3"/>
  <c r="CK45" i="3" s="1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R45" i="3"/>
  <c r="BS45" i="3" s="1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AZ45" i="3"/>
  <c r="BA45" i="3" s="1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CQ44" i="3"/>
  <c r="CR44" i="3" s="1"/>
  <c r="CP44" i="3"/>
  <c r="CM44" i="3"/>
  <c r="CN44" i="3" s="1"/>
  <c r="CL44" i="3"/>
  <c r="CK44" i="3"/>
  <c r="BU44" i="3"/>
  <c r="BT44" i="3"/>
  <c r="BS44" i="3"/>
  <c r="BC44" i="3"/>
  <c r="BB44" i="3"/>
  <c r="BA44" i="3"/>
  <c r="AK44" i="3"/>
  <c r="AJ44" i="3"/>
  <c r="AI44" i="3"/>
  <c r="S44" i="3"/>
  <c r="CT44" i="3" s="1"/>
  <c r="R44" i="3"/>
  <c r="CS44" i="3" s="1"/>
  <c r="Q44" i="3"/>
  <c r="CQ43" i="3"/>
  <c r="CP43" i="3"/>
  <c r="CM43" i="3"/>
  <c r="CL43" i="3"/>
  <c r="CK43" i="3"/>
  <c r="BU43" i="3"/>
  <c r="BT43" i="3"/>
  <c r="BV43" i="3" s="1"/>
  <c r="BS43" i="3"/>
  <c r="BC43" i="3"/>
  <c r="BB43" i="3"/>
  <c r="BA43" i="3"/>
  <c r="AK43" i="3"/>
  <c r="AJ43" i="3"/>
  <c r="AL43" i="3" s="1"/>
  <c r="AI43" i="3"/>
  <c r="S43" i="3"/>
  <c r="CT43" i="3" s="1"/>
  <c r="R43" i="3"/>
  <c r="Q43" i="3"/>
  <c r="CQ42" i="3"/>
  <c r="CP42" i="3"/>
  <c r="CM42" i="3"/>
  <c r="CL42" i="3"/>
  <c r="CK42" i="3"/>
  <c r="BU42" i="3"/>
  <c r="BV42" i="3" s="1"/>
  <c r="BT42" i="3"/>
  <c r="BS42" i="3"/>
  <c r="BC42" i="3"/>
  <c r="BB42" i="3"/>
  <c r="BA42" i="3"/>
  <c r="AK42" i="3"/>
  <c r="AL42" i="3" s="1"/>
  <c r="AJ42" i="3"/>
  <c r="AI42" i="3"/>
  <c r="S42" i="3"/>
  <c r="R42" i="3"/>
  <c r="CS42" i="3" s="1"/>
  <c r="Q42" i="3"/>
  <c r="CQ41" i="3"/>
  <c r="CR41" i="3" s="1"/>
  <c r="CP41" i="3"/>
  <c r="CM41" i="3"/>
  <c r="CL41" i="3"/>
  <c r="CK41" i="3"/>
  <c r="BU41" i="3"/>
  <c r="BT41" i="3"/>
  <c r="BV41" i="3" s="1"/>
  <c r="BS41" i="3"/>
  <c r="BC41" i="3"/>
  <c r="BB41" i="3"/>
  <c r="BA41" i="3"/>
  <c r="AK41" i="3"/>
  <c r="AJ41" i="3"/>
  <c r="AI41" i="3"/>
  <c r="S41" i="3"/>
  <c r="CT41" i="3" s="1"/>
  <c r="R41" i="3"/>
  <c r="Q41" i="3"/>
  <c r="CQ40" i="3"/>
  <c r="CP40" i="3"/>
  <c r="CR40" i="3" s="1"/>
  <c r="CM40" i="3"/>
  <c r="CL40" i="3"/>
  <c r="CK40" i="3"/>
  <c r="BU40" i="3"/>
  <c r="BV40" i="3" s="1"/>
  <c r="BT40" i="3"/>
  <c r="BS40" i="3"/>
  <c r="BC40" i="3"/>
  <c r="BB40" i="3"/>
  <c r="BA40" i="3"/>
  <c r="AK40" i="3"/>
  <c r="AL40" i="3" s="1"/>
  <c r="AJ40" i="3"/>
  <c r="AI40" i="3"/>
  <c r="S40" i="3"/>
  <c r="R40" i="3"/>
  <c r="CS40" i="3" s="1"/>
  <c r="Q40" i="3"/>
  <c r="CQ39" i="3"/>
  <c r="CR39" i="3" s="1"/>
  <c r="CP39" i="3"/>
  <c r="CM39" i="3"/>
  <c r="CL39" i="3"/>
  <c r="CK39" i="3"/>
  <c r="BU39" i="3"/>
  <c r="BT39" i="3"/>
  <c r="BV39" i="3" s="1"/>
  <c r="BS39" i="3"/>
  <c r="BC39" i="3"/>
  <c r="BB39" i="3"/>
  <c r="BA39" i="3"/>
  <c r="AK39" i="3"/>
  <c r="AJ39" i="3"/>
  <c r="AI39" i="3"/>
  <c r="S39" i="3"/>
  <c r="T39" i="3" s="1"/>
  <c r="R39" i="3"/>
  <c r="Q39" i="3"/>
  <c r="CQ38" i="3"/>
  <c r="CQ45" i="3" s="1"/>
  <c r="CP38" i="3"/>
  <c r="CP45" i="3" s="1"/>
  <c r="CM38" i="3"/>
  <c r="CM45" i="3" s="1"/>
  <c r="CL38" i="3"/>
  <c r="CL45" i="3" s="1"/>
  <c r="CK38" i="3"/>
  <c r="BU38" i="3"/>
  <c r="BU45" i="3" s="1"/>
  <c r="BT38" i="3"/>
  <c r="BT45" i="3" s="1"/>
  <c r="BS38" i="3"/>
  <c r="BC38" i="3"/>
  <c r="BC45" i="3" s="1"/>
  <c r="BB38" i="3"/>
  <c r="BB45" i="3" s="1"/>
  <c r="BA38" i="3"/>
  <c r="AK38" i="3"/>
  <c r="AK45" i="3" s="1"/>
  <c r="AJ38" i="3"/>
  <c r="AI38" i="3"/>
  <c r="S38" i="3"/>
  <c r="R38" i="3"/>
  <c r="R45" i="3" s="1"/>
  <c r="Q38" i="3"/>
  <c r="CJ45" i="1"/>
  <c r="CK45" i="1" s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H45" i="1"/>
  <c r="AI45" i="1" s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CQ44" i="1"/>
  <c r="CP44" i="1"/>
  <c r="CM44" i="1"/>
  <c r="CL44" i="1"/>
  <c r="CK44" i="1"/>
  <c r="BU44" i="1"/>
  <c r="BT44" i="1"/>
  <c r="BS44" i="1"/>
  <c r="BC44" i="1"/>
  <c r="BB44" i="1"/>
  <c r="BA44" i="1"/>
  <c r="AK44" i="1"/>
  <c r="AJ44" i="1"/>
  <c r="AI44" i="1"/>
  <c r="S44" i="1"/>
  <c r="T44" i="1" s="1"/>
  <c r="R44" i="1"/>
  <c r="Q44" i="1"/>
  <c r="CQ43" i="1"/>
  <c r="CP43" i="1"/>
  <c r="CM43" i="1"/>
  <c r="CL43" i="1"/>
  <c r="CN43" i="1" s="1"/>
  <c r="CK43" i="1"/>
  <c r="BU43" i="1"/>
  <c r="BT43" i="1"/>
  <c r="BS43" i="1"/>
  <c r="BC43" i="1"/>
  <c r="BB43" i="1"/>
  <c r="BD43" i="1" s="1"/>
  <c r="BA43" i="1"/>
  <c r="AK43" i="1"/>
  <c r="AJ43" i="1"/>
  <c r="AI43" i="1"/>
  <c r="S43" i="1"/>
  <c r="R43" i="1"/>
  <c r="CS43" i="1" s="1"/>
  <c r="Q43" i="1"/>
  <c r="CQ42" i="1"/>
  <c r="CP42" i="1"/>
  <c r="CM42" i="1"/>
  <c r="CN42" i="1" s="1"/>
  <c r="CL42" i="1"/>
  <c r="CK42" i="1"/>
  <c r="BU42" i="1"/>
  <c r="BT42" i="1"/>
  <c r="BS42" i="1"/>
  <c r="BC42" i="1"/>
  <c r="BD42" i="1" s="1"/>
  <c r="BB42" i="1"/>
  <c r="BA42" i="1"/>
  <c r="AK42" i="1"/>
  <c r="AJ42" i="1"/>
  <c r="AI42" i="1"/>
  <c r="S42" i="1"/>
  <c r="R42" i="1"/>
  <c r="Q42" i="1"/>
  <c r="CQ41" i="1"/>
  <c r="CP41" i="1"/>
  <c r="CM41" i="1"/>
  <c r="CL41" i="1"/>
  <c r="CN41" i="1" s="1"/>
  <c r="CK41" i="1"/>
  <c r="BU41" i="1"/>
  <c r="BT41" i="1"/>
  <c r="BS41" i="1"/>
  <c r="BC41" i="1"/>
  <c r="BB41" i="1"/>
  <c r="BA41" i="1"/>
  <c r="AK41" i="1"/>
  <c r="AJ41" i="1"/>
  <c r="AI41" i="1"/>
  <c r="S41" i="1"/>
  <c r="R41" i="1"/>
  <c r="Q41" i="1"/>
  <c r="CQ40" i="1"/>
  <c r="CP40" i="1"/>
  <c r="CM40" i="1"/>
  <c r="CL40" i="1"/>
  <c r="CK40" i="1"/>
  <c r="BU40" i="1"/>
  <c r="BT40" i="1"/>
  <c r="BS40" i="1"/>
  <c r="BC40" i="1"/>
  <c r="BB40" i="1"/>
  <c r="BA40" i="1"/>
  <c r="AK40" i="1"/>
  <c r="AJ40" i="1"/>
  <c r="AI40" i="1"/>
  <c r="S40" i="1"/>
  <c r="R40" i="1"/>
  <c r="Q40" i="1"/>
  <c r="CQ39" i="1"/>
  <c r="CP39" i="1"/>
  <c r="CM39" i="1"/>
  <c r="CL39" i="1"/>
  <c r="CK39" i="1"/>
  <c r="BU39" i="1"/>
  <c r="BT39" i="1"/>
  <c r="BS39" i="1"/>
  <c r="BC39" i="1"/>
  <c r="BB39" i="1"/>
  <c r="BA39" i="1"/>
  <c r="AK39" i="1"/>
  <c r="AJ39" i="1"/>
  <c r="AI39" i="1"/>
  <c r="S39" i="1"/>
  <c r="CT39" i="1" s="1"/>
  <c r="R39" i="1"/>
  <c r="Q39" i="1"/>
  <c r="CQ38" i="1"/>
  <c r="CQ45" i="1" s="1"/>
  <c r="CP38" i="1"/>
  <c r="CP45" i="1" s="1"/>
  <c r="CM38" i="1"/>
  <c r="CM45" i="1" s="1"/>
  <c r="CL38" i="1"/>
  <c r="CL45" i="1" s="1"/>
  <c r="CK38" i="1"/>
  <c r="BU38" i="1"/>
  <c r="BU45" i="1" s="1"/>
  <c r="BV45" i="1" s="1"/>
  <c r="BT38" i="1"/>
  <c r="BT45" i="1" s="1"/>
  <c r="BS38" i="1"/>
  <c r="BC38" i="1"/>
  <c r="BB38" i="1"/>
  <c r="BA38" i="1"/>
  <c r="AK38" i="1"/>
  <c r="AK45" i="1" s="1"/>
  <c r="AL45" i="1" s="1"/>
  <c r="AJ38" i="1"/>
  <c r="AJ45" i="1" s="1"/>
  <c r="AI38" i="1"/>
  <c r="S38" i="1"/>
  <c r="S45" i="1" s="1"/>
  <c r="R38" i="1"/>
  <c r="Q38" i="1"/>
  <c r="CJ45" i="2"/>
  <c r="CI45" i="2"/>
  <c r="CK45" i="2" s="1"/>
  <c r="CH45" i="2"/>
  <c r="CG45" i="2"/>
  <c r="CF45" i="2"/>
  <c r="CE45" i="2"/>
  <c r="CD45" i="2"/>
  <c r="CC45" i="2"/>
  <c r="CB45" i="2"/>
  <c r="CA45" i="2"/>
  <c r="BZ45" i="2"/>
  <c r="BY45" i="2"/>
  <c r="BX45" i="2"/>
  <c r="BW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CQ44" i="2"/>
  <c r="CP44" i="2"/>
  <c r="CM44" i="2"/>
  <c r="CN44" i="2" s="1"/>
  <c r="CL44" i="2"/>
  <c r="CK44" i="2"/>
  <c r="BU44" i="2"/>
  <c r="BT44" i="2"/>
  <c r="BS44" i="2"/>
  <c r="BC44" i="2"/>
  <c r="BD44" i="2" s="1"/>
  <c r="BB44" i="2"/>
  <c r="BA44" i="2"/>
  <c r="AK44" i="2"/>
  <c r="AJ44" i="2"/>
  <c r="AI44" i="2"/>
  <c r="S44" i="2"/>
  <c r="T44" i="2" s="1"/>
  <c r="R44" i="2"/>
  <c r="Q44" i="2"/>
  <c r="CQ43" i="2"/>
  <c r="CP43" i="2"/>
  <c r="CM43" i="2"/>
  <c r="CL43" i="2"/>
  <c r="CK43" i="2"/>
  <c r="BU43" i="2"/>
  <c r="BV43" i="2" s="1"/>
  <c r="BT43" i="2"/>
  <c r="BS43" i="2"/>
  <c r="BC43" i="2"/>
  <c r="BB43" i="2"/>
  <c r="BA43" i="2"/>
  <c r="AK43" i="2"/>
  <c r="AL43" i="2" s="1"/>
  <c r="AJ43" i="2"/>
  <c r="AI43" i="2"/>
  <c r="S43" i="2"/>
  <c r="R43" i="2"/>
  <c r="CS43" i="2" s="1"/>
  <c r="Q43" i="2"/>
  <c r="CQ42" i="2"/>
  <c r="CP42" i="2"/>
  <c r="CM42" i="2"/>
  <c r="CN42" i="2" s="1"/>
  <c r="CL42" i="2"/>
  <c r="CK42" i="2"/>
  <c r="BU42" i="2"/>
  <c r="BT42" i="2"/>
  <c r="BS42" i="2"/>
  <c r="BC42" i="2"/>
  <c r="BD42" i="2" s="1"/>
  <c r="BB42" i="2"/>
  <c r="BA42" i="2"/>
  <c r="AK42" i="2"/>
  <c r="AJ42" i="2"/>
  <c r="AI42" i="2"/>
  <c r="S42" i="2"/>
  <c r="T42" i="2" s="1"/>
  <c r="R42" i="2"/>
  <c r="Q42" i="2"/>
  <c r="CQ41" i="2"/>
  <c r="CP41" i="2"/>
  <c r="CR41" i="2" s="1"/>
  <c r="CM41" i="2"/>
  <c r="CL41" i="2"/>
  <c r="CK41" i="2"/>
  <c r="BU41" i="2"/>
  <c r="BV41" i="2" s="1"/>
  <c r="BT41" i="2"/>
  <c r="BS41" i="2"/>
  <c r="BC41" i="2"/>
  <c r="BB41" i="2"/>
  <c r="BA41" i="2"/>
  <c r="AK41" i="2"/>
  <c r="AL41" i="2" s="1"/>
  <c r="AJ41" i="2"/>
  <c r="AI41" i="2"/>
  <c r="S41" i="2"/>
  <c r="R41" i="2"/>
  <c r="CS41" i="2" s="1"/>
  <c r="Q41" i="2"/>
  <c r="CQ40" i="2"/>
  <c r="CP40" i="2"/>
  <c r="CM40" i="2"/>
  <c r="CL40" i="2"/>
  <c r="CK40" i="2"/>
  <c r="BU40" i="2"/>
  <c r="BT40" i="2"/>
  <c r="BS40" i="2"/>
  <c r="BC40" i="2"/>
  <c r="BB40" i="2"/>
  <c r="BA40" i="2"/>
  <c r="AK40" i="2"/>
  <c r="AJ40" i="2"/>
  <c r="AI40" i="2"/>
  <c r="S40" i="2"/>
  <c r="T40" i="2" s="1"/>
  <c r="R40" i="2"/>
  <c r="Q40" i="2"/>
  <c r="CQ39" i="2"/>
  <c r="CP39" i="2"/>
  <c r="CM39" i="2"/>
  <c r="CL39" i="2"/>
  <c r="CK39" i="2"/>
  <c r="BU39" i="2"/>
  <c r="BV39" i="2" s="1"/>
  <c r="BT39" i="2"/>
  <c r="BS39" i="2"/>
  <c r="BC39" i="2"/>
  <c r="BB39" i="2"/>
  <c r="BA39" i="2"/>
  <c r="AK39" i="2"/>
  <c r="AL39" i="2" s="1"/>
  <c r="AJ39" i="2"/>
  <c r="AI39" i="2"/>
  <c r="S39" i="2"/>
  <c r="R39" i="2"/>
  <c r="CS39" i="2" s="1"/>
  <c r="Q39" i="2"/>
  <c r="CQ38" i="2"/>
  <c r="CP38" i="2"/>
  <c r="CM38" i="2"/>
  <c r="CN38" i="2" s="1"/>
  <c r="CL38" i="2"/>
  <c r="CK38" i="2"/>
  <c r="BU38" i="2"/>
  <c r="BT38" i="2"/>
  <c r="BT45" i="2" s="1"/>
  <c r="BS38" i="2"/>
  <c r="BC38" i="2"/>
  <c r="BB38" i="2"/>
  <c r="BA38" i="2"/>
  <c r="AK38" i="2"/>
  <c r="AJ38" i="2"/>
  <c r="AJ45" i="2" s="1"/>
  <c r="AI38" i="2"/>
  <c r="S38" i="2"/>
  <c r="R38" i="2"/>
  <c r="Q38" i="2"/>
  <c r="CN99" i="4" l="1"/>
  <c r="CM14" i="6"/>
  <c r="CN40" i="2"/>
  <c r="T8" i="5"/>
  <c r="AJ15" i="5"/>
  <c r="BT15" i="5"/>
  <c r="CN8" i="5"/>
  <c r="CS7" i="5"/>
  <c r="T9" i="5"/>
  <c r="BD9" i="5"/>
  <c r="CN9" i="5"/>
  <c r="CR10" i="5"/>
  <c r="CT62" i="5"/>
  <c r="CU93" i="5"/>
  <c r="CV92" i="6"/>
  <c r="CU91" i="5"/>
  <c r="CU89" i="5"/>
  <c r="CN99" i="6"/>
  <c r="CR99" i="6"/>
  <c r="CS59" i="6"/>
  <c r="CS58" i="6"/>
  <c r="AL10" i="5"/>
  <c r="CL15" i="4"/>
  <c r="BD61" i="4"/>
  <c r="CN54" i="4"/>
  <c r="CT59" i="4"/>
  <c r="CV59" i="4" s="1"/>
  <c r="CR59" i="4"/>
  <c r="CN61" i="4"/>
  <c r="BD54" i="4"/>
  <c r="CN58" i="4"/>
  <c r="CS51" i="4"/>
  <c r="AL39" i="1"/>
  <c r="BV39" i="1"/>
  <c r="CS40" i="1"/>
  <c r="AL40" i="1"/>
  <c r="BV40" i="1"/>
  <c r="CT41" i="1"/>
  <c r="CT43" i="1"/>
  <c r="CK15" i="4"/>
  <c r="CS53" i="4"/>
  <c r="CS61" i="4"/>
  <c r="CU61" i="4" s="1"/>
  <c r="CN57" i="4"/>
  <c r="CT57" i="4"/>
  <c r="CU57" i="4" s="1"/>
  <c r="CT54" i="4"/>
  <c r="CT58" i="5"/>
  <c r="BD44" i="1"/>
  <c r="CR43" i="3"/>
  <c r="CN53" i="4"/>
  <c r="CT53" i="4"/>
  <c r="CV53" i="4" s="1"/>
  <c r="CS58" i="4"/>
  <c r="BV60" i="5"/>
  <c r="CS61" i="6"/>
  <c r="CS57" i="6"/>
  <c r="CS54" i="6"/>
  <c r="CU90" i="6"/>
  <c r="CS100" i="5"/>
  <c r="CU85" i="5"/>
  <c r="BV57" i="5"/>
  <c r="CS10" i="5"/>
  <c r="BV10" i="5"/>
  <c r="BV99" i="6"/>
  <c r="BV99" i="4"/>
  <c r="CS99" i="4"/>
  <c r="CS54" i="4"/>
  <c r="CU54" i="4" s="1"/>
  <c r="BV100" i="5"/>
  <c r="BU15" i="4"/>
  <c r="BV64" i="4"/>
  <c r="BS45" i="2"/>
  <c r="CQ15" i="5"/>
  <c r="CR7" i="5"/>
  <c r="CR58" i="4"/>
  <c r="CR51" i="4"/>
  <c r="CR59" i="5"/>
  <c r="CP15" i="4"/>
  <c r="BS15" i="4"/>
  <c r="CR43" i="2"/>
  <c r="BS45" i="1"/>
  <c r="CR57" i="5"/>
  <c r="CR60" i="5"/>
  <c r="BD57" i="4"/>
  <c r="BD53" i="4"/>
  <c r="CU64" i="4"/>
  <c r="CU53" i="4"/>
  <c r="AL44" i="3"/>
  <c r="Q45" i="3"/>
  <c r="BD40" i="2"/>
  <c r="BD38" i="2"/>
  <c r="BD41" i="1"/>
  <c r="BC45" i="1"/>
  <c r="BB45" i="1"/>
  <c r="CS38" i="1"/>
  <c r="BD99" i="6"/>
  <c r="CU89" i="4"/>
  <c r="BD12" i="6"/>
  <c r="CN12" i="6"/>
  <c r="T13" i="6"/>
  <c r="BD13" i="6"/>
  <c r="CN13" i="6"/>
  <c r="CR13" i="6"/>
  <c r="Q14" i="6"/>
  <c r="AI14" i="6"/>
  <c r="BA14" i="6"/>
  <c r="CK14" i="6"/>
  <c r="CN59" i="6"/>
  <c r="BD59" i="6"/>
  <c r="CN56" i="6"/>
  <c r="CS56" i="6"/>
  <c r="BD56" i="6"/>
  <c r="CR57" i="6"/>
  <c r="CN57" i="6"/>
  <c r="BD57" i="6"/>
  <c r="CN58" i="6"/>
  <c r="BD58" i="6"/>
  <c r="CR54" i="6"/>
  <c r="CN54" i="6"/>
  <c r="BD54" i="6"/>
  <c r="T54" i="6"/>
  <c r="CV91" i="6"/>
  <c r="CV87" i="6"/>
  <c r="CV85" i="6"/>
  <c r="CR62" i="5"/>
  <c r="CV98" i="6"/>
  <c r="CV89" i="6"/>
  <c r="CV83" i="6"/>
  <c r="CV97" i="6"/>
  <c r="CV90" i="6"/>
  <c r="CN64" i="4"/>
  <c r="BD64" i="4"/>
  <c r="CN59" i="4"/>
  <c r="BD59" i="4"/>
  <c r="BV61" i="4"/>
  <c r="CN56" i="4"/>
  <c r="CU88" i="6"/>
  <c r="CV88" i="6"/>
  <c r="CU84" i="6"/>
  <c r="CV84" i="6"/>
  <c r="CU86" i="6"/>
  <c r="CV86" i="6"/>
  <c r="CS99" i="6"/>
  <c r="CU83" i="6"/>
  <c r="CT99" i="6"/>
  <c r="CU84" i="5"/>
  <c r="CT100" i="5"/>
  <c r="CV91" i="4"/>
  <c r="CU87" i="4"/>
  <c r="CV87" i="4"/>
  <c r="CU85" i="4"/>
  <c r="CV85" i="4"/>
  <c r="CT99" i="4"/>
  <c r="CU83" i="4"/>
  <c r="CV83" i="4"/>
  <c r="CV98" i="4"/>
  <c r="CV89" i="4"/>
  <c r="BD58" i="4"/>
  <c r="BD56" i="4"/>
  <c r="BD8" i="5"/>
  <c r="CU51" i="4"/>
  <c r="BD51" i="4"/>
  <c r="CR53" i="4"/>
  <c r="BV57" i="4"/>
  <c r="BV53" i="4"/>
  <c r="BV54" i="4"/>
  <c r="BV59" i="5"/>
  <c r="CR58" i="5"/>
  <c r="AL61" i="6"/>
  <c r="CR57" i="4"/>
  <c r="CR54" i="4"/>
  <c r="CR61" i="4"/>
  <c r="CV56" i="4"/>
  <c r="CV51" i="4"/>
  <c r="CS60" i="5"/>
  <c r="CS57" i="5"/>
  <c r="CS59" i="5"/>
  <c r="CT60" i="5"/>
  <c r="BV62" i="5"/>
  <c r="CS62" i="5"/>
  <c r="CT57" i="5"/>
  <c r="BV58" i="5"/>
  <c r="CS58" i="5"/>
  <c r="CT59" i="5"/>
  <c r="BV59" i="6"/>
  <c r="BV61" i="6"/>
  <c r="BV56" i="6"/>
  <c r="BV58" i="6"/>
  <c r="AL59" i="6"/>
  <c r="AL56" i="6"/>
  <c r="AL57" i="6"/>
  <c r="CR7" i="6"/>
  <c r="T58" i="6"/>
  <c r="CT59" i="6"/>
  <c r="CU59" i="6" s="1"/>
  <c r="CR59" i="6"/>
  <c r="CT61" i="6"/>
  <c r="CR61" i="6"/>
  <c r="CN61" i="6"/>
  <c r="BD61" i="6"/>
  <c r="CT56" i="6"/>
  <c r="CT57" i="6"/>
  <c r="CU57" i="6" s="1"/>
  <c r="BV57" i="6"/>
  <c r="CT58" i="6"/>
  <c r="CU58" i="6" s="1"/>
  <c r="CR58" i="6"/>
  <c r="CT54" i="6"/>
  <c r="BV54" i="6"/>
  <c r="AL54" i="6"/>
  <c r="T61" i="6"/>
  <c r="T57" i="6"/>
  <c r="CU62" i="5"/>
  <c r="CU58" i="5"/>
  <c r="T14" i="5"/>
  <c r="CN14" i="5"/>
  <c r="CR14" i="5"/>
  <c r="AI15" i="5"/>
  <c r="BS15" i="5"/>
  <c r="CK15" i="5"/>
  <c r="CN60" i="5"/>
  <c r="BD60" i="5"/>
  <c r="CN62" i="5"/>
  <c r="BD62" i="5"/>
  <c r="CN57" i="5"/>
  <c r="BD57" i="5"/>
  <c r="CN58" i="5"/>
  <c r="BD58" i="5"/>
  <c r="CN59" i="5"/>
  <c r="BD59" i="5"/>
  <c r="CU61" i="6"/>
  <c r="CR56" i="6"/>
  <c r="CS6" i="6"/>
  <c r="AL6" i="6"/>
  <c r="BV6" i="6"/>
  <c r="CR6" i="6"/>
  <c r="R14" i="6"/>
  <c r="T14" i="6" s="1"/>
  <c r="BB14" i="6"/>
  <c r="BD14" i="6" s="1"/>
  <c r="BU14" i="6"/>
  <c r="BV14" i="6" s="1"/>
  <c r="CL14" i="6"/>
  <c r="CN14" i="6" s="1"/>
  <c r="CP14" i="6"/>
  <c r="BD10" i="6"/>
  <c r="BD11" i="6"/>
  <c r="CT8" i="6"/>
  <c r="AL8" i="6"/>
  <c r="BV8" i="6"/>
  <c r="CR8" i="6"/>
  <c r="CS9" i="6"/>
  <c r="AL9" i="6"/>
  <c r="BV9" i="6"/>
  <c r="CR9" i="6"/>
  <c r="CT10" i="6"/>
  <c r="AL10" i="6"/>
  <c r="BV10" i="6"/>
  <c r="CR10" i="6"/>
  <c r="CS11" i="6"/>
  <c r="CR11" i="6"/>
  <c r="CT12" i="6"/>
  <c r="AL12" i="6"/>
  <c r="BV12" i="6"/>
  <c r="CS13" i="6"/>
  <c r="CN11" i="5"/>
  <c r="CS12" i="5"/>
  <c r="AL12" i="5"/>
  <c r="CR12" i="5"/>
  <c r="T13" i="5"/>
  <c r="CN13" i="5"/>
  <c r="CS14" i="5"/>
  <c r="R15" i="5"/>
  <c r="AL8" i="5"/>
  <c r="BB15" i="5"/>
  <c r="BV8" i="5"/>
  <c r="CL15" i="5"/>
  <c r="CP15" i="5"/>
  <c r="CS9" i="5"/>
  <c r="CS11" i="5"/>
  <c r="CR11" i="5"/>
  <c r="CS13" i="5"/>
  <c r="CR13" i="5"/>
  <c r="AL7" i="5"/>
  <c r="BV7" i="5"/>
  <c r="T11" i="5"/>
  <c r="BD11" i="5"/>
  <c r="BV12" i="5"/>
  <c r="BD13" i="5"/>
  <c r="AL14" i="5"/>
  <c r="BV14" i="5"/>
  <c r="T7" i="5"/>
  <c r="BD7" i="5"/>
  <c r="CN7" i="5"/>
  <c r="AL9" i="5"/>
  <c r="BV9" i="5"/>
  <c r="CR9" i="5"/>
  <c r="T10" i="5"/>
  <c r="BD10" i="5"/>
  <c r="CN10" i="5"/>
  <c r="AL11" i="5"/>
  <c r="BV11" i="5"/>
  <c r="T12" i="5"/>
  <c r="BD12" i="5"/>
  <c r="CN12" i="5"/>
  <c r="AL13" i="5"/>
  <c r="BV13" i="5"/>
  <c r="BD14" i="5"/>
  <c r="CU59" i="4"/>
  <c r="BV59" i="4"/>
  <c r="CU56" i="4"/>
  <c r="BV56" i="4"/>
  <c r="CT58" i="4"/>
  <c r="BV58" i="4"/>
  <c r="BV51" i="4"/>
  <c r="CV64" i="4"/>
  <c r="CN51" i="4"/>
  <c r="CV61" i="4"/>
  <c r="CV54" i="4"/>
  <c r="S15" i="4"/>
  <c r="AJ15" i="4"/>
  <c r="BC15" i="4"/>
  <c r="BD15" i="4" s="1"/>
  <c r="BT15" i="4"/>
  <c r="CM15" i="4"/>
  <c r="CN15" i="4" s="1"/>
  <c r="CS7" i="4"/>
  <c r="AL7" i="4"/>
  <c r="BV7" i="4"/>
  <c r="CR7" i="4"/>
  <c r="CT9" i="4"/>
  <c r="AL9" i="4"/>
  <c r="BV9" i="4"/>
  <c r="CS10" i="4"/>
  <c r="AL10" i="4"/>
  <c r="T15" i="4"/>
  <c r="BV10" i="4"/>
  <c r="CR10" i="4"/>
  <c r="CT11" i="4"/>
  <c r="AL11" i="4"/>
  <c r="BV11" i="4"/>
  <c r="CS12" i="4"/>
  <c r="AL12" i="4"/>
  <c r="CR12" i="4"/>
  <c r="CT13" i="4"/>
  <c r="AL13" i="4"/>
  <c r="BV12" i="4"/>
  <c r="BV13" i="4"/>
  <c r="CS14" i="4"/>
  <c r="CR15" i="5"/>
  <c r="BA15" i="5"/>
  <c r="BA15" i="4"/>
  <c r="AK14" i="6"/>
  <c r="AL14" i="6" s="1"/>
  <c r="CS10" i="6"/>
  <c r="CS12" i="6"/>
  <c r="CU12" i="6" s="1"/>
  <c r="AL11" i="6"/>
  <c r="BV11" i="6"/>
  <c r="CR12" i="6"/>
  <c r="AL13" i="6"/>
  <c r="BV13" i="6"/>
  <c r="BS14" i="6"/>
  <c r="T6" i="6"/>
  <c r="BD6" i="6"/>
  <c r="CN6" i="6"/>
  <c r="CS8" i="6"/>
  <c r="BD8" i="6"/>
  <c r="CN8" i="6"/>
  <c r="T9" i="6"/>
  <c r="BD9" i="6"/>
  <c r="CN9" i="6"/>
  <c r="CN10" i="6"/>
  <c r="T11" i="6"/>
  <c r="CN11" i="6"/>
  <c r="T7" i="6"/>
  <c r="AL7" i="6"/>
  <c r="BD7" i="6"/>
  <c r="BV7" i="6"/>
  <c r="CN7" i="6"/>
  <c r="CS7" i="6"/>
  <c r="CT6" i="6"/>
  <c r="T8" i="6"/>
  <c r="CT9" i="6"/>
  <c r="T10" i="6"/>
  <c r="CT11" i="6"/>
  <c r="T12" i="6"/>
  <c r="CT13" i="6"/>
  <c r="CQ14" i="6"/>
  <c r="CT7" i="6"/>
  <c r="CR8" i="5"/>
  <c r="CT8" i="5"/>
  <c r="CT7" i="5"/>
  <c r="CU7" i="5" s="1"/>
  <c r="CT9" i="5"/>
  <c r="CT10" i="5"/>
  <c r="CU10" i="5" s="1"/>
  <c r="CT11" i="5"/>
  <c r="CU11" i="5" s="1"/>
  <c r="CT12" i="5"/>
  <c r="CU12" i="5" s="1"/>
  <c r="CT13" i="5"/>
  <c r="CU13" i="5" s="1"/>
  <c r="CT14" i="5"/>
  <c r="CU14" i="5" s="1"/>
  <c r="S15" i="5"/>
  <c r="AK15" i="5"/>
  <c r="AL15" i="5" s="1"/>
  <c r="BC15" i="5"/>
  <c r="BU15" i="5"/>
  <c r="BV15" i="5" s="1"/>
  <c r="CM15" i="5"/>
  <c r="CS8" i="5"/>
  <c r="AL14" i="4"/>
  <c r="BV14" i="4"/>
  <c r="T7" i="4"/>
  <c r="BD7" i="4"/>
  <c r="CN7" i="4"/>
  <c r="CS9" i="4"/>
  <c r="CU9" i="4" s="1"/>
  <c r="BD9" i="4"/>
  <c r="CN9" i="4"/>
  <c r="T10" i="4"/>
  <c r="BD10" i="4"/>
  <c r="CN10" i="4"/>
  <c r="CS11" i="4"/>
  <c r="CU11" i="4" s="1"/>
  <c r="BD11" i="4"/>
  <c r="CN11" i="4"/>
  <c r="T12" i="4"/>
  <c r="BD12" i="4"/>
  <c r="CN12" i="4"/>
  <c r="BD13" i="4"/>
  <c r="CN13" i="4"/>
  <c r="T14" i="4"/>
  <c r="BD14" i="4"/>
  <c r="CV9" i="4"/>
  <c r="CV11" i="4"/>
  <c r="CU13" i="4"/>
  <c r="CV13" i="4"/>
  <c r="AL15" i="4"/>
  <c r="T8" i="4"/>
  <c r="AL8" i="4"/>
  <c r="BD8" i="4"/>
  <c r="BV8" i="4"/>
  <c r="CN8" i="4"/>
  <c r="CS8" i="4"/>
  <c r="CT7" i="4"/>
  <c r="T9" i="4"/>
  <c r="CT10" i="4"/>
  <c r="T11" i="4"/>
  <c r="CT12" i="4"/>
  <c r="T13" i="4"/>
  <c r="CR14" i="4"/>
  <c r="CT14" i="4"/>
  <c r="CU14" i="4" s="1"/>
  <c r="CQ15" i="4"/>
  <c r="CR8" i="4"/>
  <c r="CT8" i="4"/>
  <c r="CR9" i="4"/>
  <c r="CR11" i="4"/>
  <c r="CR13" i="4"/>
  <c r="CQ45" i="2"/>
  <c r="CR39" i="2"/>
  <c r="BV44" i="3"/>
  <c r="BD45" i="3"/>
  <c r="CN45" i="3"/>
  <c r="BD39" i="3"/>
  <c r="CN39" i="3"/>
  <c r="BD40" i="3"/>
  <c r="CN40" i="3"/>
  <c r="BD41" i="3"/>
  <c r="CN41" i="3"/>
  <c r="BD42" i="3"/>
  <c r="CN42" i="3"/>
  <c r="BD43" i="3"/>
  <c r="CN43" i="3"/>
  <c r="BD44" i="3"/>
  <c r="CT38" i="3"/>
  <c r="AJ45" i="3"/>
  <c r="CR45" i="3"/>
  <c r="CS39" i="3"/>
  <c r="AL39" i="3"/>
  <c r="CT40" i="3"/>
  <c r="CU40" i="3" s="1"/>
  <c r="CS41" i="3"/>
  <c r="AL41" i="3"/>
  <c r="CT42" i="3"/>
  <c r="CV42" i="3" s="1"/>
  <c r="CR42" i="3"/>
  <c r="CS43" i="3"/>
  <c r="CU43" i="3" s="1"/>
  <c r="AI45" i="3"/>
  <c r="AL45" i="3"/>
  <c r="BV45" i="3"/>
  <c r="CU41" i="3"/>
  <c r="CU42" i="3"/>
  <c r="CU44" i="3"/>
  <c r="T38" i="3"/>
  <c r="AL38" i="3"/>
  <c r="BD38" i="3"/>
  <c r="BV38" i="3"/>
  <c r="CN38" i="3"/>
  <c r="CS38" i="3"/>
  <c r="CT39" i="3"/>
  <c r="T40" i="3"/>
  <c r="T42" i="3"/>
  <c r="T44" i="3"/>
  <c r="S45" i="3"/>
  <c r="T45" i="3" s="1"/>
  <c r="CR38" i="3"/>
  <c r="T41" i="3"/>
  <c r="T43" i="3"/>
  <c r="CR40" i="1"/>
  <c r="BA45" i="1"/>
  <c r="AL41" i="1"/>
  <c r="BV41" i="1"/>
  <c r="CS42" i="1"/>
  <c r="BV42" i="1"/>
  <c r="BV43" i="1"/>
  <c r="CS44" i="1"/>
  <c r="BV44" i="1"/>
  <c r="BD39" i="1"/>
  <c r="CN39" i="1"/>
  <c r="BD40" i="1"/>
  <c r="CN40" i="1"/>
  <c r="CN44" i="1"/>
  <c r="AL42" i="1"/>
  <c r="AL44" i="1"/>
  <c r="CS39" i="1"/>
  <c r="CS41" i="1"/>
  <c r="AL43" i="1"/>
  <c r="CU41" i="1"/>
  <c r="T40" i="1"/>
  <c r="T42" i="1"/>
  <c r="Q45" i="1"/>
  <c r="CV39" i="1"/>
  <c r="CV41" i="1"/>
  <c r="CU43" i="1"/>
  <c r="CV43" i="1"/>
  <c r="BD45" i="1"/>
  <c r="CN45" i="1"/>
  <c r="CR45" i="1"/>
  <c r="CR38" i="1"/>
  <c r="CT38" i="1"/>
  <c r="T39" i="1"/>
  <c r="CT40" i="1"/>
  <c r="T41" i="1"/>
  <c r="CR42" i="1"/>
  <c r="CT42" i="1"/>
  <c r="CU42" i="1" s="1"/>
  <c r="T43" i="1"/>
  <c r="CR44" i="1"/>
  <c r="CT44" i="1"/>
  <c r="CU44" i="1" s="1"/>
  <c r="R45" i="1"/>
  <c r="T45" i="1" s="1"/>
  <c r="T38" i="1"/>
  <c r="AL38" i="1"/>
  <c r="BD38" i="1"/>
  <c r="BV38" i="1"/>
  <c r="CN38" i="1"/>
  <c r="CR39" i="1"/>
  <c r="CR41" i="1"/>
  <c r="CR43" i="1"/>
  <c r="AL38" i="2"/>
  <c r="R45" i="2"/>
  <c r="BB45" i="2"/>
  <c r="BV38" i="2"/>
  <c r="CL45" i="2"/>
  <c r="CR38" i="2"/>
  <c r="T39" i="2"/>
  <c r="BD39" i="2"/>
  <c r="CN39" i="2"/>
  <c r="CS40" i="2"/>
  <c r="AL40" i="2"/>
  <c r="BV40" i="2"/>
  <c r="CR40" i="2"/>
  <c r="T41" i="2"/>
  <c r="BD41" i="2"/>
  <c r="CN41" i="2"/>
  <c r="CS42" i="2"/>
  <c r="AL42" i="2"/>
  <c r="BV42" i="2"/>
  <c r="CR42" i="2"/>
  <c r="T43" i="2"/>
  <c r="BD43" i="2"/>
  <c r="CN43" i="2"/>
  <c r="CS44" i="2"/>
  <c r="AL44" i="2"/>
  <c r="BV44" i="2"/>
  <c r="CR44" i="2"/>
  <c r="Q45" i="2"/>
  <c r="AI45" i="2"/>
  <c r="BA45" i="2"/>
  <c r="T38" i="2"/>
  <c r="CT40" i="2"/>
  <c r="CU40" i="2" s="1"/>
  <c r="CT41" i="2"/>
  <c r="CU41" i="2" s="1"/>
  <c r="CT42" i="2"/>
  <c r="CU42" i="2" s="1"/>
  <c r="CT43" i="2"/>
  <c r="CU43" i="2" s="1"/>
  <c r="CT44" i="2"/>
  <c r="CU44" i="2" s="1"/>
  <c r="S45" i="2"/>
  <c r="T45" i="2" s="1"/>
  <c r="AK45" i="2"/>
  <c r="AL45" i="2" s="1"/>
  <c r="BC45" i="2"/>
  <c r="BD45" i="2" s="1"/>
  <c r="BU45" i="2"/>
  <c r="BV45" i="2" s="1"/>
  <c r="CM45" i="2"/>
  <c r="CN45" i="2" s="1"/>
  <c r="CP45" i="2"/>
  <c r="CR45" i="2" s="1"/>
  <c r="CT38" i="2"/>
  <c r="CV40" i="3" s="1"/>
  <c r="CT39" i="2"/>
  <c r="CU39" i="2" s="1"/>
  <c r="CS38" i="2"/>
  <c r="CS45" i="2" s="1"/>
  <c r="CU8" i="6" l="1"/>
  <c r="CU56" i="6"/>
  <c r="CR14" i="6"/>
  <c r="CU54" i="6"/>
  <c r="CN15" i="5"/>
  <c r="BD15" i="5"/>
  <c r="T15" i="5"/>
  <c r="CU9" i="5"/>
  <c r="CV57" i="4"/>
  <c r="CV43" i="3"/>
  <c r="CU10" i="6"/>
  <c r="CV44" i="3"/>
  <c r="CU100" i="5"/>
  <c r="CS15" i="4"/>
  <c r="CS15" i="5"/>
  <c r="CV8" i="6"/>
  <c r="BV15" i="4"/>
  <c r="CS14" i="6"/>
  <c r="CV58" i="6"/>
  <c r="CU59" i="5"/>
  <c r="CU60" i="5"/>
  <c r="CS45" i="3"/>
  <c r="CV41" i="3"/>
  <c r="CV38" i="3"/>
  <c r="CS45" i="1"/>
  <c r="CU57" i="5"/>
  <c r="CV99" i="6"/>
  <c r="CU99" i="6"/>
  <c r="CU99" i="4"/>
  <c r="CV99" i="4"/>
  <c r="CV12" i="6"/>
  <c r="CV10" i="6"/>
  <c r="CU58" i="4"/>
  <c r="CV58" i="4"/>
  <c r="CT14" i="6"/>
  <c r="CV7" i="6"/>
  <c r="CU7" i="6"/>
  <c r="CU13" i="6"/>
  <c r="CV13" i="6"/>
  <c r="CU11" i="6"/>
  <c r="CV11" i="6"/>
  <c r="CU9" i="6"/>
  <c r="CV9" i="6"/>
  <c r="CU6" i="6"/>
  <c r="CV6" i="6"/>
  <c r="CU8" i="5"/>
  <c r="CT15" i="5"/>
  <c r="CU15" i="5" s="1"/>
  <c r="CT15" i="4"/>
  <c r="CU15" i="4" s="1"/>
  <c r="CU8" i="4"/>
  <c r="CV15" i="4"/>
  <c r="CR15" i="4"/>
  <c r="CU12" i="4"/>
  <c r="CV12" i="4"/>
  <c r="CU10" i="4"/>
  <c r="CV10" i="4"/>
  <c r="CU7" i="4"/>
  <c r="CV7" i="4"/>
  <c r="CV14" i="4"/>
  <c r="CV8" i="4"/>
  <c r="CU39" i="3"/>
  <c r="CV39" i="3"/>
  <c r="CT45" i="3"/>
  <c r="CU45" i="3" s="1"/>
  <c r="CU38" i="3"/>
  <c r="CU39" i="1"/>
  <c r="CV42" i="1"/>
  <c r="CU40" i="1"/>
  <c r="CV40" i="1"/>
  <c r="CT45" i="1"/>
  <c r="CU38" i="1"/>
  <c r="CV38" i="1"/>
  <c r="CV44" i="1"/>
  <c r="CU38" i="2"/>
  <c r="CT45" i="2"/>
  <c r="CU45" i="2" s="1"/>
  <c r="Q7" i="18"/>
  <c r="R7" i="18"/>
  <c r="S7" i="18"/>
  <c r="T7" i="18" s="1"/>
  <c r="AI7" i="18"/>
  <c r="AJ7" i="18"/>
  <c r="AK7" i="18"/>
  <c r="BA7" i="18"/>
  <c r="BB7" i="18"/>
  <c r="BC7" i="18"/>
  <c r="BD7" i="18" s="1"/>
  <c r="BS7" i="18"/>
  <c r="BT7" i="18"/>
  <c r="BU7" i="18"/>
  <c r="CK7" i="18"/>
  <c r="CL7" i="18"/>
  <c r="CM7" i="18"/>
  <c r="CP7" i="18"/>
  <c r="CQ7" i="18"/>
  <c r="Q8" i="18"/>
  <c r="R8" i="18"/>
  <c r="S8" i="18"/>
  <c r="T8" i="18" s="1"/>
  <c r="AI8" i="18"/>
  <c r="AJ8" i="18"/>
  <c r="AK8" i="18"/>
  <c r="BA8" i="18"/>
  <c r="BB8" i="18"/>
  <c r="BC8" i="18"/>
  <c r="BD8" i="18" s="1"/>
  <c r="BS8" i="18"/>
  <c r="BT8" i="18"/>
  <c r="BU8" i="18"/>
  <c r="CK8" i="18"/>
  <c r="CL8" i="18"/>
  <c r="CM8" i="18"/>
  <c r="CN8" i="18" s="1"/>
  <c r="CP8" i="18"/>
  <c r="CQ8" i="18"/>
  <c r="Q9" i="18"/>
  <c r="R9" i="18"/>
  <c r="S9" i="18"/>
  <c r="AI9" i="18"/>
  <c r="AJ9" i="18"/>
  <c r="AK9" i="18"/>
  <c r="BA9" i="18"/>
  <c r="BB9" i="18"/>
  <c r="BC9" i="18"/>
  <c r="BS9" i="18"/>
  <c r="BT9" i="18"/>
  <c r="BU9" i="18"/>
  <c r="CK9" i="18"/>
  <c r="CL9" i="18"/>
  <c r="CM9" i="18"/>
  <c r="CP9" i="18"/>
  <c r="CQ9" i="18"/>
  <c r="CR9" i="18" s="1"/>
  <c r="CT9" i="18"/>
  <c r="Q10" i="18"/>
  <c r="R10" i="18"/>
  <c r="S10" i="18"/>
  <c r="T10" i="18"/>
  <c r="AI10" i="18"/>
  <c r="AJ10" i="18"/>
  <c r="AK10" i="18"/>
  <c r="AL10" i="18"/>
  <c r="BA10" i="18"/>
  <c r="BB10" i="18"/>
  <c r="BB12" i="18" s="1"/>
  <c r="BC10" i="18"/>
  <c r="BD10" i="18"/>
  <c r="BS10" i="18"/>
  <c r="BT10" i="18"/>
  <c r="BU10" i="18"/>
  <c r="BV10" i="18"/>
  <c r="CK10" i="18"/>
  <c r="CL10" i="18"/>
  <c r="CL12" i="18" s="1"/>
  <c r="CM10" i="18"/>
  <c r="CN10" i="18"/>
  <c r="CP10" i="18"/>
  <c r="CQ10" i="18"/>
  <c r="CR10" i="18" s="1"/>
  <c r="CT10" i="18"/>
  <c r="Q11" i="18"/>
  <c r="R11" i="18"/>
  <c r="S11" i="18"/>
  <c r="T11" i="18" s="1"/>
  <c r="AI11" i="18"/>
  <c r="AJ11" i="18"/>
  <c r="AK11" i="18"/>
  <c r="BA11" i="18"/>
  <c r="BB11" i="18"/>
  <c r="BC11" i="18"/>
  <c r="BD11" i="18" s="1"/>
  <c r="BS11" i="18"/>
  <c r="BT11" i="18"/>
  <c r="BU11" i="18"/>
  <c r="CK11" i="18"/>
  <c r="CL11" i="18"/>
  <c r="CM11" i="18"/>
  <c r="CN11" i="18" s="1"/>
  <c r="CP11" i="18"/>
  <c r="CQ11" i="18"/>
  <c r="CR11" i="18" s="1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 s="1"/>
  <c r="AK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 s="1"/>
  <c r="BU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Q15" i="18"/>
  <c r="R15" i="18"/>
  <c r="S15" i="18"/>
  <c r="T15" i="18" s="1"/>
  <c r="AI15" i="18"/>
  <c r="AJ15" i="18"/>
  <c r="AJ20" i="18" s="1"/>
  <c r="AK15" i="18"/>
  <c r="BA15" i="18"/>
  <c r="BB15" i="18"/>
  <c r="BC15" i="18"/>
  <c r="BS15" i="18"/>
  <c r="BT15" i="18"/>
  <c r="BT20" i="18" s="1"/>
  <c r="BU15" i="18"/>
  <c r="CK15" i="18"/>
  <c r="CL15" i="18"/>
  <c r="CM15" i="18"/>
  <c r="CP15" i="18"/>
  <c r="CQ15" i="18"/>
  <c r="Q16" i="18"/>
  <c r="R16" i="18"/>
  <c r="S16" i="18"/>
  <c r="AI16" i="18"/>
  <c r="AJ16" i="18"/>
  <c r="AK16" i="18"/>
  <c r="AL16" i="18" s="1"/>
  <c r="BA16" i="18"/>
  <c r="BB16" i="18"/>
  <c r="BB20" i="18" s="1"/>
  <c r="BC16" i="18"/>
  <c r="BS16" i="18"/>
  <c r="BT16" i="18"/>
  <c r="BU16" i="18"/>
  <c r="CK16" i="18"/>
  <c r="CL16" i="18"/>
  <c r="CM16" i="18"/>
  <c r="CP16" i="18"/>
  <c r="CQ16" i="18"/>
  <c r="CS16" i="18"/>
  <c r="Q17" i="18"/>
  <c r="R17" i="18"/>
  <c r="S17" i="18"/>
  <c r="AI17" i="18"/>
  <c r="AJ17" i="18"/>
  <c r="AK17" i="18"/>
  <c r="BA17" i="18"/>
  <c r="BB17" i="18"/>
  <c r="BC17" i="18"/>
  <c r="BS17" i="18"/>
  <c r="BT17" i="18"/>
  <c r="BU17" i="18"/>
  <c r="BV17" i="18" s="1"/>
  <c r="CK17" i="18"/>
  <c r="CL17" i="18"/>
  <c r="CM17" i="18"/>
  <c r="CP17" i="18"/>
  <c r="CQ17" i="18"/>
  <c r="CR17" i="18"/>
  <c r="Q18" i="18"/>
  <c r="R18" i="18"/>
  <c r="S18" i="18"/>
  <c r="T18" i="18" s="1"/>
  <c r="AI18" i="18"/>
  <c r="AJ18" i="18"/>
  <c r="AK18" i="18"/>
  <c r="AL18" i="18" s="1"/>
  <c r="BA18" i="18"/>
  <c r="BB18" i="18"/>
  <c r="BC18" i="18"/>
  <c r="BD18" i="18" s="1"/>
  <c r="BS18" i="18"/>
  <c r="BT18" i="18"/>
  <c r="BU18" i="18"/>
  <c r="BV18" i="18" s="1"/>
  <c r="CK18" i="18"/>
  <c r="CL18" i="18"/>
  <c r="CM18" i="18"/>
  <c r="CN18" i="18" s="1"/>
  <c r="CP18" i="18"/>
  <c r="CQ18" i="18"/>
  <c r="CT18" i="18"/>
  <c r="Q19" i="18"/>
  <c r="R19" i="18"/>
  <c r="S19" i="18"/>
  <c r="AI19" i="18"/>
  <c r="AJ19" i="18"/>
  <c r="AK19" i="18"/>
  <c r="BA19" i="18"/>
  <c r="BB19" i="18"/>
  <c r="BC19" i="18"/>
  <c r="BS19" i="18"/>
  <c r="BT19" i="18"/>
  <c r="BU19" i="18"/>
  <c r="CK19" i="18"/>
  <c r="CL19" i="18"/>
  <c r="CM19" i="18"/>
  <c r="CP19" i="18"/>
  <c r="CQ19" i="18"/>
  <c r="CS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 s="1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L20" i="18"/>
  <c r="Q7" i="17"/>
  <c r="R7" i="17"/>
  <c r="S7" i="17"/>
  <c r="AI7" i="17"/>
  <c r="AJ7" i="17"/>
  <c r="AK7" i="17"/>
  <c r="BA7" i="17"/>
  <c r="BB7" i="17"/>
  <c r="BC7" i="17"/>
  <c r="BD7" i="17" s="1"/>
  <c r="BS7" i="17"/>
  <c r="BT7" i="17"/>
  <c r="BU7" i="17"/>
  <c r="CK7" i="17"/>
  <c r="CL7" i="17"/>
  <c r="CM7" i="17"/>
  <c r="CP7" i="17"/>
  <c r="CQ7" i="17"/>
  <c r="Q8" i="17"/>
  <c r="R8" i="17"/>
  <c r="S8" i="17"/>
  <c r="AI8" i="17"/>
  <c r="AJ8" i="17"/>
  <c r="AK8" i="17"/>
  <c r="BA8" i="17"/>
  <c r="BB8" i="17"/>
  <c r="BC8" i="17"/>
  <c r="BS8" i="17"/>
  <c r="BT8" i="17"/>
  <c r="BU8" i="17"/>
  <c r="CK8" i="17"/>
  <c r="CL8" i="17"/>
  <c r="CM8" i="17"/>
  <c r="CP8" i="17"/>
  <c r="CQ8" i="17"/>
  <c r="Q9" i="17"/>
  <c r="R9" i="17"/>
  <c r="S9" i="17"/>
  <c r="AI9" i="17"/>
  <c r="AJ9" i="17"/>
  <c r="AK9" i="17"/>
  <c r="BA9" i="17"/>
  <c r="BB9" i="17"/>
  <c r="BC9" i="17"/>
  <c r="BD9" i="17" s="1"/>
  <c r="BS9" i="17"/>
  <c r="BT9" i="17"/>
  <c r="BU9" i="17"/>
  <c r="CK9" i="17"/>
  <c r="CL9" i="17"/>
  <c r="CM9" i="17"/>
  <c r="CN9" i="17" s="1"/>
  <c r="CP9" i="17"/>
  <c r="CQ9" i="17"/>
  <c r="CR9" i="17" s="1"/>
  <c r="Q10" i="17"/>
  <c r="R10" i="17"/>
  <c r="S10" i="17"/>
  <c r="AI10" i="17"/>
  <c r="AJ10" i="17"/>
  <c r="AK10" i="17"/>
  <c r="BA10" i="17"/>
  <c r="BB10" i="17"/>
  <c r="BC10" i="17"/>
  <c r="BS10" i="17"/>
  <c r="BT10" i="17"/>
  <c r="BU10" i="17"/>
  <c r="CK10" i="17"/>
  <c r="CL10" i="17"/>
  <c r="CM10" i="17"/>
  <c r="CP10" i="17"/>
  <c r="CQ10" i="17"/>
  <c r="Q11" i="17"/>
  <c r="R11" i="17"/>
  <c r="S11" i="17"/>
  <c r="AI11" i="17"/>
  <c r="AJ11" i="17"/>
  <c r="AK11" i="17"/>
  <c r="BA11" i="17"/>
  <c r="BB11" i="17"/>
  <c r="BC11" i="17"/>
  <c r="BD11" i="17" s="1"/>
  <c r="BS11" i="17"/>
  <c r="BT11" i="17"/>
  <c r="BU11" i="17"/>
  <c r="CK11" i="17"/>
  <c r="CL11" i="17"/>
  <c r="CM11" i="17"/>
  <c r="CN11" i="17" s="1"/>
  <c r="CP11" i="17"/>
  <c r="CQ11" i="17"/>
  <c r="CR11" i="17" s="1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 s="1"/>
  <c r="R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K12" i="17"/>
  <c r="AM12" i="17"/>
  <c r="AN12" i="17"/>
  <c r="AO12" i="17"/>
  <c r="AP12" i="17"/>
  <c r="AQ12" i="17"/>
  <c r="AR12" i="17"/>
  <c r="AS12" i="17"/>
  <c r="AT12" i="17"/>
  <c r="AU12" i="17"/>
  <c r="AV12" i="17"/>
  <c r="AW12" i="17"/>
  <c r="AX12" i="17"/>
  <c r="AY12" i="17"/>
  <c r="AZ12" i="17"/>
  <c r="BA12" i="17" s="1"/>
  <c r="BE12" i="17"/>
  <c r="BF12" i="17"/>
  <c r="BG12" i="17"/>
  <c r="BH12" i="17"/>
  <c r="BI12" i="17"/>
  <c r="BJ12" i="17"/>
  <c r="BK12" i="17"/>
  <c r="BL12" i="17"/>
  <c r="BM12" i="17"/>
  <c r="BN12" i="17"/>
  <c r="BO12" i="17"/>
  <c r="BP12" i="17"/>
  <c r="BQ12" i="17"/>
  <c r="BR12" i="17"/>
  <c r="BT12" i="17"/>
  <c r="BW12" i="17"/>
  <c r="BX12" i="17"/>
  <c r="BY12" i="17"/>
  <c r="BZ12" i="17"/>
  <c r="CA12" i="17"/>
  <c r="CB12" i="17"/>
  <c r="CC12" i="17"/>
  <c r="CD12" i="17"/>
  <c r="CE12" i="17"/>
  <c r="CF12" i="17"/>
  <c r="CG12" i="17"/>
  <c r="CH12" i="17"/>
  <c r="CI12" i="17"/>
  <c r="CJ12" i="17"/>
  <c r="CK12" i="17"/>
  <c r="CM12" i="17"/>
  <c r="CQ12" i="17"/>
  <c r="Q15" i="17"/>
  <c r="R15" i="17"/>
  <c r="S15" i="17"/>
  <c r="AI15" i="17"/>
  <c r="AJ15" i="17"/>
  <c r="AK15" i="17"/>
  <c r="BA15" i="17"/>
  <c r="BB15" i="17"/>
  <c r="BC15" i="17"/>
  <c r="BS15" i="17"/>
  <c r="BT15" i="17"/>
  <c r="BU15" i="17"/>
  <c r="CK15" i="17"/>
  <c r="CL15" i="17"/>
  <c r="CM15" i="17"/>
  <c r="CP15" i="17"/>
  <c r="CQ15" i="17"/>
  <c r="Q16" i="17"/>
  <c r="R16" i="17"/>
  <c r="S16" i="17"/>
  <c r="AI16" i="17"/>
  <c r="AJ16" i="17"/>
  <c r="AK16" i="17"/>
  <c r="BA16" i="17"/>
  <c r="BB16" i="17"/>
  <c r="BC16" i="17"/>
  <c r="BD16" i="17" s="1"/>
  <c r="BS16" i="17"/>
  <c r="BT16" i="17"/>
  <c r="BU16" i="17"/>
  <c r="CK16" i="17"/>
  <c r="CL16" i="17"/>
  <c r="CM16" i="17"/>
  <c r="CP16" i="17"/>
  <c r="CQ16" i="17"/>
  <c r="Q17" i="17"/>
  <c r="R17" i="17"/>
  <c r="S17" i="17"/>
  <c r="AI17" i="17"/>
  <c r="AJ17" i="17"/>
  <c r="AK17" i="17"/>
  <c r="BA17" i="17"/>
  <c r="BB17" i="17"/>
  <c r="BC17" i="17"/>
  <c r="BS17" i="17"/>
  <c r="BT17" i="17"/>
  <c r="BU17" i="17"/>
  <c r="CK17" i="17"/>
  <c r="CL17" i="17"/>
  <c r="CM17" i="17"/>
  <c r="CP17" i="17"/>
  <c r="CQ17" i="17"/>
  <c r="Q18" i="17"/>
  <c r="R18" i="17"/>
  <c r="S18" i="17"/>
  <c r="AI18" i="17"/>
  <c r="AJ18" i="17"/>
  <c r="AK18" i="17"/>
  <c r="BA18" i="17"/>
  <c r="BB18" i="17"/>
  <c r="BC18" i="17"/>
  <c r="BD18" i="17" s="1"/>
  <c r="BS18" i="17"/>
  <c r="BT18" i="17"/>
  <c r="BU18" i="17"/>
  <c r="CK18" i="17"/>
  <c r="CL18" i="17"/>
  <c r="CM18" i="17"/>
  <c r="CN18" i="17" s="1"/>
  <c r="CP18" i="17"/>
  <c r="CQ18" i="17"/>
  <c r="CR18" i="17" s="1"/>
  <c r="Q19" i="17"/>
  <c r="R19" i="17"/>
  <c r="S19" i="17"/>
  <c r="AI19" i="17"/>
  <c r="AJ19" i="17"/>
  <c r="AK19" i="17"/>
  <c r="BA19" i="17"/>
  <c r="BB19" i="17"/>
  <c r="BC19" i="17"/>
  <c r="BS19" i="17"/>
  <c r="BT19" i="17"/>
  <c r="BU19" i="17"/>
  <c r="CK19" i="17"/>
  <c r="CL19" i="17"/>
  <c r="CM19" i="17"/>
  <c r="CP19" i="17"/>
  <c r="CQ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S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 s="1"/>
  <c r="AM20" i="17"/>
  <c r="AN20" i="17"/>
  <c r="AO20" i="17"/>
  <c r="AP20" i="17"/>
  <c r="AQ20" i="17"/>
  <c r="AR20" i="17"/>
  <c r="AS20" i="17"/>
  <c r="AT20" i="17"/>
  <c r="AU20" i="17"/>
  <c r="AV20" i="17"/>
  <c r="AW20" i="17"/>
  <c r="AX20" i="17"/>
  <c r="AY20" i="17"/>
  <c r="AZ20" i="17"/>
  <c r="BA20" i="17" s="1"/>
  <c r="BB20" i="17"/>
  <c r="BE20" i="17"/>
  <c r="BF20" i="17"/>
  <c r="BG20" i="17"/>
  <c r="BH20" i="17"/>
  <c r="BI20" i="17"/>
  <c r="BJ20" i="17"/>
  <c r="BK20" i="17"/>
  <c r="BL20" i="17"/>
  <c r="BM20" i="17"/>
  <c r="BN20" i="17"/>
  <c r="BO20" i="17"/>
  <c r="BP20" i="17"/>
  <c r="BQ20" i="17"/>
  <c r="BR20" i="17"/>
  <c r="BS20" i="17" s="1"/>
  <c r="BU20" i="17"/>
  <c r="BW20" i="17"/>
  <c r="BX20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 s="1"/>
  <c r="CL20" i="17"/>
  <c r="CP20" i="17"/>
  <c r="Q7" i="16"/>
  <c r="R7" i="16"/>
  <c r="S7" i="16"/>
  <c r="S12" i="16" s="1"/>
  <c r="AI7" i="16"/>
  <c r="AJ7" i="16"/>
  <c r="AK7" i="16"/>
  <c r="BA7" i="16"/>
  <c r="BB7" i="16"/>
  <c r="BC7" i="16"/>
  <c r="BD7" i="16" s="1"/>
  <c r="BS7" i="16"/>
  <c r="BT7" i="16"/>
  <c r="BU7" i="16"/>
  <c r="CK7" i="16"/>
  <c r="CL7" i="16"/>
  <c r="CM7" i="16"/>
  <c r="CP7" i="16"/>
  <c r="CQ7" i="16"/>
  <c r="Q8" i="16"/>
  <c r="R8" i="16"/>
  <c r="S8" i="16"/>
  <c r="T8" i="16"/>
  <c r="AI8" i="16"/>
  <c r="AJ8" i="16"/>
  <c r="AK8" i="16"/>
  <c r="AL8" i="16"/>
  <c r="BA8" i="16"/>
  <c r="BB8" i="16"/>
  <c r="BC8" i="16"/>
  <c r="BD8" i="16"/>
  <c r="BS8" i="16"/>
  <c r="BT8" i="16"/>
  <c r="BU8" i="16"/>
  <c r="BV8" i="16"/>
  <c r="CK8" i="16"/>
  <c r="CL8" i="16"/>
  <c r="CM8" i="16"/>
  <c r="CN8" i="16"/>
  <c r="CP8" i="16"/>
  <c r="CQ8" i="16"/>
  <c r="CR8" i="16" s="1"/>
  <c r="CT8" i="16"/>
  <c r="CV8" i="16"/>
  <c r="Q9" i="16"/>
  <c r="R9" i="16"/>
  <c r="S9" i="16"/>
  <c r="AI9" i="16"/>
  <c r="AJ9" i="16"/>
  <c r="AK9" i="16"/>
  <c r="BA9" i="16"/>
  <c r="BB9" i="16"/>
  <c r="BC9" i="16"/>
  <c r="BS9" i="16"/>
  <c r="BT9" i="16"/>
  <c r="BU9" i="16"/>
  <c r="CK9" i="16"/>
  <c r="CL9" i="16"/>
  <c r="CM9" i="16"/>
  <c r="CP9" i="16"/>
  <c r="CQ9" i="16"/>
  <c r="CR9" i="16"/>
  <c r="Q10" i="16"/>
  <c r="R10" i="16"/>
  <c r="S10" i="16"/>
  <c r="AI10" i="16"/>
  <c r="AJ10" i="16"/>
  <c r="AK10" i="16"/>
  <c r="AL10" i="16" s="1"/>
  <c r="BA10" i="16"/>
  <c r="BB10" i="16"/>
  <c r="BC10" i="16"/>
  <c r="BS10" i="16"/>
  <c r="BT10" i="16"/>
  <c r="BU10" i="16"/>
  <c r="BV10" i="16" s="1"/>
  <c r="CK10" i="16"/>
  <c r="CL10" i="16"/>
  <c r="CM10" i="16"/>
  <c r="CP10" i="16"/>
  <c r="CQ10" i="16"/>
  <c r="CS10" i="16"/>
  <c r="Q11" i="16"/>
  <c r="R11" i="16"/>
  <c r="S11" i="16"/>
  <c r="AI11" i="16"/>
  <c r="AJ11" i="16"/>
  <c r="AK11" i="16"/>
  <c r="BA11" i="16"/>
  <c r="BB11" i="16"/>
  <c r="BC11" i="16"/>
  <c r="BS11" i="16"/>
  <c r="BT11" i="16"/>
  <c r="BU11" i="16"/>
  <c r="CK11" i="16"/>
  <c r="CL11" i="16"/>
  <c r="CM11" i="16"/>
  <c r="CP11" i="16"/>
  <c r="CQ11" i="16"/>
  <c r="CS11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 s="1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T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 s="1"/>
  <c r="Q15" i="16"/>
  <c r="R15" i="16"/>
  <c r="S15" i="16"/>
  <c r="T15" i="16" s="1"/>
  <c r="AI15" i="16"/>
  <c r="AJ15" i="16"/>
  <c r="AK15" i="16"/>
  <c r="BA15" i="16"/>
  <c r="BB15" i="16"/>
  <c r="BC15" i="16"/>
  <c r="BS15" i="16"/>
  <c r="BT15" i="16"/>
  <c r="BU15" i="16"/>
  <c r="CK15" i="16"/>
  <c r="CL15" i="16"/>
  <c r="CM15" i="16"/>
  <c r="CM20" i="16" s="1"/>
  <c r="CP15" i="16"/>
  <c r="CQ15" i="16"/>
  <c r="Q16" i="16"/>
  <c r="R16" i="16"/>
  <c r="S16" i="16"/>
  <c r="T16" i="16"/>
  <c r="AI16" i="16"/>
  <c r="AJ16" i="16"/>
  <c r="AK16" i="16"/>
  <c r="AL16" i="16"/>
  <c r="BA16" i="16"/>
  <c r="BB16" i="16"/>
  <c r="BC16" i="16"/>
  <c r="BD16" i="16"/>
  <c r="BS16" i="16"/>
  <c r="BT16" i="16"/>
  <c r="BU16" i="16"/>
  <c r="BV16" i="16"/>
  <c r="CK16" i="16"/>
  <c r="CL16" i="16"/>
  <c r="CM16" i="16"/>
  <c r="CN16" i="16"/>
  <c r="CP16" i="16"/>
  <c r="CQ16" i="16"/>
  <c r="CR16" i="16" s="1"/>
  <c r="CT16" i="16"/>
  <c r="CV16" i="16"/>
  <c r="Q17" i="16"/>
  <c r="R17" i="16"/>
  <c r="S17" i="16"/>
  <c r="AI17" i="16"/>
  <c r="AJ17" i="16"/>
  <c r="AK17" i="16"/>
  <c r="BA17" i="16"/>
  <c r="BB17" i="16"/>
  <c r="BC17" i="16"/>
  <c r="BS17" i="16"/>
  <c r="BT17" i="16"/>
  <c r="BU17" i="16"/>
  <c r="BV17" i="16" s="1"/>
  <c r="CK17" i="16"/>
  <c r="CL17" i="16"/>
  <c r="CM17" i="16"/>
  <c r="CP17" i="16"/>
  <c r="CP20" i="16" s="1"/>
  <c r="CQ17" i="16"/>
  <c r="CR17" i="16"/>
  <c r="Q18" i="16"/>
  <c r="R18" i="16"/>
  <c r="S18" i="16"/>
  <c r="T18" i="16" s="1"/>
  <c r="AI18" i="16"/>
  <c r="AJ18" i="16"/>
  <c r="AK18" i="16"/>
  <c r="BA18" i="16"/>
  <c r="BB18" i="16"/>
  <c r="BC18" i="16"/>
  <c r="BD18" i="16" s="1"/>
  <c r="BS18" i="16"/>
  <c r="BT18" i="16"/>
  <c r="BU18" i="16"/>
  <c r="CK18" i="16"/>
  <c r="CL18" i="16"/>
  <c r="CM18" i="16"/>
  <c r="CN18" i="16" s="1"/>
  <c r="CP18" i="16"/>
  <c r="CQ18" i="16"/>
  <c r="Q19" i="16"/>
  <c r="R19" i="16"/>
  <c r="S19" i="16"/>
  <c r="T19" i="16" s="1"/>
  <c r="AI19" i="16"/>
  <c r="AJ19" i="16"/>
  <c r="AK19" i="16"/>
  <c r="BA19" i="16"/>
  <c r="BB19" i="16"/>
  <c r="BC19" i="16"/>
  <c r="BD19" i="16" s="1"/>
  <c r="BS19" i="16"/>
  <c r="BT19" i="16"/>
  <c r="BU19" i="16"/>
  <c r="CK19" i="16"/>
  <c r="CL19" i="16"/>
  <c r="CM19" i="16"/>
  <c r="CN19" i="16" s="1"/>
  <c r="CP19" i="16"/>
  <c r="CQ19" i="16"/>
  <c r="CR19" i="16" s="1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S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C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Q9" i="15"/>
  <c r="R9" i="15"/>
  <c r="S9" i="15"/>
  <c r="AI9" i="15"/>
  <c r="AJ9" i="15"/>
  <c r="AK9" i="15"/>
  <c r="BA9" i="15"/>
  <c r="BB9" i="15"/>
  <c r="BC9" i="15"/>
  <c r="BS9" i="15"/>
  <c r="BT9" i="15"/>
  <c r="BU9" i="15"/>
  <c r="CK9" i="15"/>
  <c r="CL9" i="15"/>
  <c r="CM9" i="15"/>
  <c r="CP9" i="15"/>
  <c r="CQ9" i="15"/>
  <c r="CR9" i="15" s="1"/>
  <c r="Q7" i="15"/>
  <c r="R7" i="15"/>
  <c r="S7" i="15"/>
  <c r="AI7" i="15"/>
  <c r="AJ7" i="15"/>
  <c r="AK7" i="15"/>
  <c r="BA7" i="15"/>
  <c r="BB7" i="15"/>
  <c r="BC7" i="15"/>
  <c r="BD7" i="15" s="1"/>
  <c r="BS7" i="15"/>
  <c r="BT7" i="15"/>
  <c r="BU7" i="15"/>
  <c r="CK7" i="15"/>
  <c r="CL7" i="15"/>
  <c r="CM7" i="15"/>
  <c r="CP7" i="15"/>
  <c r="CQ7" i="15"/>
  <c r="Q8" i="15"/>
  <c r="R8" i="15"/>
  <c r="S8" i="15"/>
  <c r="AI8" i="15"/>
  <c r="AJ8" i="15"/>
  <c r="AK8" i="15"/>
  <c r="BA8" i="15"/>
  <c r="BB8" i="15"/>
  <c r="BC8" i="15"/>
  <c r="BS8" i="15"/>
  <c r="BT8" i="15"/>
  <c r="BU8" i="15"/>
  <c r="CK8" i="15"/>
  <c r="CL8" i="15"/>
  <c r="CM8" i="15"/>
  <c r="CP8" i="15"/>
  <c r="CQ8" i="15"/>
  <c r="Q10" i="15"/>
  <c r="R10" i="15"/>
  <c r="R11" i="15" s="1"/>
  <c r="S10" i="15"/>
  <c r="AI10" i="15"/>
  <c r="AJ10" i="15"/>
  <c r="AK10" i="15"/>
  <c r="BA10" i="15"/>
  <c r="BB10" i="15"/>
  <c r="BC10" i="15"/>
  <c r="BS10" i="15"/>
  <c r="BT10" i="15"/>
  <c r="BU10" i="15"/>
  <c r="BV10" i="15" s="1"/>
  <c r="CK10" i="15"/>
  <c r="CL10" i="15"/>
  <c r="CM10" i="15"/>
  <c r="CP10" i="15"/>
  <c r="CP11" i="15" s="1"/>
  <c r="CQ10" i="15"/>
  <c r="CS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 s="1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T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Q14" i="15"/>
  <c r="R14" i="15"/>
  <c r="S14" i="15"/>
  <c r="AI14" i="15"/>
  <c r="AJ14" i="15"/>
  <c r="AK14" i="15"/>
  <c r="BA14" i="15"/>
  <c r="BB14" i="15"/>
  <c r="BC14" i="15"/>
  <c r="BS14" i="15"/>
  <c r="BT14" i="15"/>
  <c r="BU14" i="15"/>
  <c r="BV14" i="15" s="1"/>
  <c r="CK14" i="15"/>
  <c r="CL14" i="15"/>
  <c r="CM14" i="15"/>
  <c r="CP14" i="15"/>
  <c r="CQ14" i="15"/>
  <c r="CR14" i="15"/>
  <c r="Q15" i="15"/>
  <c r="R15" i="15"/>
  <c r="S15" i="15"/>
  <c r="T15" i="15" s="1"/>
  <c r="AI15" i="15"/>
  <c r="AJ15" i="15"/>
  <c r="AK15" i="15"/>
  <c r="AL15" i="15" s="1"/>
  <c r="BA15" i="15"/>
  <c r="BB15" i="15"/>
  <c r="BC15" i="15"/>
  <c r="BD15" i="15" s="1"/>
  <c r="BS15" i="15"/>
  <c r="BT15" i="15"/>
  <c r="BU15" i="15"/>
  <c r="BV15" i="15" s="1"/>
  <c r="CK15" i="15"/>
  <c r="CL15" i="15"/>
  <c r="CM15" i="15"/>
  <c r="CP15" i="15"/>
  <c r="CQ15" i="15"/>
  <c r="Q16" i="15"/>
  <c r="R16" i="15"/>
  <c r="S16" i="15"/>
  <c r="AI16" i="15"/>
  <c r="AJ16" i="15"/>
  <c r="AK16" i="15"/>
  <c r="AL16" i="15" s="1"/>
  <c r="BA16" i="15"/>
  <c r="BB16" i="15"/>
  <c r="BC16" i="15"/>
  <c r="BS16" i="15"/>
  <c r="BT16" i="15"/>
  <c r="BU16" i="15"/>
  <c r="CK16" i="15"/>
  <c r="CL16" i="15"/>
  <c r="CM16" i="15"/>
  <c r="CP16" i="15"/>
  <c r="CQ16" i="15"/>
  <c r="CS16" i="15"/>
  <c r="Q17" i="15"/>
  <c r="R17" i="15"/>
  <c r="S17" i="15"/>
  <c r="AI17" i="15"/>
  <c r="AJ17" i="15"/>
  <c r="AK17" i="15"/>
  <c r="AL17" i="15" s="1"/>
  <c r="BA17" i="15"/>
  <c r="BB17" i="15"/>
  <c r="BC17" i="15"/>
  <c r="BS17" i="15"/>
  <c r="BT17" i="15"/>
  <c r="BU17" i="15"/>
  <c r="BV17" i="15" s="1"/>
  <c r="CK17" i="15"/>
  <c r="CL17" i="15"/>
  <c r="CM17" i="15"/>
  <c r="CP17" i="15"/>
  <c r="CQ17" i="15"/>
  <c r="CS17" i="15"/>
  <c r="Q18" i="15"/>
  <c r="R18" i="15"/>
  <c r="S18" i="15"/>
  <c r="AI18" i="15"/>
  <c r="AJ18" i="15"/>
  <c r="AK18" i="15"/>
  <c r="AL18" i="15" s="1"/>
  <c r="BA18" i="15"/>
  <c r="BB18" i="15"/>
  <c r="BC18" i="15"/>
  <c r="BS18" i="15"/>
  <c r="BT18" i="15"/>
  <c r="BU18" i="15"/>
  <c r="BV18" i="15" s="1"/>
  <c r="CK18" i="15"/>
  <c r="CL18" i="15"/>
  <c r="CM18" i="15"/>
  <c r="CP18" i="15"/>
  <c r="CQ18" i="15"/>
  <c r="CS18" i="15"/>
  <c r="Q19" i="15"/>
  <c r="R19" i="15"/>
  <c r="S19" i="15"/>
  <c r="AI19" i="15"/>
  <c r="AJ19" i="15"/>
  <c r="AK19" i="15"/>
  <c r="BA19" i="15"/>
  <c r="BB19" i="15"/>
  <c r="BC19" i="15"/>
  <c r="BS19" i="15"/>
  <c r="BT19" i="15"/>
  <c r="BU19" i="15"/>
  <c r="BV19" i="15" s="1"/>
  <c r="CK19" i="15"/>
  <c r="CL19" i="15"/>
  <c r="CM19" i="15"/>
  <c r="CP19" i="15"/>
  <c r="CQ19" i="15"/>
  <c r="CR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S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J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E20" i="15"/>
  <c r="BF20" i="15"/>
  <c r="BG20" i="15"/>
  <c r="BH20" i="15"/>
  <c r="BI20" i="15"/>
  <c r="BJ20" i="15"/>
  <c r="BK20" i="15"/>
  <c r="BL20" i="15"/>
  <c r="BM20" i="15"/>
  <c r="BN20" i="15"/>
  <c r="BO20" i="15"/>
  <c r="BP20" i="15"/>
  <c r="BQ20" i="15"/>
  <c r="BR20" i="15"/>
  <c r="BT20" i="15"/>
  <c r="BW20" i="15"/>
  <c r="BX20" i="15"/>
  <c r="BY20" i="15"/>
  <c r="BZ20" i="15"/>
  <c r="CA20" i="15"/>
  <c r="CB20" i="15"/>
  <c r="CC20" i="15"/>
  <c r="CD20" i="15"/>
  <c r="CE20" i="15"/>
  <c r="CF20" i="15"/>
  <c r="CG20" i="15"/>
  <c r="CH20" i="15"/>
  <c r="CI20" i="15"/>
  <c r="CJ20" i="15"/>
  <c r="CK20" i="15" s="1"/>
  <c r="CP20" i="15"/>
  <c r="Q24" i="15"/>
  <c r="R24" i="15"/>
  <c r="S24" i="15"/>
  <c r="AI24" i="15"/>
  <c r="AJ24" i="15"/>
  <c r="AK24" i="15"/>
  <c r="BA24" i="15"/>
  <c r="BB24" i="15"/>
  <c r="BC24" i="15"/>
  <c r="BS24" i="15"/>
  <c r="BT24" i="15"/>
  <c r="BU24" i="15"/>
  <c r="BV24" i="15" s="1"/>
  <c r="CK24" i="15"/>
  <c r="CL24" i="15"/>
  <c r="CM24" i="15"/>
  <c r="CP24" i="15"/>
  <c r="CQ24" i="15"/>
  <c r="CR24" i="15"/>
  <c r="Q23" i="15"/>
  <c r="R23" i="15"/>
  <c r="S23" i="15"/>
  <c r="T23" i="15"/>
  <c r="AI23" i="15"/>
  <c r="AJ23" i="15"/>
  <c r="AJ29" i="15" s="1"/>
  <c r="AK23" i="15"/>
  <c r="BA23" i="15"/>
  <c r="BB23" i="15"/>
  <c r="BC23" i="15"/>
  <c r="BS23" i="15"/>
  <c r="BT23" i="15"/>
  <c r="BT29" i="15" s="1"/>
  <c r="BU23" i="15"/>
  <c r="CK23" i="15"/>
  <c r="CL23" i="15"/>
  <c r="CM23" i="15"/>
  <c r="CN23" i="15" s="1"/>
  <c r="CP23" i="15"/>
  <c r="CQ23" i="15"/>
  <c r="CQ29" i="15" s="1"/>
  <c r="Q25" i="15"/>
  <c r="R25" i="15"/>
  <c r="S25" i="15"/>
  <c r="AI25" i="15"/>
  <c r="AJ25" i="15"/>
  <c r="AK25" i="15"/>
  <c r="BA25" i="15"/>
  <c r="BB25" i="15"/>
  <c r="BC25" i="15"/>
  <c r="BS25" i="15"/>
  <c r="BT25" i="15"/>
  <c r="BU25" i="15"/>
  <c r="CK25" i="15"/>
  <c r="CL25" i="15"/>
  <c r="CM25" i="15"/>
  <c r="CP25" i="15"/>
  <c r="CQ25" i="15"/>
  <c r="CS25" i="15"/>
  <c r="Q26" i="15"/>
  <c r="R26" i="15"/>
  <c r="S26" i="15"/>
  <c r="AI26" i="15"/>
  <c r="AJ26" i="15"/>
  <c r="AK26" i="15"/>
  <c r="AL26" i="15" s="1"/>
  <c r="BA26" i="15"/>
  <c r="BB26" i="15"/>
  <c r="BC26" i="15"/>
  <c r="BS26" i="15"/>
  <c r="BT26" i="15"/>
  <c r="BU26" i="15"/>
  <c r="BV26" i="15" s="1"/>
  <c r="CK26" i="15"/>
  <c r="CL26" i="15"/>
  <c r="CM26" i="15"/>
  <c r="CP26" i="15"/>
  <c r="CQ26" i="15"/>
  <c r="CS26" i="15"/>
  <c r="Q27" i="15"/>
  <c r="R27" i="15"/>
  <c r="S27" i="15"/>
  <c r="AI27" i="15"/>
  <c r="AJ27" i="15"/>
  <c r="AK27" i="15"/>
  <c r="BA27" i="15"/>
  <c r="BB27" i="15"/>
  <c r="BC27" i="15"/>
  <c r="BS27" i="15"/>
  <c r="BT27" i="15"/>
  <c r="BU27" i="15"/>
  <c r="BV27" i="15" s="1"/>
  <c r="CK27" i="15"/>
  <c r="CL27" i="15"/>
  <c r="CM27" i="15"/>
  <c r="CP27" i="15"/>
  <c r="CQ27" i="15"/>
  <c r="CR27" i="15"/>
  <c r="Q28" i="15"/>
  <c r="R28" i="15"/>
  <c r="S28" i="15"/>
  <c r="AI28" i="15"/>
  <c r="AJ28" i="15"/>
  <c r="AK28" i="15"/>
  <c r="AL28" i="15" s="1"/>
  <c r="BA28" i="15"/>
  <c r="BB28" i="15"/>
  <c r="BC28" i="15"/>
  <c r="BD28" i="15" s="1"/>
  <c r="BS28" i="15"/>
  <c r="BT28" i="15"/>
  <c r="BU28" i="15"/>
  <c r="BV28" i="15" s="1"/>
  <c r="CK28" i="15"/>
  <c r="CL28" i="15"/>
  <c r="CM28" i="15"/>
  <c r="CN28" i="15" s="1"/>
  <c r="CP28" i="15"/>
  <c r="CQ28" i="15"/>
  <c r="CT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 s="1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 s="1"/>
  <c r="BC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 s="1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Q32" i="15"/>
  <c r="R32" i="15"/>
  <c r="S32" i="15"/>
  <c r="T32" i="15" s="1"/>
  <c r="AI32" i="15"/>
  <c r="AJ32" i="15"/>
  <c r="AJ38" i="15" s="1"/>
  <c r="AK32" i="15"/>
  <c r="BA32" i="15"/>
  <c r="BB32" i="15"/>
  <c r="BC32" i="15"/>
  <c r="BS32" i="15"/>
  <c r="BT32" i="15"/>
  <c r="BT38" i="15" s="1"/>
  <c r="BU32" i="15"/>
  <c r="CK32" i="15"/>
  <c r="CL32" i="15"/>
  <c r="CM32" i="15"/>
  <c r="CP32" i="15"/>
  <c r="CQ32" i="15"/>
  <c r="CR32" i="15" s="1"/>
  <c r="Q33" i="15"/>
  <c r="R33" i="15"/>
  <c r="S33" i="15"/>
  <c r="T33" i="15" s="1"/>
  <c r="AI33" i="15"/>
  <c r="AJ33" i="15"/>
  <c r="AK33" i="15"/>
  <c r="BA33" i="15"/>
  <c r="BB33" i="15"/>
  <c r="BC33" i="15"/>
  <c r="BS33" i="15"/>
  <c r="BT33" i="15"/>
  <c r="BU33" i="15"/>
  <c r="CK33" i="15"/>
  <c r="CL33" i="15"/>
  <c r="CM33" i="15"/>
  <c r="CN33" i="15"/>
  <c r="CP33" i="15"/>
  <c r="CQ33" i="15"/>
  <c r="CR33" i="15" s="1"/>
  <c r="Q34" i="15"/>
  <c r="R34" i="15"/>
  <c r="S34" i="15"/>
  <c r="AI34" i="15"/>
  <c r="AJ34" i="15"/>
  <c r="AK34" i="15"/>
  <c r="BA34" i="15"/>
  <c r="BB34" i="15"/>
  <c r="BC34" i="15"/>
  <c r="BS34" i="15"/>
  <c r="BT34" i="15"/>
  <c r="BU34" i="15"/>
  <c r="CK34" i="15"/>
  <c r="CL34" i="15"/>
  <c r="CM34" i="15"/>
  <c r="CP34" i="15"/>
  <c r="CQ34" i="15"/>
  <c r="CS34" i="15"/>
  <c r="Q35" i="15"/>
  <c r="R35" i="15"/>
  <c r="S35" i="15"/>
  <c r="AI35" i="15"/>
  <c r="AJ35" i="15"/>
  <c r="AK35" i="15"/>
  <c r="AL35" i="15" s="1"/>
  <c r="BA35" i="15"/>
  <c r="BB35" i="15"/>
  <c r="BC35" i="15"/>
  <c r="BS35" i="15"/>
  <c r="BT35" i="15"/>
  <c r="BU35" i="15"/>
  <c r="BV35" i="15" s="1"/>
  <c r="CK35" i="15"/>
  <c r="CL35" i="15"/>
  <c r="CM35" i="15"/>
  <c r="CP35" i="15"/>
  <c r="CQ35" i="15"/>
  <c r="CS35" i="15"/>
  <c r="Q36" i="15"/>
  <c r="R36" i="15"/>
  <c r="S36" i="15"/>
  <c r="AI36" i="15"/>
  <c r="AJ36" i="15"/>
  <c r="AK36" i="15"/>
  <c r="AL36" i="15" s="1"/>
  <c r="BA36" i="15"/>
  <c r="BB36" i="15"/>
  <c r="BC36" i="15"/>
  <c r="BS36" i="15"/>
  <c r="BT36" i="15"/>
  <c r="BU36" i="15"/>
  <c r="BV36" i="15" s="1"/>
  <c r="CK36" i="15"/>
  <c r="CL36" i="15"/>
  <c r="CM36" i="15"/>
  <c r="CP36" i="15"/>
  <c r="CQ36" i="15"/>
  <c r="CS36" i="15"/>
  <c r="Q37" i="15"/>
  <c r="R37" i="15"/>
  <c r="S37" i="15"/>
  <c r="AI37" i="15"/>
  <c r="AJ37" i="15"/>
  <c r="AK37" i="15"/>
  <c r="BA37" i="15"/>
  <c r="BB37" i="15"/>
  <c r="BC37" i="15"/>
  <c r="BS37" i="15"/>
  <c r="BT37" i="15"/>
  <c r="BU37" i="15"/>
  <c r="BV37" i="15" s="1"/>
  <c r="CK37" i="15"/>
  <c r="CL37" i="15"/>
  <c r="CM37" i="15"/>
  <c r="CP37" i="15"/>
  <c r="CQ37" i="15"/>
  <c r="CR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C38" i="15"/>
  <c r="BE38" i="15"/>
  <c r="BF38" i="15"/>
  <c r="BG38" i="15"/>
  <c r="BH38" i="15"/>
  <c r="BI38" i="15"/>
  <c r="BJ38" i="15"/>
  <c r="BK38" i="15"/>
  <c r="BL38" i="15"/>
  <c r="BM38" i="15"/>
  <c r="BN38" i="15"/>
  <c r="BO38" i="15"/>
  <c r="BP38" i="15"/>
  <c r="BQ38" i="15"/>
  <c r="BR38" i="15"/>
  <c r="BW38" i="15"/>
  <c r="BX38" i="15"/>
  <c r="BY38" i="15"/>
  <c r="BZ38" i="15"/>
  <c r="CA38" i="15"/>
  <c r="CB38" i="15"/>
  <c r="CC38" i="15"/>
  <c r="CD38" i="15"/>
  <c r="CE38" i="15"/>
  <c r="CF38" i="15"/>
  <c r="CG38" i="15"/>
  <c r="CH38" i="15"/>
  <c r="CI38" i="15"/>
  <c r="CJ38" i="15"/>
  <c r="Q42" i="15"/>
  <c r="R42" i="15"/>
  <c r="S42" i="15"/>
  <c r="S46" i="15" s="1"/>
  <c r="AI42" i="15"/>
  <c r="AJ42" i="15"/>
  <c r="AK42" i="15"/>
  <c r="BA42" i="15"/>
  <c r="BB42" i="15"/>
  <c r="BC42" i="15"/>
  <c r="BS42" i="15"/>
  <c r="BT42" i="15"/>
  <c r="BU42" i="15"/>
  <c r="CK42" i="15"/>
  <c r="CL42" i="15"/>
  <c r="CM42" i="15"/>
  <c r="CP42" i="15"/>
  <c r="CQ42" i="15"/>
  <c r="CR42" i="15" s="1"/>
  <c r="Q41" i="15"/>
  <c r="R41" i="15"/>
  <c r="S41" i="15"/>
  <c r="T41" i="15" s="1"/>
  <c r="AI41" i="15"/>
  <c r="AJ41" i="15"/>
  <c r="AK41" i="15"/>
  <c r="AL41" i="15" s="1"/>
  <c r="BA41" i="15"/>
  <c r="BB41" i="15"/>
  <c r="BC41" i="15"/>
  <c r="BS41" i="15"/>
  <c r="BT41" i="15"/>
  <c r="BU41" i="15"/>
  <c r="CK41" i="15"/>
  <c r="CL41" i="15"/>
  <c r="CM41" i="15"/>
  <c r="CP41" i="15"/>
  <c r="CP46" i="15" s="1"/>
  <c r="CQ41" i="15"/>
  <c r="Q43" i="15"/>
  <c r="R43" i="15"/>
  <c r="S43" i="15"/>
  <c r="T43" i="15" s="1"/>
  <c r="AI43" i="15"/>
  <c r="AJ43" i="15"/>
  <c r="AK43" i="15"/>
  <c r="BA43" i="15"/>
  <c r="BB43" i="15"/>
  <c r="BC43" i="15"/>
  <c r="BD43" i="15" s="1"/>
  <c r="BS43" i="15"/>
  <c r="BT43" i="15"/>
  <c r="BU43" i="15"/>
  <c r="CK43" i="15"/>
  <c r="CL43" i="15"/>
  <c r="CM43" i="15"/>
  <c r="CP43" i="15"/>
  <c r="CQ43" i="15"/>
  <c r="CR43" i="15" s="1"/>
  <c r="Q44" i="15"/>
  <c r="R44" i="15"/>
  <c r="S44" i="15"/>
  <c r="AI44" i="15"/>
  <c r="AJ44" i="15"/>
  <c r="AK44" i="15"/>
  <c r="AL44" i="15" s="1"/>
  <c r="BA44" i="15"/>
  <c r="BB44" i="15"/>
  <c r="BC44" i="15"/>
  <c r="BS44" i="15"/>
  <c r="BT44" i="15"/>
  <c r="BU44" i="15"/>
  <c r="BV44" i="15" s="1"/>
  <c r="CK44" i="15"/>
  <c r="CL44" i="15"/>
  <c r="CM44" i="15"/>
  <c r="CP44" i="15"/>
  <c r="CQ44" i="15"/>
  <c r="CS44" i="15"/>
  <c r="Q45" i="15"/>
  <c r="R45" i="15"/>
  <c r="S45" i="15"/>
  <c r="AI45" i="15"/>
  <c r="AJ45" i="15"/>
  <c r="AK45" i="15"/>
  <c r="BA45" i="15"/>
  <c r="BB45" i="15"/>
  <c r="BC45" i="15"/>
  <c r="BS45" i="15"/>
  <c r="BT45" i="15"/>
  <c r="BU45" i="15"/>
  <c r="BV45" i="15" s="1"/>
  <c r="CK45" i="15"/>
  <c r="CL45" i="15"/>
  <c r="CM45" i="15"/>
  <c r="CP45" i="15"/>
  <c r="CQ45" i="15"/>
  <c r="CR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E46" i="15"/>
  <c r="BF46" i="15"/>
  <c r="BG46" i="15"/>
  <c r="BH46" i="15"/>
  <c r="BI46" i="15"/>
  <c r="BJ46" i="15"/>
  <c r="BK46" i="15"/>
  <c r="BL46" i="15"/>
  <c r="BM46" i="15"/>
  <c r="BN46" i="15"/>
  <c r="BO46" i="15"/>
  <c r="BP46" i="15"/>
  <c r="BQ46" i="15"/>
  <c r="BR46" i="15"/>
  <c r="BT46" i="15"/>
  <c r="BW46" i="15"/>
  <c r="BX46" i="15"/>
  <c r="BY46" i="15"/>
  <c r="BZ46" i="15"/>
  <c r="CA46" i="15"/>
  <c r="CB46" i="15"/>
  <c r="CC46" i="15"/>
  <c r="CD46" i="15"/>
  <c r="CE46" i="15"/>
  <c r="CF46" i="15"/>
  <c r="CG46" i="15"/>
  <c r="CH46" i="15"/>
  <c r="CI46" i="15"/>
  <c r="CJ46" i="15"/>
  <c r="CK46" i="15" s="1"/>
  <c r="Q49" i="15"/>
  <c r="R49" i="15"/>
  <c r="S49" i="15"/>
  <c r="AI49" i="15"/>
  <c r="AJ49" i="15"/>
  <c r="AK49" i="15"/>
  <c r="AL49" i="15" s="1"/>
  <c r="BA49" i="15"/>
  <c r="BB49" i="15"/>
  <c r="BC49" i="15"/>
  <c r="BS49" i="15"/>
  <c r="BT49" i="15"/>
  <c r="BU49" i="15"/>
  <c r="CK49" i="15"/>
  <c r="CL49" i="15"/>
  <c r="CM49" i="15"/>
  <c r="CP49" i="15"/>
  <c r="CQ49" i="15"/>
  <c r="CR49" i="15"/>
  <c r="Q50" i="15"/>
  <c r="R50" i="15"/>
  <c r="S50" i="15"/>
  <c r="T50" i="15"/>
  <c r="AI50" i="15"/>
  <c r="AJ50" i="15"/>
  <c r="AK50" i="15"/>
  <c r="AL50" i="15"/>
  <c r="BA50" i="15"/>
  <c r="BB50" i="15"/>
  <c r="BC50" i="15"/>
  <c r="BD50" i="15"/>
  <c r="BS50" i="15"/>
  <c r="BT50" i="15"/>
  <c r="BU50" i="15"/>
  <c r="BV50" i="15"/>
  <c r="CK50" i="15"/>
  <c r="CL50" i="15"/>
  <c r="CM50" i="15"/>
  <c r="CP50" i="15"/>
  <c r="CQ50" i="15"/>
  <c r="CR50" i="15" s="1"/>
  <c r="Q51" i="15"/>
  <c r="R51" i="15"/>
  <c r="S51" i="15"/>
  <c r="T51" i="15" s="1"/>
  <c r="AI51" i="15"/>
  <c r="AJ51" i="15"/>
  <c r="AK51" i="15"/>
  <c r="BA51" i="15"/>
  <c r="BB51" i="15"/>
  <c r="BC51" i="15"/>
  <c r="BC54" i="15" s="1"/>
  <c r="BS51" i="15"/>
  <c r="BT51" i="15"/>
  <c r="BU51" i="15"/>
  <c r="CK51" i="15"/>
  <c r="CL51" i="15"/>
  <c r="CM51" i="15"/>
  <c r="CP51" i="15"/>
  <c r="CQ51" i="15"/>
  <c r="CR51" i="15" s="1"/>
  <c r="Q52" i="15"/>
  <c r="R52" i="15"/>
  <c r="S52" i="15"/>
  <c r="AI52" i="15"/>
  <c r="AJ52" i="15"/>
  <c r="AK52" i="15"/>
  <c r="AL52" i="15" s="1"/>
  <c r="BA52" i="15"/>
  <c r="BB52" i="15"/>
  <c r="BC52" i="15"/>
  <c r="BS52" i="15"/>
  <c r="BT52" i="15"/>
  <c r="BU52" i="15"/>
  <c r="BV52" i="15" s="1"/>
  <c r="CK52" i="15"/>
  <c r="CL52" i="15"/>
  <c r="CM52" i="15"/>
  <c r="CP52" i="15"/>
  <c r="CQ52" i="15"/>
  <c r="CS52" i="15"/>
  <c r="Q53" i="15"/>
  <c r="R53" i="15"/>
  <c r="S53" i="15"/>
  <c r="AI53" i="15"/>
  <c r="AJ53" i="15"/>
  <c r="AK53" i="15"/>
  <c r="BA53" i="15"/>
  <c r="BB53" i="15"/>
  <c r="BC53" i="15"/>
  <c r="BS53" i="15"/>
  <c r="BT53" i="15"/>
  <c r="BU53" i="15"/>
  <c r="BV53" i="15" s="1"/>
  <c r="CK53" i="15"/>
  <c r="CL53" i="15"/>
  <c r="CM53" i="15"/>
  <c r="CP53" i="15"/>
  <c r="CQ53" i="15"/>
  <c r="CR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S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E54" i="15"/>
  <c r="BF54" i="15"/>
  <c r="BG54" i="15"/>
  <c r="BH54" i="15"/>
  <c r="BI54" i="15"/>
  <c r="BJ54" i="15"/>
  <c r="BK54" i="15"/>
  <c r="BL54" i="15"/>
  <c r="BM54" i="15"/>
  <c r="BN54" i="15"/>
  <c r="BO54" i="15"/>
  <c r="BP54" i="15"/>
  <c r="BQ54" i="15"/>
  <c r="BR54" i="15"/>
  <c r="BT54" i="15"/>
  <c r="BW54" i="15"/>
  <c r="BX54" i="15"/>
  <c r="BY54" i="15"/>
  <c r="BZ54" i="15"/>
  <c r="CA54" i="15"/>
  <c r="CB54" i="15"/>
  <c r="CC54" i="15"/>
  <c r="CD54" i="15"/>
  <c r="CE54" i="15"/>
  <c r="CF54" i="15"/>
  <c r="CG54" i="15"/>
  <c r="CH54" i="15"/>
  <c r="CI54" i="15"/>
  <c r="CJ54" i="15"/>
  <c r="CK54" i="15" s="1"/>
  <c r="CP54" i="15"/>
  <c r="Q9" i="14"/>
  <c r="R9" i="14"/>
  <c r="S9" i="14"/>
  <c r="AI9" i="14"/>
  <c r="AJ9" i="14"/>
  <c r="AK9" i="14"/>
  <c r="BA9" i="14"/>
  <c r="BB9" i="14"/>
  <c r="BC9" i="14"/>
  <c r="BS9" i="14"/>
  <c r="BT9" i="14"/>
  <c r="BU9" i="14"/>
  <c r="BV9" i="14" s="1"/>
  <c r="CK9" i="14"/>
  <c r="CL9" i="14"/>
  <c r="CM9" i="14"/>
  <c r="CP9" i="14"/>
  <c r="CQ9" i="14"/>
  <c r="Q7" i="14"/>
  <c r="R7" i="14"/>
  <c r="S7" i="14"/>
  <c r="AI7" i="14"/>
  <c r="AJ7" i="14"/>
  <c r="AK7" i="14"/>
  <c r="BA7" i="14"/>
  <c r="BB7" i="14"/>
  <c r="BC7" i="14"/>
  <c r="BC11" i="14" s="1"/>
  <c r="BS7" i="14"/>
  <c r="BT7" i="14"/>
  <c r="BU7" i="14"/>
  <c r="CK7" i="14"/>
  <c r="CL7" i="14"/>
  <c r="CM7" i="14"/>
  <c r="CM11" i="14" s="1"/>
  <c r="CP7" i="14"/>
  <c r="CQ7" i="14"/>
  <c r="CR7" i="14" s="1"/>
  <c r="Q8" i="14"/>
  <c r="R8" i="14"/>
  <c r="R11" i="14" s="1"/>
  <c r="S8" i="14"/>
  <c r="AI8" i="14"/>
  <c r="AJ8" i="14"/>
  <c r="AK8" i="14"/>
  <c r="BA8" i="14"/>
  <c r="BB8" i="14"/>
  <c r="BB11" i="14" s="1"/>
  <c r="BC8" i="14"/>
  <c r="BS8" i="14"/>
  <c r="BT8" i="14"/>
  <c r="BU8" i="14"/>
  <c r="BU11" i="14" s="1"/>
  <c r="CK8" i="14"/>
  <c r="CL8" i="14"/>
  <c r="CL11" i="14" s="1"/>
  <c r="CM8" i="14"/>
  <c r="CP8" i="14"/>
  <c r="CQ8" i="14"/>
  <c r="Q10" i="14"/>
  <c r="R10" i="14"/>
  <c r="S10" i="14"/>
  <c r="CT10" i="14" s="1"/>
  <c r="AI10" i="14"/>
  <c r="AJ10" i="14"/>
  <c r="AK10" i="14"/>
  <c r="BA10" i="14"/>
  <c r="BB10" i="14"/>
  <c r="BC10" i="14"/>
  <c r="BS10" i="14"/>
  <c r="BT10" i="14"/>
  <c r="BU10" i="14"/>
  <c r="CK10" i="14"/>
  <c r="CL10" i="14"/>
  <c r="CM10" i="14"/>
  <c r="CP10" i="14"/>
  <c r="CQ10" i="14"/>
  <c r="CR10" i="14" s="1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 s="1"/>
  <c r="S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E11" i="14"/>
  <c r="BF11" i="14"/>
  <c r="BG11" i="14"/>
  <c r="BH11" i="14"/>
  <c r="BI11" i="14"/>
  <c r="BJ11" i="14"/>
  <c r="BK11" i="14"/>
  <c r="BL11" i="14"/>
  <c r="BM11" i="14"/>
  <c r="BN11" i="14"/>
  <c r="BO11" i="14"/>
  <c r="BP11" i="14"/>
  <c r="BQ11" i="14"/>
  <c r="BR11" i="14"/>
  <c r="BS11" i="14" s="1"/>
  <c r="BT11" i="14"/>
  <c r="BW11" i="14"/>
  <c r="BX11" i="14"/>
  <c r="BY11" i="14"/>
  <c r="BZ11" i="14"/>
  <c r="CA11" i="14"/>
  <c r="CB11" i="14"/>
  <c r="CC11" i="14"/>
  <c r="CD11" i="14"/>
  <c r="CE11" i="14"/>
  <c r="CF11" i="14"/>
  <c r="CG11" i="14"/>
  <c r="CH11" i="14"/>
  <c r="CI11" i="14"/>
  <c r="CJ11" i="14"/>
  <c r="CK11" i="14" s="1"/>
  <c r="Q14" i="14"/>
  <c r="R14" i="14"/>
  <c r="S14" i="14"/>
  <c r="AI14" i="14"/>
  <c r="AJ14" i="14"/>
  <c r="AK14" i="14"/>
  <c r="AL14" i="14" s="1"/>
  <c r="BA14" i="14"/>
  <c r="BB14" i="14"/>
  <c r="BC14" i="14"/>
  <c r="BS14" i="14"/>
  <c r="BT14" i="14"/>
  <c r="BU14" i="14"/>
  <c r="BV14" i="14" s="1"/>
  <c r="CK14" i="14"/>
  <c r="CL14" i="14"/>
  <c r="CM14" i="14"/>
  <c r="CP14" i="14"/>
  <c r="CQ14" i="14"/>
  <c r="Q15" i="14"/>
  <c r="R15" i="14"/>
  <c r="S15" i="14"/>
  <c r="AI15" i="14"/>
  <c r="AJ15" i="14"/>
  <c r="AK15" i="14"/>
  <c r="BA15" i="14"/>
  <c r="BB15" i="14"/>
  <c r="BC15" i="14"/>
  <c r="BS15" i="14"/>
  <c r="BT15" i="14"/>
  <c r="BU15" i="14"/>
  <c r="CK15" i="14"/>
  <c r="CL15" i="14"/>
  <c r="CM15" i="14"/>
  <c r="CP15" i="14"/>
  <c r="CQ15" i="14"/>
  <c r="CR15" i="14" s="1"/>
  <c r="CT15" i="14"/>
  <c r="Q16" i="14"/>
  <c r="R16" i="14"/>
  <c r="S16" i="14"/>
  <c r="AI16" i="14"/>
  <c r="AJ16" i="14"/>
  <c r="AK16" i="14"/>
  <c r="BA16" i="14"/>
  <c r="BB16" i="14"/>
  <c r="BC16" i="14"/>
  <c r="BS16" i="14"/>
  <c r="BT16" i="14"/>
  <c r="BU16" i="14"/>
  <c r="BV16" i="14" s="1"/>
  <c r="CK16" i="14"/>
  <c r="CL16" i="14"/>
  <c r="CM16" i="14"/>
  <c r="CP16" i="14"/>
  <c r="CQ16" i="14"/>
  <c r="CR16" i="14"/>
  <c r="Q17" i="14"/>
  <c r="R17" i="14"/>
  <c r="S17" i="14"/>
  <c r="AI17" i="14"/>
  <c r="AJ17" i="14"/>
  <c r="AK17" i="14"/>
  <c r="BA17" i="14"/>
  <c r="BB17" i="14"/>
  <c r="BC17" i="14"/>
  <c r="BS17" i="14"/>
  <c r="BT17" i="14"/>
  <c r="BU17" i="14"/>
  <c r="CK17" i="14"/>
  <c r="CL17" i="14"/>
  <c r="CM17" i="14"/>
  <c r="CP17" i="14"/>
  <c r="CQ17" i="14"/>
  <c r="CR17" i="14" s="1"/>
  <c r="CT17" i="14"/>
  <c r="Q18" i="14"/>
  <c r="R18" i="14"/>
  <c r="S18" i="14"/>
  <c r="AI18" i="14"/>
  <c r="AJ18" i="14"/>
  <c r="AK18" i="14"/>
  <c r="BA18" i="14"/>
  <c r="BB18" i="14"/>
  <c r="BC18" i="14"/>
  <c r="BS18" i="14"/>
  <c r="BT18" i="14"/>
  <c r="BU18" i="14"/>
  <c r="BV18" i="14" s="1"/>
  <c r="CK18" i="14"/>
  <c r="CL18" i="14"/>
  <c r="CM18" i="14"/>
  <c r="CP18" i="14"/>
  <c r="CQ18" i="14"/>
  <c r="CR18" i="14"/>
  <c r="Q19" i="14"/>
  <c r="R19" i="14"/>
  <c r="S19" i="14"/>
  <c r="AI19" i="14"/>
  <c r="AJ19" i="14"/>
  <c r="AK19" i="14"/>
  <c r="BA19" i="14"/>
  <c r="BB19" i="14"/>
  <c r="BC19" i="14"/>
  <c r="BS19" i="14"/>
  <c r="BT19" i="14"/>
  <c r="BU19" i="14"/>
  <c r="CK19" i="14"/>
  <c r="CL19" i="14"/>
  <c r="CM19" i="14"/>
  <c r="CP19" i="14"/>
  <c r="CQ19" i="14"/>
  <c r="CR19" i="14" s="1"/>
  <c r="CT19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 s="1"/>
  <c r="S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 s="1"/>
  <c r="AK20" i="14"/>
  <c r="AM20" i="14"/>
  <c r="AN20" i="14"/>
  <c r="AO20" i="14"/>
  <c r="AP20" i="14"/>
  <c r="AQ20" i="14"/>
  <c r="AR20" i="14"/>
  <c r="AS20" i="14"/>
  <c r="AT20" i="14"/>
  <c r="AU20" i="14"/>
  <c r="AV20" i="14"/>
  <c r="AW20" i="14"/>
  <c r="AX20" i="14"/>
  <c r="AY20" i="14"/>
  <c r="AZ20" i="14"/>
  <c r="BA20" i="14" s="1"/>
  <c r="BE20" i="14"/>
  <c r="BF20" i="14"/>
  <c r="BG20" i="14"/>
  <c r="BH20" i="14"/>
  <c r="BI20" i="14"/>
  <c r="BJ20" i="14"/>
  <c r="BK20" i="14"/>
  <c r="BL20" i="14"/>
  <c r="BM20" i="14"/>
  <c r="BN20" i="14"/>
  <c r="BO20" i="14"/>
  <c r="BP20" i="14"/>
  <c r="BQ20" i="14"/>
  <c r="BR20" i="14"/>
  <c r="BS20" i="14"/>
  <c r="BU20" i="14"/>
  <c r="BW20" i="14"/>
  <c r="BX20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CK20" i="14" s="1"/>
  <c r="CM20" i="14"/>
  <c r="CQ20" i="14"/>
  <c r="Q24" i="14"/>
  <c r="R24" i="14"/>
  <c r="S24" i="14"/>
  <c r="AI24" i="14"/>
  <c r="AJ24" i="14"/>
  <c r="AK24" i="14"/>
  <c r="BA24" i="14"/>
  <c r="BB24" i="14"/>
  <c r="BC24" i="14"/>
  <c r="BS24" i="14"/>
  <c r="BT24" i="14"/>
  <c r="BU24" i="14"/>
  <c r="CK24" i="14"/>
  <c r="CL24" i="14"/>
  <c r="CM24" i="14"/>
  <c r="CP24" i="14"/>
  <c r="CQ24" i="14"/>
  <c r="CR24" i="14"/>
  <c r="Q23" i="14"/>
  <c r="R23" i="14"/>
  <c r="S23" i="14"/>
  <c r="AI23" i="14"/>
  <c r="AJ23" i="14"/>
  <c r="AK23" i="14"/>
  <c r="AK29" i="14" s="1"/>
  <c r="BA23" i="14"/>
  <c r="BB23" i="14"/>
  <c r="BC23" i="14"/>
  <c r="BS23" i="14"/>
  <c r="BT23" i="14"/>
  <c r="BU23" i="14"/>
  <c r="BU29" i="14" s="1"/>
  <c r="CK23" i="14"/>
  <c r="CL23" i="14"/>
  <c r="CL29" i="14" s="1"/>
  <c r="CM23" i="14"/>
  <c r="CP23" i="14"/>
  <c r="CP29" i="14" s="1"/>
  <c r="CQ23" i="14"/>
  <c r="Q25" i="14"/>
  <c r="R25" i="14"/>
  <c r="S25" i="14"/>
  <c r="AI25" i="14"/>
  <c r="AJ25" i="14"/>
  <c r="AJ29" i="14" s="1"/>
  <c r="AK25" i="14"/>
  <c r="BA25" i="14"/>
  <c r="BB25" i="14"/>
  <c r="BC25" i="14"/>
  <c r="BS25" i="14"/>
  <c r="BT25" i="14"/>
  <c r="BU25" i="14"/>
  <c r="CK25" i="14"/>
  <c r="CL25" i="14"/>
  <c r="CM25" i="14"/>
  <c r="CP25" i="14"/>
  <c r="CQ25" i="14"/>
  <c r="CR25" i="14" s="1"/>
  <c r="Q26" i="14"/>
  <c r="R26" i="14"/>
  <c r="S26" i="14"/>
  <c r="AI26" i="14"/>
  <c r="AJ26" i="14"/>
  <c r="AK26" i="14"/>
  <c r="BA26" i="14"/>
  <c r="BB26" i="14"/>
  <c r="BC26" i="14"/>
  <c r="BS26" i="14"/>
  <c r="BT26" i="14"/>
  <c r="BU26" i="14"/>
  <c r="BV26" i="14" s="1"/>
  <c r="CK26" i="14"/>
  <c r="CL26" i="14"/>
  <c r="CM26" i="14"/>
  <c r="CP26" i="14"/>
  <c r="CQ26" i="14"/>
  <c r="CR26" i="14"/>
  <c r="Q27" i="14"/>
  <c r="R27" i="14"/>
  <c r="S27" i="14"/>
  <c r="CT27" i="14" s="1"/>
  <c r="AI27" i="14"/>
  <c r="AJ27" i="14"/>
  <c r="AK27" i="14"/>
  <c r="BA27" i="14"/>
  <c r="BB27" i="14"/>
  <c r="BC27" i="14"/>
  <c r="BS27" i="14"/>
  <c r="BT27" i="14"/>
  <c r="BU27" i="14"/>
  <c r="CK27" i="14"/>
  <c r="CL27" i="14"/>
  <c r="CM27" i="14"/>
  <c r="CP27" i="14"/>
  <c r="CQ27" i="14"/>
  <c r="CR27" i="14" s="1"/>
  <c r="Q28" i="14"/>
  <c r="R28" i="14"/>
  <c r="S28" i="14"/>
  <c r="AI28" i="14"/>
  <c r="AJ28" i="14"/>
  <c r="AK28" i="14"/>
  <c r="BA28" i="14"/>
  <c r="BB28" i="14"/>
  <c r="BC28" i="14"/>
  <c r="BS28" i="14"/>
  <c r="BT28" i="14"/>
  <c r="BU28" i="14"/>
  <c r="BV28" i="14" s="1"/>
  <c r="CK28" i="14"/>
  <c r="CL28" i="14"/>
  <c r="CM28" i="14"/>
  <c r="CP28" i="14"/>
  <c r="CQ28" i="14"/>
  <c r="CR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R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B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M29" i="14"/>
  <c r="Q32" i="14"/>
  <c r="R32" i="14"/>
  <c r="S32" i="14"/>
  <c r="AI32" i="14"/>
  <c r="AJ32" i="14"/>
  <c r="AK32" i="14"/>
  <c r="BA32" i="14"/>
  <c r="BB32" i="14"/>
  <c r="BC32" i="14"/>
  <c r="BS32" i="14"/>
  <c r="BT32" i="14"/>
  <c r="BU32" i="14"/>
  <c r="BV32" i="14" s="1"/>
  <c r="CK32" i="14"/>
  <c r="CL32" i="14"/>
  <c r="CM32" i="14"/>
  <c r="CP32" i="14"/>
  <c r="CQ32" i="14"/>
  <c r="CR32" i="14"/>
  <c r="Q33" i="14"/>
  <c r="R33" i="14"/>
  <c r="S33" i="14"/>
  <c r="AI33" i="14"/>
  <c r="AJ33" i="14"/>
  <c r="AK33" i="14"/>
  <c r="BA33" i="14"/>
  <c r="BB33" i="14"/>
  <c r="BC33" i="14"/>
  <c r="BS33" i="14"/>
  <c r="BT33" i="14"/>
  <c r="BU33" i="14"/>
  <c r="CK33" i="14"/>
  <c r="CL33" i="14"/>
  <c r="CM33" i="14"/>
  <c r="CM38" i="14" s="1"/>
  <c r="CP33" i="14"/>
  <c r="CQ33" i="14"/>
  <c r="Q34" i="14"/>
  <c r="R34" i="14"/>
  <c r="S34" i="14"/>
  <c r="AI34" i="14"/>
  <c r="AJ34" i="14"/>
  <c r="AK34" i="14"/>
  <c r="BA34" i="14"/>
  <c r="BB34" i="14"/>
  <c r="BC34" i="14"/>
  <c r="BS34" i="14"/>
  <c r="BT34" i="14"/>
  <c r="BU34" i="14"/>
  <c r="CK34" i="14"/>
  <c r="CL34" i="14"/>
  <c r="CM34" i="14"/>
  <c r="CP34" i="14"/>
  <c r="CQ34" i="14"/>
  <c r="CR34" i="14" s="1"/>
  <c r="CT34" i="14"/>
  <c r="Q35" i="14"/>
  <c r="R35" i="14"/>
  <c r="S35" i="14"/>
  <c r="AI35" i="14"/>
  <c r="AJ35" i="14"/>
  <c r="AK35" i="14"/>
  <c r="BA35" i="14"/>
  <c r="BB35" i="14"/>
  <c r="BB38" i="14" s="1"/>
  <c r="BC35" i="14"/>
  <c r="BS35" i="14"/>
  <c r="BT35" i="14"/>
  <c r="BU35" i="14"/>
  <c r="BV35" i="14" s="1"/>
  <c r="CK35" i="14"/>
  <c r="CL35" i="14"/>
  <c r="CM35" i="14"/>
  <c r="CP35" i="14"/>
  <c r="CQ35" i="14"/>
  <c r="CR35" i="14"/>
  <c r="Q36" i="14"/>
  <c r="R36" i="14"/>
  <c r="S36" i="14"/>
  <c r="AI36" i="14"/>
  <c r="AJ36" i="14"/>
  <c r="AK36" i="14"/>
  <c r="BA36" i="14"/>
  <c r="BB36" i="14"/>
  <c r="BC36" i="14"/>
  <c r="BS36" i="14"/>
  <c r="BT36" i="14"/>
  <c r="BU36" i="14"/>
  <c r="CK36" i="14"/>
  <c r="CL36" i="14"/>
  <c r="CM36" i="14"/>
  <c r="CP36" i="14"/>
  <c r="CQ36" i="14"/>
  <c r="CR36" i="14" s="1"/>
  <c r="CT36" i="14"/>
  <c r="Q37" i="14"/>
  <c r="R37" i="14"/>
  <c r="S37" i="14"/>
  <c r="AI37" i="14"/>
  <c r="AJ37" i="14"/>
  <c r="AK37" i="14"/>
  <c r="BA37" i="14"/>
  <c r="BB37" i="14"/>
  <c r="BC37" i="14"/>
  <c r="BS37" i="14"/>
  <c r="BT37" i="14"/>
  <c r="BU37" i="14"/>
  <c r="BV37" i="14" s="1"/>
  <c r="CK37" i="14"/>
  <c r="CL37" i="14"/>
  <c r="CM37" i="14"/>
  <c r="CP37" i="14"/>
  <c r="CQ37" i="14"/>
  <c r="CR37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J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 s="1"/>
  <c r="CQ38" i="14"/>
  <c r="Q42" i="14"/>
  <c r="R42" i="14"/>
  <c r="S42" i="14"/>
  <c r="AI42" i="14"/>
  <c r="AJ42" i="14"/>
  <c r="AK42" i="14"/>
  <c r="BA42" i="14"/>
  <c r="BB42" i="14"/>
  <c r="BC42" i="14"/>
  <c r="BS42" i="14"/>
  <c r="BT42" i="14"/>
  <c r="BU42" i="14"/>
  <c r="CK42" i="14"/>
  <c r="CL42" i="14"/>
  <c r="CM42" i="14"/>
  <c r="CP42" i="14"/>
  <c r="CQ42" i="14"/>
  <c r="Q41" i="14"/>
  <c r="R41" i="14"/>
  <c r="S41" i="14"/>
  <c r="AI41" i="14"/>
  <c r="AJ41" i="14"/>
  <c r="AK41" i="14"/>
  <c r="BA41" i="14"/>
  <c r="BB41" i="14"/>
  <c r="BC41" i="14"/>
  <c r="BS41" i="14"/>
  <c r="BT41" i="14"/>
  <c r="BU41" i="14"/>
  <c r="CK41" i="14"/>
  <c r="CL41" i="14"/>
  <c r="CM41" i="14"/>
  <c r="CP41" i="14"/>
  <c r="CQ41" i="14"/>
  <c r="Q43" i="14"/>
  <c r="R43" i="14"/>
  <c r="S43" i="14"/>
  <c r="AI43" i="14"/>
  <c r="AJ43" i="14"/>
  <c r="AK43" i="14"/>
  <c r="AL43" i="14" s="1"/>
  <c r="BA43" i="14"/>
  <c r="BB43" i="14"/>
  <c r="BC43" i="14"/>
  <c r="BS43" i="14"/>
  <c r="BT43" i="14"/>
  <c r="BU43" i="14"/>
  <c r="CK43" i="14"/>
  <c r="CL43" i="14"/>
  <c r="CM43" i="14"/>
  <c r="CP43" i="14"/>
  <c r="CQ43" i="14"/>
  <c r="CR43" i="14" s="1"/>
  <c r="Q44" i="14"/>
  <c r="R44" i="14"/>
  <c r="S44" i="14"/>
  <c r="AI44" i="14"/>
  <c r="AJ44" i="14"/>
  <c r="AK44" i="14"/>
  <c r="BA44" i="14"/>
  <c r="BB44" i="14"/>
  <c r="BC44" i="14"/>
  <c r="BS44" i="14"/>
  <c r="BT44" i="14"/>
  <c r="BU44" i="14"/>
  <c r="BV44" i="14" s="1"/>
  <c r="CK44" i="14"/>
  <c r="CL44" i="14"/>
  <c r="CM44" i="14"/>
  <c r="CP44" i="14"/>
  <c r="CQ44" i="14"/>
  <c r="CR44" i="14" s="1"/>
  <c r="Q45" i="14"/>
  <c r="R45" i="14"/>
  <c r="S45" i="14"/>
  <c r="CT45" i="14" s="1"/>
  <c r="AI45" i="14"/>
  <c r="AJ45" i="14"/>
  <c r="AK45" i="14"/>
  <c r="BA45" i="14"/>
  <c r="BB45" i="14"/>
  <c r="BC45" i="14"/>
  <c r="BS45" i="14"/>
  <c r="BT45" i="14"/>
  <c r="BU45" i="14"/>
  <c r="CK45" i="14"/>
  <c r="CL45" i="14"/>
  <c r="CM45" i="14"/>
  <c r="CP45" i="14"/>
  <c r="CQ45" i="14"/>
  <c r="CR45" i="14" s="1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 s="1"/>
  <c r="S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AH46" i="14"/>
  <c r="AI46" i="14" s="1"/>
  <c r="AM46" i="14"/>
  <c r="AN46" i="14"/>
  <c r="AO46" i="14"/>
  <c r="AP46" i="14"/>
  <c r="AQ46" i="14"/>
  <c r="AR46" i="14"/>
  <c r="AS46" i="14"/>
  <c r="AT46" i="14"/>
  <c r="AU46" i="14"/>
  <c r="AV46" i="14"/>
  <c r="AW46" i="14"/>
  <c r="AX46" i="14"/>
  <c r="AY46" i="14"/>
  <c r="AZ46" i="14"/>
  <c r="BB46" i="14"/>
  <c r="BE46" i="14"/>
  <c r="BF46" i="14"/>
  <c r="BG46" i="14"/>
  <c r="BH46" i="14"/>
  <c r="BI46" i="14"/>
  <c r="BJ46" i="14"/>
  <c r="BK46" i="14"/>
  <c r="BL46" i="14"/>
  <c r="BM46" i="14"/>
  <c r="BN46" i="14"/>
  <c r="BO46" i="14"/>
  <c r="BP46" i="14"/>
  <c r="BQ46" i="14"/>
  <c r="BR46" i="14"/>
  <c r="BS46" i="14"/>
  <c r="BW46" i="14"/>
  <c r="BX46" i="14"/>
  <c r="BY46" i="14"/>
  <c r="BZ46" i="14"/>
  <c r="CA46" i="14"/>
  <c r="CB46" i="14"/>
  <c r="CC46" i="14"/>
  <c r="CD46" i="14"/>
  <c r="CE46" i="14"/>
  <c r="CF46" i="14"/>
  <c r="CG46" i="14"/>
  <c r="CH46" i="14"/>
  <c r="CI46" i="14"/>
  <c r="CJ46" i="14"/>
  <c r="CL46" i="14"/>
  <c r="CP46" i="14"/>
  <c r="Q49" i="14"/>
  <c r="R49" i="14"/>
  <c r="S49" i="14"/>
  <c r="AI49" i="14"/>
  <c r="AJ49" i="14"/>
  <c r="AK49" i="14"/>
  <c r="BA49" i="14"/>
  <c r="BB49" i="14"/>
  <c r="BC49" i="14"/>
  <c r="BS49" i="14"/>
  <c r="BT49" i="14"/>
  <c r="BU49" i="14"/>
  <c r="CK49" i="14"/>
  <c r="CL49" i="14"/>
  <c r="CM49" i="14"/>
  <c r="CP49" i="14"/>
  <c r="CQ49" i="14"/>
  <c r="Q50" i="14"/>
  <c r="R50" i="14"/>
  <c r="S50" i="14"/>
  <c r="AI50" i="14"/>
  <c r="AJ50" i="14"/>
  <c r="AK50" i="14"/>
  <c r="BA50" i="14"/>
  <c r="BB50" i="14"/>
  <c r="BC50" i="14"/>
  <c r="BS50" i="14"/>
  <c r="BT50" i="14"/>
  <c r="BU50" i="14"/>
  <c r="CK50" i="14"/>
  <c r="CL50" i="14"/>
  <c r="CM50" i="14"/>
  <c r="CP50" i="14"/>
  <c r="CQ50" i="14"/>
  <c r="CR50" i="14" s="1"/>
  <c r="Q51" i="14"/>
  <c r="R51" i="14"/>
  <c r="S51" i="14"/>
  <c r="S54" i="14" s="1"/>
  <c r="AI51" i="14"/>
  <c r="AJ51" i="14"/>
  <c r="AK51" i="14"/>
  <c r="BA51" i="14"/>
  <c r="BB51" i="14"/>
  <c r="BC51" i="14"/>
  <c r="BS51" i="14"/>
  <c r="BT51" i="14"/>
  <c r="BU51" i="14"/>
  <c r="CK51" i="14"/>
  <c r="CL51" i="14"/>
  <c r="CM51" i="14"/>
  <c r="CP51" i="14"/>
  <c r="CQ51" i="14"/>
  <c r="Q52" i="14"/>
  <c r="R52" i="14"/>
  <c r="S52" i="14"/>
  <c r="AI52" i="14"/>
  <c r="AJ52" i="14"/>
  <c r="AK52" i="14"/>
  <c r="BA52" i="14"/>
  <c r="BB52" i="14"/>
  <c r="BB54" i="14" s="1"/>
  <c r="BC52" i="14"/>
  <c r="BS52" i="14"/>
  <c r="BT52" i="14"/>
  <c r="BU52" i="14"/>
  <c r="BV52" i="14" s="1"/>
  <c r="CK52" i="14"/>
  <c r="CL52" i="14"/>
  <c r="CM52" i="14"/>
  <c r="CP52" i="14"/>
  <c r="CQ52" i="14"/>
  <c r="CR52" i="14"/>
  <c r="Q53" i="14"/>
  <c r="R53" i="14"/>
  <c r="S53" i="14"/>
  <c r="AI53" i="14"/>
  <c r="AJ53" i="14"/>
  <c r="AK53" i="14"/>
  <c r="BA53" i="14"/>
  <c r="BB53" i="14"/>
  <c r="BC53" i="14"/>
  <c r="BS53" i="14"/>
  <c r="BT53" i="14"/>
  <c r="BU53" i="14"/>
  <c r="CK53" i="14"/>
  <c r="CL53" i="14"/>
  <c r="CM53" i="14"/>
  <c r="CP53" i="14"/>
  <c r="CQ53" i="14"/>
  <c r="CR53" i="14" s="1"/>
  <c r="CT53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 s="1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AH54" i="14"/>
  <c r="AI54" i="14" s="1"/>
  <c r="AJ54" i="14"/>
  <c r="AM54" i="14"/>
  <c r="AN54" i="14"/>
  <c r="AO54" i="14"/>
  <c r="AP54" i="14"/>
  <c r="AQ54" i="14"/>
  <c r="AR54" i="14"/>
  <c r="AS54" i="14"/>
  <c r="AT54" i="14"/>
  <c r="AU54" i="14"/>
  <c r="AV54" i="14"/>
  <c r="AW54" i="14"/>
  <c r="AX54" i="14"/>
  <c r="AY54" i="14"/>
  <c r="AZ54" i="14"/>
  <c r="BE54" i="14"/>
  <c r="BF54" i="14"/>
  <c r="BG54" i="14"/>
  <c r="BH54" i="14"/>
  <c r="BI54" i="14"/>
  <c r="BJ54" i="14"/>
  <c r="BK54" i="14"/>
  <c r="BL54" i="14"/>
  <c r="BM54" i="14"/>
  <c r="BN54" i="14"/>
  <c r="BO54" i="14"/>
  <c r="BP54" i="14"/>
  <c r="BQ54" i="14"/>
  <c r="BR54" i="14"/>
  <c r="BS54" i="14" s="1"/>
  <c r="BT54" i="14"/>
  <c r="BW54" i="14"/>
  <c r="BX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P54" i="14"/>
  <c r="Q9" i="13"/>
  <c r="R9" i="13"/>
  <c r="S9" i="13"/>
  <c r="AI9" i="13"/>
  <c r="AJ9" i="13"/>
  <c r="AK9" i="13"/>
  <c r="BA9" i="13"/>
  <c r="BB9" i="13"/>
  <c r="BC9" i="13"/>
  <c r="BS9" i="13"/>
  <c r="BT9" i="13"/>
  <c r="BU9" i="13"/>
  <c r="CK9" i="13"/>
  <c r="CL9" i="13"/>
  <c r="CM9" i="13"/>
  <c r="CP9" i="13"/>
  <c r="CQ9" i="13"/>
  <c r="CR9" i="13" s="1"/>
  <c r="Q7" i="13"/>
  <c r="R7" i="13"/>
  <c r="S7" i="13"/>
  <c r="AI7" i="13"/>
  <c r="AJ7" i="13"/>
  <c r="AK7" i="13"/>
  <c r="BA7" i="13"/>
  <c r="BB7" i="13"/>
  <c r="BC7" i="13"/>
  <c r="BS7" i="13"/>
  <c r="BT7" i="13"/>
  <c r="BU7" i="13"/>
  <c r="CK7" i="13"/>
  <c r="CL7" i="13"/>
  <c r="CM7" i="13"/>
  <c r="CP7" i="13"/>
  <c r="CQ7" i="13"/>
  <c r="Q8" i="13"/>
  <c r="R8" i="13"/>
  <c r="S8" i="13"/>
  <c r="AI8" i="13"/>
  <c r="AJ8" i="13"/>
  <c r="AK8" i="13"/>
  <c r="BA8" i="13"/>
  <c r="BB8" i="13"/>
  <c r="BC8" i="13"/>
  <c r="BS8" i="13"/>
  <c r="BT8" i="13"/>
  <c r="BU8" i="13"/>
  <c r="CK8" i="13"/>
  <c r="CL8" i="13"/>
  <c r="CM8" i="13"/>
  <c r="CP8" i="13"/>
  <c r="CQ8" i="13"/>
  <c r="CR8" i="13" s="1"/>
  <c r="Q10" i="13"/>
  <c r="R10" i="13"/>
  <c r="S10" i="13"/>
  <c r="AI10" i="13"/>
  <c r="AJ10" i="13"/>
  <c r="AK10" i="13"/>
  <c r="AL10" i="13" s="1"/>
  <c r="BA10" i="13"/>
  <c r="BB10" i="13"/>
  <c r="BC10" i="13"/>
  <c r="BS10" i="13"/>
  <c r="BT10" i="13"/>
  <c r="BU10" i="13"/>
  <c r="BV10" i="13" s="1"/>
  <c r="CK10" i="13"/>
  <c r="CL10" i="13"/>
  <c r="CM10" i="13"/>
  <c r="CP10" i="13"/>
  <c r="CQ10" i="13"/>
  <c r="CS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 s="1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 s="1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T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L11" i="13"/>
  <c r="Q14" i="13"/>
  <c r="R14" i="13"/>
  <c r="S14" i="13"/>
  <c r="T14" i="13" s="1"/>
  <c r="AI14" i="13"/>
  <c r="AJ14" i="13"/>
  <c r="AK14" i="13"/>
  <c r="BA14" i="13"/>
  <c r="BB14" i="13"/>
  <c r="BC14" i="13"/>
  <c r="BS14" i="13"/>
  <c r="BT14" i="13"/>
  <c r="BU14" i="13"/>
  <c r="CK14" i="13"/>
  <c r="CL14" i="13"/>
  <c r="CM14" i="13"/>
  <c r="CN14" i="13" s="1"/>
  <c r="CP14" i="13"/>
  <c r="CQ14" i="13"/>
  <c r="Q15" i="13"/>
  <c r="R15" i="13"/>
  <c r="S15" i="13"/>
  <c r="CT15" i="13" s="1"/>
  <c r="CV15" i="13" s="1"/>
  <c r="AI15" i="13"/>
  <c r="AJ15" i="13"/>
  <c r="AK15" i="13"/>
  <c r="BA15" i="13"/>
  <c r="BB15" i="13"/>
  <c r="BC15" i="13"/>
  <c r="BS15" i="13"/>
  <c r="BT15" i="13"/>
  <c r="BU15" i="13"/>
  <c r="CK15" i="13"/>
  <c r="CL15" i="13"/>
  <c r="CM15" i="13"/>
  <c r="CP15" i="13"/>
  <c r="CQ15" i="13"/>
  <c r="CR15" i="13" s="1"/>
  <c r="Q16" i="13"/>
  <c r="R16" i="13"/>
  <c r="S16" i="13"/>
  <c r="AI16" i="13"/>
  <c r="AJ16" i="13"/>
  <c r="AK16" i="13"/>
  <c r="BA16" i="13"/>
  <c r="BB16" i="13"/>
  <c r="BC16" i="13"/>
  <c r="BS16" i="13"/>
  <c r="BT16" i="13"/>
  <c r="BU16" i="13"/>
  <c r="CK16" i="13"/>
  <c r="CL16" i="13"/>
  <c r="CM16" i="13"/>
  <c r="CP16" i="13"/>
  <c r="CQ16" i="13"/>
  <c r="CS16" i="13"/>
  <c r="Q17" i="13"/>
  <c r="R17" i="13"/>
  <c r="S17" i="13"/>
  <c r="AI17" i="13"/>
  <c r="AJ17" i="13"/>
  <c r="AK17" i="13"/>
  <c r="BA17" i="13"/>
  <c r="BB17" i="13"/>
  <c r="BC17" i="13"/>
  <c r="BS17" i="13"/>
  <c r="BT17" i="13"/>
  <c r="BU17" i="13"/>
  <c r="BV17" i="13" s="1"/>
  <c r="CK17" i="13"/>
  <c r="CL17" i="13"/>
  <c r="CM17" i="13"/>
  <c r="CP17" i="13"/>
  <c r="CQ17" i="13"/>
  <c r="CR17" i="13"/>
  <c r="Q18" i="13"/>
  <c r="R18" i="13"/>
  <c r="S18" i="13"/>
  <c r="T18" i="13" s="1"/>
  <c r="AI18" i="13"/>
  <c r="AJ18" i="13"/>
  <c r="AK18" i="13"/>
  <c r="BA18" i="13"/>
  <c r="BB18" i="13"/>
  <c r="BC18" i="13"/>
  <c r="BD18" i="13" s="1"/>
  <c r="BS18" i="13"/>
  <c r="BT18" i="13"/>
  <c r="BU18" i="13"/>
  <c r="CK18" i="13"/>
  <c r="CL18" i="13"/>
  <c r="CM18" i="13"/>
  <c r="CN18" i="13" s="1"/>
  <c r="CP18" i="13"/>
  <c r="CQ18" i="13"/>
  <c r="Q19" i="13"/>
  <c r="R19" i="13"/>
  <c r="S19" i="13"/>
  <c r="AI19" i="13"/>
  <c r="AJ19" i="13"/>
  <c r="AK19" i="13"/>
  <c r="BA19" i="13"/>
  <c r="BB19" i="13"/>
  <c r="BC19" i="13"/>
  <c r="BS19" i="13"/>
  <c r="BT19" i="13"/>
  <c r="BU19" i="13"/>
  <c r="CK19" i="13"/>
  <c r="CL19" i="13"/>
  <c r="CM19" i="13"/>
  <c r="CP19" i="13"/>
  <c r="CQ19" i="13"/>
  <c r="CR19" i="13" s="1"/>
  <c r="CT19" i="13"/>
  <c r="CV19" i="13" s="1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J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T20" i="13"/>
  <c r="BW20" i="13"/>
  <c r="BX20" i="13"/>
  <c r="BY20" i="13"/>
  <c r="BZ20" i="13"/>
  <c r="CA20" i="13"/>
  <c r="CB20" i="13"/>
  <c r="CC20" i="13"/>
  <c r="CD20" i="13"/>
  <c r="CE20" i="13"/>
  <c r="CF20" i="13"/>
  <c r="CG20" i="13"/>
  <c r="CH20" i="13"/>
  <c r="CI20" i="13"/>
  <c r="CJ20" i="13"/>
  <c r="CL20" i="13"/>
  <c r="Q24" i="13"/>
  <c r="R24" i="13"/>
  <c r="S24" i="13"/>
  <c r="AI24" i="13"/>
  <c r="AJ24" i="13"/>
  <c r="AK24" i="13"/>
  <c r="BA24" i="13"/>
  <c r="BB24" i="13"/>
  <c r="BC24" i="13"/>
  <c r="BD24" i="13" s="1"/>
  <c r="BS24" i="13"/>
  <c r="BT24" i="13"/>
  <c r="BU24" i="13"/>
  <c r="CK24" i="13"/>
  <c r="CL24" i="13"/>
  <c r="CM24" i="13"/>
  <c r="CN24" i="13" s="1"/>
  <c r="CP24" i="13"/>
  <c r="CQ24" i="13"/>
  <c r="Q23" i="13"/>
  <c r="R23" i="13"/>
  <c r="S23" i="13"/>
  <c r="T23" i="13"/>
  <c r="AI23" i="13"/>
  <c r="AJ23" i="13"/>
  <c r="AK23" i="13"/>
  <c r="BA23" i="13"/>
  <c r="BB23" i="13"/>
  <c r="BC23" i="13"/>
  <c r="BS23" i="13"/>
  <c r="BT23" i="13"/>
  <c r="BU23" i="13"/>
  <c r="CK23" i="13"/>
  <c r="CL23" i="13"/>
  <c r="CM23" i="13"/>
  <c r="CN23" i="13" s="1"/>
  <c r="CP23" i="13"/>
  <c r="CQ23" i="13"/>
  <c r="Q25" i="13"/>
  <c r="R25" i="13"/>
  <c r="S25" i="13"/>
  <c r="T25" i="13" s="1"/>
  <c r="AI25" i="13"/>
  <c r="AJ25" i="13"/>
  <c r="AK25" i="13"/>
  <c r="BA25" i="13"/>
  <c r="BB25" i="13"/>
  <c r="BC25" i="13"/>
  <c r="BD25" i="13" s="1"/>
  <c r="BS25" i="13"/>
  <c r="BT25" i="13"/>
  <c r="BU25" i="13"/>
  <c r="CK25" i="13"/>
  <c r="CL25" i="13"/>
  <c r="CM25" i="13"/>
  <c r="CN25" i="13" s="1"/>
  <c r="CP25" i="13"/>
  <c r="CQ25" i="13"/>
  <c r="CR25" i="13" s="1"/>
  <c r="Q26" i="13"/>
  <c r="R26" i="13"/>
  <c r="S26" i="13"/>
  <c r="T26" i="13" s="1"/>
  <c r="AI26" i="13"/>
  <c r="AJ26" i="13"/>
  <c r="AK26" i="13"/>
  <c r="BA26" i="13"/>
  <c r="BB26" i="13"/>
  <c r="BC26" i="13"/>
  <c r="BD26" i="13" s="1"/>
  <c r="BS26" i="13"/>
  <c r="BT26" i="13"/>
  <c r="BU26" i="13"/>
  <c r="CK26" i="13"/>
  <c r="CL26" i="13"/>
  <c r="CM26" i="13"/>
  <c r="CN26" i="13" s="1"/>
  <c r="CP26" i="13"/>
  <c r="CQ26" i="13"/>
  <c r="Q27" i="13"/>
  <c r="R27" i="13"/>
  <c r="S27" i="13"/>
  <c r="AI27" i="13"/>
  <c r="AJ27" i="13"/>
  <c r="AK27" i="13"/>
  <c r="BA27" i="13"/>
  <c r="BB27" i="13"/>
  <c r="BC27" i="13"/>
  <c r="BS27" i="13"/>
  <c r="BT27" i="13"/>
  <c r="BU27" i="13"/>
  <c r="CK27" i="13"/>
  <c r="CL27" i="13"/>
  <c r="CM27" i="13"/>
  <c r="CP27" i="13"/>
  <c r="CQ27" i="13"/>
  <c r="CS27" i="13"/>
  <c r="Q28" i="13"/>
  <c r="R28" i="13"/>
  <c r="S28" i="13"/>
  <c r="T28" i="13"/>
  <c r="AI28" i="13"/>
  <c r="AJ28" i="13"/>
  <c r="AK28" i="13"/>
  <c r="AL28" i="13"/>
  <c r="BA28" i="13"/>
  <c r="BB28" i="13"/>
  <c r="BC28" i="13"/>
  <c r="BD28" i="13"/>
  <c r="BS28" i="13"/>
  <c r="BT28" i="13"/>
  <c r="BU28" i="13"/>
  <c r="BV28" i="13"/>
  <c r="CK28" i="13"/>
  <c r="CL28" i="13"/>
  <c r="CM28" i="13"/>
  <c r="CN28" i="13"/>
  <c r="CP28" i="13"/>
  <c r="CQ28" i="13"/>
  <c r="CR28" i="13" s="1"/>
  <c r="CT28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J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T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M29" i="13"/>
  <c r="CQ29" i="13"/>
  <c r="Q32" i="13"/>
  <c r="R32" i="13"/>
  <c r="S32" i="13"/>
  <c r="T32" i="13"/>
  <c r="AI32" i="13"/>
  <c r="AJ32" i="13"/>
  <c r="AK32" i="13"/>
  <c r="BA32" i="13"/>
  <c r="BB32" i="13"/>
  <c r="BC32" i="13"/>
  <c r="BD32" i="13" s="1"/>
  <c r="BS32" i="13"/>
  <c r="BT32" i="13"/>
  <c r="BU32" i="13"/>
  <c r="BV32" i="13"/>
  <c r="CK32" i="13"/>
  <c r="CL32" i="13"/>
  <c r="CM32" i="13"/>
  <c r="CN32" i="13"/>
  <c r="CP32" i="13"/>
  <c r="CQ32" i="13"/>
  <c r="Q33" i="13"/>
  <c r="R33" i="13"/>
  <c r="S33" i="13"/>
  <c r="AI33" i="13"/>
  <c r="AJ33" i="13"/>
  <c r="AK33" i="13"/>
  <c r="AL33" i="13" s="1"/>
  <c r="BA33" i="13"/>
  <c r="BB33" i="13"/>
  <c r="BC33" i="13"/>
  <c r="BS33" i="13"/>
  <c r="BT33" i="13"/>
  <c r="BU33" i="13"/>
  <c r="CK33" i="13"/>
  <c r="CL33" i="13"/>
  <c r="CM33" i="13"/>
  <c r="CP33" i="13"/>
  <c r="CQ33" i="13"/>
  <c r="Q34" i="13"/>
  <c r="R34" i="13"/>
  <c r="S34" i="13"/>
  <c r="T34" i="13" s="1"/>
  <c r="AI34" i="13"/>
  <c r="AJ34" i="13"/>
  <c r="AK34" i="13"/>
  <c r="BA34" i="13"/>
  <c r="BB34" i="13"/>
  <c r="BC34" i="13"/>
  <c r="BD34" i="13" s="1"/>
  <c r="BS34" i="13"/>
  <c r="BT34" i="13"/>
  <c r="BT38" i="13" s="1"/>
  <c r="BU34" i="13"/>
  <c r="CK34" i="13"/>
  <c r="CL34" i="13"/>
  <c r="CM34" i="13"/>
  <c r="CP34" i="13"/>
  <c r="CQ34" i="13"/>
  <c r="Q35" i="13"/>
  <c r="R35" i="13"/>
  <c r="S35" i="13"/>
  <c r="AI35" i="13"/>
  <c r="AJ35" i="13"/>
  <c r="AK35" i="13"/>
  <c r="BA35" i="13"/>
  <c r="BB35" i="13"/>
  <c r="BC35" i="13"/>
  <c r="BS35" i="13"/>
  <c r="BT35" i="13"/>
  <c r="BU35" i="13"/>
  <c r="CK35" i="13"/>
  <c r="CL35" i="13"/>
  <c r="CM35" i="13"/>
  <c r="CP35" i="13"/>
  <c r="CQ35" i="13"/>
  <c r="CR35" i="13" s="1"/>
  <c r="Q36" i="13"/>
  <c r="R36" i="13"/>
  <c r="S36" i="13"/>
  <c r="AI36" i="13"/>
  <c r="AJ36" i="13"/>
  <c r="AK36" i="13"/>
  <c r="BA36" i="13"/>
  <c r="BB36" i="13"/>
  <c r="BC36" i="13"/>
  <c r="BD36" i="13" s="1"/>
  <c r="BS36" i="13"/>
  <c r="BT36" i="13"/>
  <c r="BU36" i="13"/>
  <c r="CK36" i="13"/>
  <c r="CL36" i="13"/>
  <c r="CM36" i="13"/>
  <c r="CN36" i="13" s="1"/>
  <c r="CP36" i="13"/>
  <c r="CQ36" i="13"/>
  <c r="Q37" i="13"/>
  <c r="R37" i="13"/>
  <c r="S37" i="13"/>
  <c r="AI37" i="13"/>
  <c r="AJ37" i="13"/>
  <c r="AK37" i="13"/>
  <c r="BA37" i="13"/>
  <c r="BB37" i="13"/>
  <c r="BC37" i="13"/>
  <c r="BD37" i="13" s="1"/>
  <c r="BS37" i="13"/>
  <c r="BT37" i="13"/>
  <c r="BU37" i="13"/>
  <c r="CK37" i="13"/>
  <c r="CL37" i="13"/>
  <c r="CM37" i="13"/>
  <c r="CN37" i="13" s="1"/>
  <c r="CP37" i="13"/>
  <c r="CQ37" i="13"/>
  <c r="CR37" i="13" s="1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S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 s="1"/>
  <c r="CP38" i="13"/>
  <c r="Q42" i="13"/>
  <c r="R42" i="13"/>
  <c r="S42" i="13"/>
  <c r="AI42" i="13"/>
  <c r="AJ42" i="13"/>
  <c r="AK42" i="13"/>
  <c r="BA42" i="13"/>
  <c r="BB42" i="13"/>
  <c r="BC42" i="13"/>
  <c r="BS42" i="13"/>
  <c r="BT42" i="13"/>
  <c r="BU42" i="13"/>
  <c r="CK42" i="13"/>
  <c r="CL42" i="13"/>
  <c r="CM42" i="13"/>
  <c r="CP42" i="13"/>
  <c r="CQ42" i="13"/>
  <c r="Q41" i="13"/>
  <c r="R41" i="13"/>
  <c r="S41" i="13"/>
  <c r="T41" i="13" s="1"/>
  <c r="AI41" i="13"/>
  <c r="AJ41" i="13"/>
  <c r="AK41" i="13"/>
  <c r="AL41" i="13" s="1"/>
  <c r="BA41" i="13"/>
  <c r="BB41" i="13"/>
  <c r="BC41" i="13"/>
  <c r="BS41" i="13"/>
  <c r="BT41" i="13"/>
  <c r="BT46" i="13" s="1"/>
  <c r="BU41" i="13"/>
  <c r="CK41" i="13"/>
  <c r="CL41" i="13"/>
  <c r="CM41" i="13"/>
  <c r="CP41" i="13"/>
  <c r="CQ41" i="13"/>
  <c r="Q43" i="13"/>
  <c r="R43" i="13"/>
  <c r="S43" i="13"/>
  <c r="AI43" i="13"/>
  <c r="AJ43" i="13"/>
  <c r="AK43" i="13"/>
  <c r="BA43" i="13"/>
  <c r="BB43" i="13"/>
  <c r="BC43" i="13"/>
  <c r="BS43" i="13"/>
  <c r="BT43" i="13"/>
  <c r="BU43" i="13"/>
  <c r="CK43" i="13"/>
  <c r="CL43" i="13"/>
  <c r="CM43" i="13"/>
  <c r="CP43" i="13"/>
  <c r="CQ43" i="13"/>
  <c r="CR43" i="13" s="1"/>
  <c r="Q44" i="13"/>
  <c r="R44" i="13"/>
  <c r="S44" i="13"/>
  <c r="AI44" i="13"/>
  <c r="AJ44" i="13"/>
  <c r="AK44" i="13"/>
  <c r="BA44" i="13"/>
  <c r="BB44" i="13"/>
  <c r="BC44" i="13"/>
  <c r="BD44" i="13" s="1"/>
  <c r="BS44" i="13"/>
  <c r="BT44" i="13"/>
  <c r="BU44" i="13"/>
  <c r="CK44" i="13"/>
  <c r="CL44" i="13"/>
  <c r="CM44" i="13"/>
  <c r="CN44" i="13" s="1"/>
  <c r="CP44" i="13"/>
  <c r="CQ44" i="13"/>
  <c r="Q45" i="13"/>
  <c r="R45" i="13"/>
  <c r="S45" i="13"/>
  <c r="AI45" i="13"/>
  <c r="AJ45" i="13"/>
  <c r="AK45" i="13"/>
  <c r="BA45" i="13"/>
  <c r="BB45" i="13"/>
  <c r="BC45" i="13"/>
  <c r="BD45" i="13" s="1"/>
  <c r="BS45" i="13"/>
  <c r="BT45" i="13"/>
  <c r="BU45" i="13"/>
  <c r="CK45" i="13"/>
  <c r="CL45" i="13"/>
  <c r="CM45" i="13"/>
  <c r="CN45" i="13" s="1"/>
  <c r="CP45" i="13"/>
  <c r="CQ45" i="13"/>
  <c r="CR45" i="13" s="1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S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W46" i="13"/>
  <c r="BX46" i="13"/>
  <c r="BY46" i="13"/>
  <c r="BZ46" i="13"/>
  <c r="CA46" i="13"/>
  <c r="CB46" i="13"/>
  <c r="CC46" i="13"/>
  <c r="CD46" i="13"/>
  <c r="CE46" i="13"/>
  <c r="CF46" i="13"/>
  <c r="CG46" i="13"/>
  <c r="CH46" i="13"/>
  <c r="CI46" i="13"/>
  <c r="CJ46" i="13"/>
  <c r="Q49" i="13"/>
  <c r="R49" i="13"/>
  <c r="S49" i="13"/>
  <c r="AI49" i="13"/>
  <c r="AJ49" i="13"/>
  <c r="AK49" i="13"/>
  <c r="BA49" i="13"/>
  <c r="BB49" i="13"/>
  <c r="BC49" i="13"/>
  <c r="BS49" i="13"/>
  <c r="BT49" i="13"/>
  <c r="BU49" i="13"/>
  <c r="CK49" i="13"/>
  <c r="CL49" i="13"/>
  <c r="CM49" i="13"/>
  <c r="CP49" i="13"/>
  <c r="CQ49" i="13"/>
  <c r="Q50" i="13"/>
  <c r="R50" i="13"/>
  <c r="S50" i="13"/>
  <c r="T50" i="13"/>
  <c r="AI50" i="13"/>
  <c r="AJ50" i="13"/>
  <c r="AK50" i="13"/>
  <c r="AL50" i="13"/>
  <c r="BA50" i="13"/>
  <c r="BB50" i="13"/>
  <c r="BC50" i="13"/>
  <c r="BS50" i="13"/>
  <c r="BT50" i="13"/>
  <c r="BU50" i="13"/>
  <c r="BV50" i="13" s="1"/>
  <c r="CK50" i="13"/>
  <c r="CL50" i="13"/>
  <c r="CM50" i="13"/>
  <c r="CP50" i="13"/>
  <c r="CQ50" i="13"/>
  <c r="Q51" i="13"/>
  <c r="R51" i="13"/>
  <c r="S51" i="13"/>
  <c r="AI51" i="13"/>
  <c r="AJ51" i="13"/>
  <c r="AK51" i="13"/>
  <c r="BA51" i="13"/>
  <c r="BB51" i="13"/>
  <c r="BC51" i="13"/>
  <c r="BS51" i="13"/>
  <c r="BT51" i="13"/>
  <c r="BU51" i="13"/>
  <c r="CK51" i="13"/>
  <c r="CL51" i="13"/>
  <c r="CM51" i="13"/>
  <c r="CP51" i="13"/>
  <c r="CQ51" i="13"/>
  <c r="CR51" i="13" s="1"/>
  <c r="Q52" i="13"/>
  <c r="R52" i="13"/>
  <c r="S52" i="13"/>
  <c r="AI52" i="13"/>
  <c r="AJ52" i="13"/>
  <c r="AK52" i="13"/>
  <c r="AL52" i="13" s="1"/>
  <c r="BA52" i="13"/>
  <c r="BB52" i="13"/>
  <c r="BC52" i="13"/>
  <c r="BS52" i="13"/>
  <c r="BT52" i="13"/>
  <c r="BU52" i="13"/>
  <c r="BV52" i="13" s="1"/>
  <c r="CK52" i="13"/>
  <c r="CL52" i="13"/>
  <c r="CM52" i="13"/>
  <c r="CP52" i="13"/>
  <c r="CQ52" i="13"/>
  <c r="CS52" i="13"/>
  <c r="Q53" i="13"/>
  <c r="R53" i="13"/>
  <c r="S53" i="13"/>
  <c r="AI53" i="13"/>
  <c r="AJ53" i="13"/>
  <c r="AK53" i="13"/>
  <c r="BA53" i="13"/>
  <c r="BB53" i="13"/>
  <c r="BC53" i="13"/>
  <c r="BS53" i="13"/>
  <c r="BT53" i="13"/>
  <c r="BU53" i="13"/>
  <c r="CK53" i="13"/>
  <c r="CL53" i="13"/>
  <c r="CM53" i="13"/>
  <c r="CP53" i="13"/>
  <c r="CQ53" i="13"/>
  <c r="CS53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 s="1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Q7" i="12"/>
  <c r="R7" i="12"/>
  <c r="S7" i="12"/>
  <c r="AI7" i="12"/>
  <c r="AJ7" i="12"/>
  <c r="AK7" i="12"/>
  <c r="BA7" i="12"/>
  <c r="BB7" i="12"/>
  <c r="BC7" i="12"/>
  <c r="BS7" i="12"/>
  <c r="BT7" i="12"/>
  <c r="BU7" i="12"/>
  <c r="BV7" i="12" s="1"/>
  <c r="CK7" i="12"/>
  <c r="CL7" i="12"/>
  <c r="CM7" i="12"/>
  <c r="CP7" i="12"/>
  <c r="CQ7" i="12"/>
  <c r="CR7" i="12"/>
  <c r="Q8" i="12"/>
  <c r="R8" i="12"/>
  <c r="S8" i="12"/>
  <c r="AI8" i="12"/>
  <c r="AJ8" i="12"/>
  <c r="AK8" i="12"/>
  <c r="BA8" i="12"/>
  <c r="BB8" i="12"/>
  <c r="BC8" i="12"/>
  <c r="BD8" i="12" s="1"/>
  <c r="BS8" i="12"/>
  <c r="BT8" i="12"/>
  <c r="BT11" i="12" s="1"/>
  <c r="BU8" i="12"/>
  <c r="BV8" i="12"/>
  <c r="CK8" i="12"/>
  <c r="CL8" i="12"/>
  <c r="CM8" i="12"/>
  <c r="CN8" i="12"/>
  <c r="CP8" i="12"/>
  <c r="CQ8" i="12"/>
  <c r="Q9" i="12"/>
  <c r="R9" i="12"/>
  <c r="S9" i="12"/>
  <c r="AI9" i="12"/>
  <c r="AJ9" i="12"/>
  <c r="AK9" i="12"/>
  <c r="AL9" i="12" s="1"/>
  <c r="BA9" i="12"/>
  <c r="BB9" i="12"/>
  <c r="BC9" i="12"/>
  <c r="BS9" i="12"/>
  <c r="BT9" i="12"/>
  <c r="BU9" i="12"/>
  <c r="BV9" i="12" s="1"/>
  <c r="CK9" i="12"/>
  <c r="CL9" i="12"/>
  <c r="CM9" i="12"/>
  <c r="CP9" i="12"/>
  <c r="CP11" i="12" s="1"/>
  <c r="CQ9" i="12"/>
  <c r="CS9" i="12"/>
  <c r="Q10" i="12"/>
  <c r="R10" i="12"/>
  <c r="S10" i="12"/>
  <c r="AI10" i="12"/>
  <c r="AJ10" i="12"/>
  <c r="AK10" i="12"/>
  <c r="BA10" i="12"/>
  <c r="BB10" i="12"/>
  <c r="BC10" i="12"/>
  <c r="BS10" i="12"/>
  <c r="BT10" i="12"/>
  <c r="BU10" i="12"/>
  <c r="BV10" i="12" s="1"/>
  <c r="CK10" i="12"/>
  <c r="CL10" i="12"/>
  <c r="CL11" i="12" s="1"/>
  <c r="CM10" i="12"/>
  <c r="CP10" i="12"/>
  <c r="CQ10" i="12"/>
  <c r="CR10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Q11" i="12"/>
  <c r="BR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 s="1"/>
  <c r="CM11" i="12"/>
  <c r="Q14" i="12"/>
  <c r="R14" i="12"/>
  <c r="S14" i="12"/>
  <c r="AI14" i="12"/>
  <c r="AJ14" i="12"/>
  <c r="AJ18" i="12" s="1"/>
  <c r="AK14" i="12"/>
  <c r="BA14" i="12"/>
  <c r="BB14" i="12"/>
  <c r="BC14" i="12"/>
  <c r="BS14" i="12"/>
  <c r="BT14" i="12"/>
  <c r="BU14" i="12"/>
  <c r="CK14" i="12"/>
  <c r="CL14" i="12"/>
  <c r="CM14" i="12"/>
  <c r="CP14" i="12"/>
  <c r="CQ14" i="12"/>
  <c r="CR14" i="12" s="1"/>
  <c r="Q15" i="12"/>
  <c r="R15" i="12"/>
  <c r="S15" i="12"/>
  <c r="AI15" i="12"/>
  <c r="AJ15" i="12"/>
  <c r="AK15" i="12"/>
  <c r="BA15" i="12"/>
  <c r="BB15" i="12"/>
  <c r="BC15" i="12"/>
  <c r="BD15" i="12" s="1"/>
  <c r="BS15" i="12"/>
  <c r="BT15" i="12"/>
  <c r="BU15" i="12"/>
  <c r="BV15" i="12"/>
  <c r="CK15" i="12"/>
  <c r="CL15" i="12"/>
  <c r="CM15" i="12"/>
  <c r="CN15" i="12"/>
  <c r="CP15" i="12"/>
  <c r="CQ15" i="12"/>
  <c r="CR15" i="12" s="1"/>
  <c r="Q16" i="12"/>
  <c r="R16" i="12"/>
  <c r="S16" i="12"/>
  <c r="AI16" i="12"/>
  <c r="AJ16" i="12"/>
  <c r="AK16" i="12"/>
  <c r="BA16" i="12"/>
  <c r="BB16" i="12"/>
  <c r="BC16" i="12"/>
  <c r="BS16" i="12"/>
  <c r="BT16" i="12"/>
  <c r="BU16" i="12"/>
  <c r="CK16" i="12"/>
  <c r="CL16" i="12"/>
  <c r="CM16" i="12"/>
  <c r="CP16" i="12"/>
  <c r="CQ16" i="12"/>
  <c r="CS16" i="12"/>
  <c r="Q17" i="12"/>
  <c r="R17" i="12"/>
  <c r="S17" i="12"/>
  <c r="AI17" i="12"/>
  <c r="AJ17" i="12"/>
  <c r="AK17" i="12"/>
  <c r="AL17" i="12" s="1"/>
  <c r="BA17" i="12"/>
  <c r="BB17" i="12"/>
  <c r="BC17" i="12"/>
  <c r="BS17" i="12"/>
  <c r="BT17" i="12"/>
  <c r="BU17" i="12"/>
  <c r="BV17" i="12" s="1"/>
  <c r="CK17" i="12"/>
  <c r="CL17" i="12"/>
  <c r="CM17" i="12"/>
  <c r="CP17" i="12"/>
  <c r="CQ17" i="12"/>
  <c r="CS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 s="1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M18" i="12"/>
  <c r="AN18" i="12"/>
  <c r="AO18" i="12"/>
  <c r="AP18" i="12"/>
  <c r="AQ18" i="12"/>
  <c r="AR18" i="12"/>
  <c r="AS18" i="12"/>
  <c r="AT18" i="12"/>
  <c r="AU18" i="12"/>
  <c r="AV18" i="12"/>
  <c r="AW18" i="12"/>
  <c r="AX18" i="12"/>
  <c r="AY18" i="12"/>
  <c r="AZ18" i="12"/>
  <c r="BE18" i="12"/>
  <c r="BF18" i="12"/>
  <c r="BG18" i="12"/>
  <c r="BH18" i="12"/>
  <c r="BI18" i="12"/>
  <c r="BJ18" i="12"/>
  <c r="BK18" i="12"/>
  <c r="BL18" i="12"/>
  <c r="BM18" i="12"/>
  <c r="BN18" i="12"/>
  <c r="BO18" i="12"/>
  <c r="BP18" i="12"/>
  <c r="BQ18" i="12"/>
  <c r="BR18" i="12"/>
  <c r="BT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 s="1"/>
  <c r="CP18" i="12"/>
  <c r="Q21" i="12"/>
  <c r="R21" i="12"/>
  <c r="S21" i="12"/>
  <c r="T21" i="12"/>
  <c r="AI21" i="12"/>
  <c r="AJ21" i="12"/>
  <c r="AK21" i="12"/>
  <c r="AL21" i="12"/>
  <c r="BA21" i="12"/>
  <c r="BB21" i="12"/>
  <c r="BC21" i="12"/>
  <c r="BS21" i="12"/>
  <c r="BT21" i="12"/>
  <c r="BU21" i="12"/>
  <c r="BV21" i="12" s="1"/>
  <c r="CK21" i="12"/>
  <c r="CL21" i="12"/>
  <c r="CM21" i="12"/>
  <c r="CP21" i="12"/>
  <c r="CQ21" i="12"/>
  <c r="CS21" i="12"/>
  <c r="Q22" i="12"/>
  <c r="R22" i="12"/>
  <c r="S22" i="12"/>
  <c r="T22" i="12"/>
  <c r="AI22" i="12"/>
  <c r="AJ22" i="12"/>
  <c r="AK22" i="12"/>
  <c r="AL22" i="12"/>
  <c r="BA22" i="12"/>
  <c r="BB22" i="12"/>
  <c r="BC22" i="12"/>
  <c r="BD22" i="12"/>
  <c r="BS22" i="12"/>
  <c r="BT22" i="12"/>
  <c r="BU22" i="12"/>
  <c r="BV22" i="12"/>
  <c r="CK22" i="12"/>
  <c r="CL22" i="12"/>
  <c r="CL25" i="12" s="1"/>
  <c r="CM22" i="12"/>
  <c r="CN22" i="12"/>
  <c r="CP22" i="12"/>
  <c r="CQ22" i="12"/>
  <c r="CR22" i="12" s="1"/>
  <c r="CT22" i="12"/>
  <c r="Q23" i="12"/>
  <c r="R23" i="12"/>
  <c r="S23" i="12"/>
  <c r="T23" i="12" s="1"/>
  <c r="AI23" i="12"/>
  <c r="AJ23" i="12"/>
  <c r="AK23" i="12"/>
  <c r="BA23" i="12"/>
  <c r="BB23" i="12"/>
  <c r="BC23" i="12"/>
  <c r="BD23" i="12" s="1"/>
  <c r="BS23" i="12"/>
  <c r="BT23" i="12"/>
  <c r="BU23" i="12"/>
  <c r="CK23" i="12"/>
  <c r="CL23" i="12"/>
  <c r="CM23" i="12"/>
  <c r="CP23" i="12"/>
  <c r="CQ23" i="12"/>
  <c r="CR23" i="12" s="1"/>
  <c r="Q24" i="12"/>
  <c r="R24" i="12"/>
  <c r="S24" i="12"/>
  <c r="T24" i="12" s="1"/>
  <c r="AI24" i="12"/>
  <c r="AJ24" i="12"/>
  <c r="AK24" i="12"/>
  <c r="BA24" i="12"/>
  <c r="BB24" i="12"/>
  <c r="BC24" i="12"/>
  <c r="BD24" i="12" s="1"/>
  <c r="BS24" i="12"/>
  <c r="BT24" i="12"/>
  <c r="BU24" i="12"/>
  <c r="CK24" i="12"/>
  <c r="CL24" i="12"/>
  <c r="CM24" i="12"/>
  <c r="CN24" i="12" s="1"/>
  <c r="CP24" i="12"/>
  <c r="CQ24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R25" i="12"/>
  <c r="U25" i="12"/>
  <c r="V25" i="12"/>
  <c r="W25" i="12"/>
  <c r="X25" i="12"/>
  <c r="Y25" i="12"/>
  <c r="Z25" i="12"/>
  <c r="AA25" i="12"/>
  <c r="AB25" i="12"/>
  <c r="AC25" i="12"/>
  <c r="AD25" i="12"/>
  <c r="AE25" i="12"/>
  <c r="AF25" i="12"/>
  <c r="AG25" i="12"/>
  <c r="AH25" i="12"/>
  <c r="AI25" i="12" s="1"/>
  <c r="AK25" i="12"/>
  <c r="AM25" i="12"/>
  <c r="AN25" i="12"/>
  <c r="AO25" i="12"/>
  <c r="AP25" i="12"/>
  <c r="AQ25" i="12"/>
  <c r="AR25" i="12"/>
  <c r="AS25" i="12"/>
  <c r="AT25" i="12"/>
  <c r="AU25" i="12"/>
  <c r="AV25" i="12"/>
  <c r="AW25" i="12"/>
  <c r="AX25" i="12"/>
  <c r="AY25" i="12"/>
  <c r="AZ25" i="12"/>
  <c r="BA25" i="12" s="1"/>
  <c r="BE25" i="12"/>
  <c r="BF25" i="12"/>
  <c r="BG25" i="12"/>
  <c r="BH25" i="12"/>
  <c r="BI25" i="12"/>
  <c r="BJ25" i="12"/>
  <c r="BK25" i="12"/>
  <c r="BL25" i="12"/>
  <c r="BM25" i="12"/>
  <c r="BN25" i="12"/>
  <c r="BO25" i="12"/>
  <c r="BP25" i="12"/>
  <c r="BQ25" i="12"/>
  <c r="BR25" i="12"/>
  <c r="BT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 s="1"/>
  <c r="CP25" i="12"/>
  <c r="Q7" i="11"/>
  <c r="R7" i="11"/>
  <c r="S7" i="11"/>
  <c r="AI7" i="11"/>
  <c r="AJ7" i="11"/>
  <c r="AK7" i="11"/>
  <c r="BA7" i="11"/>
  <c r="BB7" i="11"/>
  <c r="BC7" i="11"/>
  <c r="BS7" i="11"/>
  <c r="BT7" i="11"/>
  <c r="BU7" i="11"/>
  <c r="BV7" i="11" s="1"/>
  <c r="CK7" i="11"/>
  <c r="CL7" i="11"/>
  <c r="CM7" i="11"/>
  <c r="CP7" i="11"/>
  <c r="CQ7" i="11"/>
  <c r="CR7" i="11"/>
  <c r="Q8" i="11"/>
  <c r="R8" i="11"/>
  <c r="S8" i="11"/>
  <c r="AI8" i="11"/>
  <c r="AJ8" i="11"/>
  <c r="AK8" i="11"/>
  <c r="BA8" i="11"/>
  <c r="BB8" i="11"/>
  <c r="BC8" i="11"/>
  <c r="BS8" i="11"/>
  <c r="BT8" i="11"/>
  <c r="BU8" i="11"/>
  <c r="CK8" i="11"/>
  <c r="CL8" i="11"/>
  <c r="CM8" i="11"/>
  <c r="CP8" i="11"/>
  <c r="CQ8" i="11"/>
  <c r="CR8" i="11" s="1"/>
  <c r="Q9" i="11"/>
  <c r="R9" i="11"/>
  <c r="S9" i="11"/>
  <c r="AI9" i="11"/>
  <c r="AJ9" i="11"/>
  <c r="AK9" i="11"/>
  <c r="BA9" i="11"/>
  <c r="BB9" i="11"/>
  <c r="BC9" i="11"/>
  <c r="BS9" i="11"/>
  <c r="BT9" i="11"/>
  <c r="BU9" i="11"/>
  <c r="BV9" i="11" s="1"/>
  <c r="CK9" i="11"/>
  <c r="CL9" i="11"/>
  <c r="CM9" i="11"/>
  <c r="CP9" i="11"/>
  <c r="CQ9" i="11"/>
  <c r="CR9" i="11"/>
  <c r="Q10" i="11"/>
  <c r="R10" i="11"/>
  <c r="S10" i="11"/>
  <c r="AI10" i="11"/>
  <c r="AJ10" i="11"/>
  <c r="AK10" i="11"/>
  <c r="BA10" i="11"/>
  <c r="BB10" i="11"/>
  <c r="BC10" i="11"/>
  <c r="BS10" i="11"/>
  <c r="BT10" i="11"/>
  <c r="BU10" i="11"/>
  <c r="CK10" i="11"/>
  <c r="CL10" i="11"/>
  <c r="CM10" i="11"/>
  <c r="CP10" i="11"/>
  <c r="CQ10" i="11"/>
  <c r="CR10" i="11" s="1"/>
  <c r="C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 s="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 s="1"/>
  <c r="AJ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T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M11" i="11"/>
  <c r="CQ11" i="11"/>
  <c r="Q14" i="11"/>
  <c r="R14" i="11"/>
  <c r="S14" i="11"/>
  <c r="AI14" i="11"/>
  <c r="AJ14" i="11"/>
  <c r="AK14" i="11"/>
  <c r="BA14" i="11"/>
  <c r="BB14" i="11"/>
  <c r="BC14" i="11"/>
  <c r="BS14" i="11"/>
  <c r="BT14" i="11"/>
  <c r="BU14" i="11"/>
  <c r="BV14" i="11" s="1"/>
  <c r="CK14" i="11"/>
  <c r="CL14" i="11"/>
  <c r="CM14" i="11"/>
  <c r="CP14" i="11"/>
  <c r="CQ14" i="11"/>
  <c r="Q15" i="11"/>
  <c r="R15" i="11"/>
  <c r="S15" i="11"/>
  <c r="AI15" i="11"/>
  <c r="AJ15" i="11"/>
  <c r="AK15" i="11"/>
  <c r="BA15" i="11"/>
  <c r="BB15" i="11"/>
  <c r="BC15" i="11"/>
  <c r="BD15" i="11" s="1"/>
  <c r="BS15" i="11"/>
  <c r="BT15" i="11"/>
  <c r="BU15" i="11"/>
  <c r="BV15" i="11"/>
  <c r="CK15" i="11"/>
  <c r="CL15" i="11"/>
  <c r="CM15" i="11"/>
  <c r="CN15" i="11"/>
  <c r="CP15" i="11"/>
  <c r="CQ15" i="11"/>
  <c r="Q16" i="11"/>
  <c r="R16" i="11"/>
  <c r="S16" i="11"/>
  <c r="AI16" i="11"/>
  <c r="AJ16" i="11"/>
  <c r="AK16" i="11"/>
  <c r="AL16" i="11" s="1"/>
  <c r="BA16" i="11"/>
  <c r="BB16" i="11"/>
  <c r="BC16" i="11"/>
  <c r="BS16" i="11"/>
  <c r="BT16" i="11"/>
  <c r="BU16" i="11"/>
  <c r="BV16" i="11" s="1"/>
  <c r="CK16" i="11"/>
  <c r="CL16" i="11"/>
  <c r="CM16" i="11"/>
  <c r="CP16" i="11"/>
  <c r="CQ16" i="11"/>
  <c r="CS16" i="11"/>
  <c r="Q17" i="11"/>
  <c r="R17" i="11"/>
  <c r="S17" i="11"/>
  <c r="T17" i="11"/>
  <c r="AI17" i="11"/>
  <c r="AJ17" i="11"/>
  <c r="AK17" i="11"/>
  <c r="AL17" i="11"/>
  <c r="BA17" i="11"/>
  <c r="BB17" i="11"/>
  <c r="BC17" i="11"/>
  <c r="BD17" i="11"/>
  <c r="BS17" i="11"/>
  <c r="BT17" i="11"/>
  <c r="BU17" i="11"/>
  <c r="BV17" i="11"/>
  <c r="CK17" i="11"/>
  <c r="CL17" i="11"/>
  <c r="CM17" i="11"/>
  <c r="CP17" i="11"/>
  <c r="CQ17" i="11"/>
  <c r="CR17" i="11"/>
  <c r="C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J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M18" i="11"/>
  <c r="Q21" i="11"/>
  <c r="R21" i="11"/>
  <c r="S21" i="11"/>
  <c r="AI21" i="11"/>
  <c r="AJ21" i="11"/>
  <c r="AK21" i="11"/>
  <c r="BA21" i="11"/>
  <c r="BB21" i="11"/>
  <c r="BC21" i="11"/>
  <c r="BS21" i="11"/>
  <c r="BT21" i="11"/>
  <c r="BU21" i="11"/>
  <c r="CK21" i="11"/>
  <c r="CL21" i="11"/>
  <c r="CM21" i="11"/>
  <c r="CM25" i="11" s="1"/>
  <c r="CP21" i="11"/>
  <c r="CQ21" i="11"/>
  <c r="CR21" i="11" s="1"/>
  <c r="Q22" i="11"/>
  <c r="R22" i="11"/>
  <c r="S22" i="11"/>
  <c r="AI22" i="11"/>
  <c r="AJ22" i="11"/>
  <c r="AK22" i="11"/>
  <c r="BA22" i="11"/>
  <c r="BB22" i="11"/>
  <c r="BC22" i="11"/>
  <c r="BS22" i="11"/>
  <c r="BT22" i="11"/>
  <c r="BU22" i="11"/>
  <c r="BV22" i="11" s="1"/>
  <c r="CK22" i="11"/>
  <c r="CL22" i="11"/>
  <c r="CM22" i="11"/>
  <c r="CP22" i="11"/>
  <c r="CQ22" i="11"/>
  <c r="CR22" i="11"/>
  <c r="Q23" i="11"/>
  <c r="R23" i="11"/>
  <c r="S23" i="11"/>
  <c r="CT23" i="11" s="1"/>
  <c r="AI23" i="11"/>
  <c r="AJ23" i="11"/>
  <c r="AK23" i="11"/>
  <c r="BA23" i="11"/>
  <c r="BB23" i="11"/>
  <c r="BC23" i="11"/>
  <c r="BS23" i="11"/>
  <c r="BT23" i="11"/>
  <c r="BU23" i="11"/>
  <c r="CK23" i="11"/>
  <c r="CL23" i="11"/>
  <c r="CM23" i="11"/>
  <c r="CP23" i="11"/>
  <c r="CQ23" i="11"/>
  <c r="CR23" i="11" s="1"/>
  <c r="Q24" i="11"/>
  <c r="R24" i="11"/>
  <c r="S24" i="11"/>
  <c r="AI24" i="11"/>
  <c r="AJ24" i="11"/>
  <c r="AK24" i="11"/>
  <c r="BA24" i="11"/>
  <c r="BB24" i="11"/>
  <c r="BC24" i="11"/>
  <c r="BS24" i="11"/>
  <c r="BT24" i="11"/>
  <c r="BU24" i="11"/>
  <c r="BV24" i="11" s="1"/>
  <c r="CK24" i="11"/>
  <c r="CL24" i="11"/>
  <c r="CM24" i="11"/>
  <c r="CP24" i="11"/>
  <c r="CQ24" i="11"/>
  <c r="CR24" i="11"/>
  <c r="C25" i="11"/>
  <c r="D25" i="11"/>
  <c r="E25" i="11"/>
  <c r="F26" i="11" s="1"/>
  <c r="F25" i="11"/>
  <c r="G25" i="11"/>
  <c r="H25" i="11"/>
  <c r="I25" i="11"/>
  <c r="J25" i="11"/>
  <c r="K25" i="11"/>
  <c r="L25" i="11"/>
  <c r="M25" i="11"/>
  <c r="N26" i="11" s="1"/>
  <c r="N25" i="11"/>
  <c r="O25" i="11"/>
  <c r="P25" i="11"/>
  <c r="R25" i="11"/>
  <c r="U25" i="11"/>
  <c r="V26" i="11" s="1"/>
  <c r="V25" i="11"/>
  <c r="W25" i="11"/>
  <c r="X25" i="11"/>
  <c r="Y25" i="11"/>
  <c r="Z26" i="11" s="1"/>
  <c r="Z25" i="11"/>
  <c r="AA25" i="11"/>
  <c r="AB25" i="11"/>
  <c r="AC25" i="11"/>
  <c r="AD26" i="11" s="1"/>
  <c r="AD25" i="11"/>
  <c r="AE25" i="11"/>
  <c r="AF25" i="11"/>
  <c r="AG25" i="11"/>
  <c r="AH25" i="11"/>
  <c r="AI25" i="11"/>
  <c r="AM25" i="11"/>
  <c r="AN25" i="11"/>
  <c r="AO25" i="11"/>
  <c r="AP25" i="11"/>
  <c r="AQ25" i="11"/>
  <c r="AR25" i="11"/>
  <c r="AS25" i="11"/>
  <c r="AT26" i="11" s="1"/>
  <c r="AT25" i="11"/>
  <c r="AU25" i="11"/>
  <c r="AV25" i="11"/>
  <c r="AW25" i="11"/>
  <c r="AX25" i="11"/>
  <c r="AY25" i="11"/>
  <c r="AZ25" i="11"/>
  <c r="BB25" i="11"/>
  <c r="BE25" i="11"/>
  <c r="BF26" i="11" s="1"/>
  <c r="BF25" i="11"/>
  <c r="BG25" i="11"/>
  <c r="BH25" i="11"/>
  <c r="BI25" i="11"/>
  <c r="BJ26" i="11" s="1"/>
  <c r="BJ25" i="11"/>
  <c r="BK25" i="11"/>
  <c r="BL25" i="11"/>
  <c r="BM25" i="11"/>
  <c r="BN26" i="11" s="1"/>
  <c r="BN25" i="11"/>
  <c r="BO25" i="11"/>
  <c r="BP25" i="11"/>
  <c r="BQ25" i="11"/>
  <c r="BR25" i="11"/>
  <c r="BS25" i="11"/>
  <c r="BU25" i="11"/>
  <c r="BW25" i="11"/>
  <c r="BX25" i="11"/>
  <c r="BX26" i="11" s="1"/>
  <c r="BY25" i="11"/>
  <c r="BZ25" i="11"/>
  <c r="CA25" i="11"/>
  <c r="CB25" i="11"/>
  <c r="CB26" i="11" s="1"/>
  <c r="CC25" i="11"/>
  <c r="CD25" i="11"/>
  <c r="CD26" i="11" s="1"/>
  <c r="CE25" i="11"/>
  <c r="CF25" i="11"/>
  <c r="CF26" i="11" s="1"/>
  <c r="CG25" i="11"/>
  <c r="CH25" i="11"/>
  <c r="CI25" i="11"/>
  <c r="CJ25" i="11"/>
  <c r="CK25" i="11" s="1"/>
  <c r="CQ25" i="11"/>
  <c r="J26" i="11"/>
  <c r="X26" i="11"/>
  <c r="AB26" i="11"/>
  <c r="AF26" i="11"/>
  <c r="AP26" i="11"/>
  <c r="AX26" i="11"/>
  <c r="BH26" i="11"/>
  <c r="BL26" i="11"/>
  <c r="BP26" i="11"/>
  <c r="BZ26" i="11"/>
  <c r="CH26" i="11"/>
  <c r="Q7" i="10"/>
  <c r="R7" i="10"/>
  <c r="S7" i="10"/>
  <c r="AI7" i="10"/>
  <c r="AJ7" i="10"/>
  <c r="AK7" i="10"/>
  <c r="AL7" i="10" s="1"/>
  <c r="BA7" i="10"/>
  <c r="BB7" i="10"/>
  <c r="BC7" i="10"/>
  <c r="BS7" i="10"/>
  <c r="BT7" i="10"/>
  <c r="BU7" i="10"/>
  <c r="BV7" i="10" s="1"/>
  <c r="CK7" i="10"/>
  <c r="CL7" i="10"/>
  <c r="CM7" i="10"/>
  <c r="CP7" i="10"/>
  <c r="CP11" i="10" s="1"/>
  <c r="CQ7" i="10"/>
  <c r="CT7" i="10"/>
  <c r="CV7" i="10" s="1"/>
  <c r="Q8" i="10"/>
  <c r="R8" i="10"/>
  <c r="S8" i="10"/>
  <c r="AI8" i="10"/>
  <c r="AJ8" i="10"/>
  <c r="AK8" i="10"/>
  <c r="BA8" i="10"/>
  <c r="BB8" i="10"/>
  <c r="BC8" i="10"/>
  <c r="BS8" i="10"/>
  <c r="BT8" i="10"/>
  <c r="BU8" i="10"/>
  <c r="CK8" i="10"/>
  <c r="CL8" i="10"/>
  <c r="CM8" i="10"/>
  <c r="CP8" i="10"/>
  <c r="CQ8" i="10"/>
  <c r="Q9" i="10"/>
  <c r="R9" i="10"/>
  <c r="S9" i="10"/>
  <c r="T9" i="10" s="1"/>
  <c r="AI9" i="10"/>
  <c r="AJ9" i="10"/>
  <c r="CS9" i="10" s="1"/>
  <c r="AK9" i="10"/>
  <c r="BA9" i="10"/>
  <c r="BB9" i="10"/>
  <c r="BC9" i="10"/>
  <c r="BD9" i="10" s="1"/>
  <c r="BS9" i="10"/>
  <c r="BT9" i="10"/>
  <c r="BT11" i="10" s="1"/>
  <c r="BU9" i="10"/>
  <c r="CK9" i="10"/>
  <c r="CL9" i="10"/>
  <c r="CM9" i="10"/>
  <c r="CN9" i="10" s="1"/>
  <c r="CP9" i="10"/>
  <c r="CQ9" i="10"/>
  <c r="CR9" i="10" s="1"/>
  <c r="Q10" i="10"/>
  <c r="R10" i="10"/>
  <c r="S10" i="10"/>
  <c r="T10" i="10" s="1"/>
  <c r="AI10" i="10"/>
  <c r="AJ10" i="10"/>
  <c r="AK10" i="10"/>
  <c r="AL10" i="10" s="1"/>
  <c r="BA10" i="10"/>
  <c r="BB10" i="10"/>
  <c r="BC10" i="10"/>
  <c r="BS10" i="10"/>
  <c r="BT10" i="10"/>
  <c r="CS10" i="10" s="1"/>
  <c r="BU10" i="10"/>
  <c r="CK10" i="10"/>
  <c r="CL10" i="10"/>
  <c r="CM10" i="10"/>
  <c r="CN10" i="10" s="1"/>
  <c r="CP10" i="10"/>
  <c r="CQ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J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M11" i="10"/>
  <c r="Q14" i="10"/>
  <c r="R14" i="10"/>
  <c r="S14" i="10"/>
  <c r="AI14" i="10"/>
  <c r="AJ14" i="10"/>
  <c r="AK14" i="10"/>
  <c r="BA14" i="10"/>
  <c r="BB14" i="10"/>
  <c r="BC14" i="10"/>
  <c r="BS14" i="10"/>
  <c r="BT14" i="10"/>
  <c r="BU14" i="10"/>
  <c r="CK14" i="10"/>
  <c r="CL14" i="10"/>
  <c r="CM14" i="10"/>
  <c r="CP14" i="10"/>
  <c r="CQ14" i="10"/>
  <c r="CR14" i="10" s="1"/>
  <c r="Q15" i="10"/>
  <c r="R15" i="10"/>
  <c r="S15" i="10"/>
  <c r="AI15" i="10"/>
  <c r="AJ15" i="10"/>
  <c r="AK15" i="10"/>
  <c r="BA15" i="10"/>
  <c r="BB15" i="10"/>
  <c r="BC15" i="10"/>
  <c r="BS15" i="10"/>
  <c r="BT15" i="10"/>
  <c r="BU15" i="10"/>
  <c r="CK15" i="10"/>
  <c r="CL15" i="10"/>
  <c r="CM15" i="10"/>
  <c r="CN15" i="10" s="1"/>
  <c r="CP15" i="10"/>
  <c r="CQ15" i="10"/>
  <c r="Q16" i="10"/>
  <c r="R16" i="10"/>
  <c r="S16" i="10"/>
  <c r="AI16" i="10"/>
  <c r="AJ16" i="10"/>
  <c r="AK16" i="10"/>
  <c r="BA16" i="10"/>
  <c r="BB16" i="10"/>
  <c r="BB18" i="10" s="1"/>
  <c r="BC16" i="10"/>
  <c r="BS16" i="10"/>
  <c r="BT16" i="10"/>
  <c r="BU16" i="10"/>
  <c r="BU18" i="10" s="1"/>
  <c r="CK16" i="10"/>
  <c r="CL16" i="10"/>
  <c r="CM16" i="10"/>
  <c r="CP16" i="10"/>
  <c r="CP18" i="10" s="1"/>
  <c r="CQ16" i="10"/>
  <c r="CS16" i="10"/>
  <c r="Q17" i="10"/>
  <c r="R17" i="10"/>
  <c r="S17" i="10"/>
  <c r="T17" i="10"/>
  <c r="AI17" i="10"/>
  <c r="AJ17" i="10"/>
  <c r="AK17" i="10"/>
  <c r="AL17" i="10"/>
  <c r="BA17" i="10"/>
  <c r="BB17" i="10"/>
  <c r="BC17" i="10"/>
  <c r="BD17" i="10"/>
  <c r="BS17" i="10"/>
  <c r="BT17" i="10"/>
  <c r="BU17" i="10"/>
  <c r="BV17" i="10"/>
  <c r="CK17" i="10"/>
  <c r="CL17" i="10"/>
  <c r="CM17" i="10"/>
  <c r="CN17" i="10"/>
  <c r="CP17" i="10"/>
  <c r="CQ17" i="10"/>
  <c r="CR17" i="10" s="1"/>
  <c r="CT17" i="10"/>
  <c r="CV17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 s="1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 s="1"/>
  <c r="AK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L18" i="10"/>
  <c r="Q21" i="10"/>
  <c r="R21" i="10"/>
  <c r="S21" i="10"/>
  <c r="T21" i="10" s="1"/>
  <c r="AI21" i="10"/>
  <c r="AJ21" i="10"/>
  <c r="AK21" i="10"/>
  <c r="BA21" i="10"/>
  <c r="BB21" i="10"/>
  <c r="BC21" i="10"/>
  <c r="BD21" i="10" s="1"/>
  <c r="BS21" i="10"/>
  <c r="BT21" i="10"/>
  <c r="BT25" i="10" s="1"/>
  <c r="BU21" i="10"/>
  <c r="CK21" i="10"/>
  <c r="CL21" i="10"/>
  <c r="CM21" i="10"/>
  <c r="CM25" i="10" s="1"/>
  <c r="CP21" i="10"/>
  <c r="CQ21" i="10"/>
  <c r="CR21" i="10" s="1"/>
  <c r="CT21" i="10"/>
  <c r="CV21" i="10" s="1"/>
  <c r="Q22" i="10"/>
  <c r="R22" i="10"/>
  <c r="S22" i="10"/>
  <c r="AI22" i="10"/>
  <c r="AJ22" i="10"/>
  <c r="AK22" i="10"/>
  <c r="AL22" i="10" s="1"/>
  <c r="BA22" i="10"/>
  <c r="BB22" i="10"/>
  <c r="BC22" i="10"/>
  <c r="BS22" i="10"/>
  <c r="BT22" i="10"/>
  <c r="BU22" i="10"/>
  <c r="CK22" i="10"/>
  <c r="CL22" i="10"/>
  <c r="CM22" i="10"/>
  <c r="CP22" i="10"/>
  <c r="CQ22" i="10"/>
  <c r="CS22" i="10"/>
  <c r="Q23" i="10"/>
  <c r="R23" i="10"/>
  <c r="S23" i="10"/>
  <c r="T23" i="10"/>
  <c r="AI23" i="10"/>
  <c r="AJ23" i="10"/>
  <c r="AK23" i="10"/>
  <c r="AL23" i="10"/>
  <c r="BA23" i="10"/>
  <c r="BB23" i="10"/>
  <c r="BC23" i="10"/>
  <c r="BD23" i="10"/>
  <c r="BS23" i="10"/>
  <c r="BT23" i="10"/>
  <c r="BU23" i="10"/>
  <c r="BV23" i="10"/>
  <c r="CK23" i="10"/>
  <c r="CL23" i="10"/>
  <c r="CM23" i="10"/>
  <c r="CN23" i="10"/>
  <c r="CP23" i="10"/>
  <c r="CQ23" i="10"/>
  <c r="CR23" i="10" s="1"/>
  <c r="CT23" i="10"/>
  <c r="CV23" i="10"/>
  <c r="Q24" i="10"/>
  <c r="R24" i="10"/>
  <c r="S24" i="10"/>
  <c r="AI24" i="10"/>
  <c r="AJ24" i="10"/>
  <c r="AK24" i="10"/>
  <c r="AL24" i="10" s="1"/>
  <c r="BA24" i="10"/>
  <c r="BB24" i="10"/>
  <c r="BC24" i="10"/>
  <c r="BS24" i="10"/>
  <c r="BT24" i="10"/>
  <c r="BU24" i="10"/>
  <c r="BV24" i="10" s="1"/>
  <c r="CK24" i="10"/>
  <c r="CL24" i="10"/>
  <c r="CM24" i="10"/>
  <c r="CP24" i="10"/>
  <c r="CQ24" i="10"/>
  <c r="CR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J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 s="1"/>
  <c r="BC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 s="1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Q25" i="10"/>
  <c r="Q7" i="9"/>
  <c r="R7" i="9"/>
  <c r="S7" i="9"/>
  <c r="T7" i="9"/>
  <c r="AI7" i="9"/>
  <c r="AJ7" i="9"/>
  <c r="AK7" i="9"/>
  <c r="AL7" i="9"/>
  <c r="BA7" i="9"/>
  <c r="BB7" i="9"/>
  <c r="BC7" i="9"/>
  <c r="BD7" i="9"/>
  <c r="BS7" i="9"/>
  <c r="BT7" i="9"/>
  <c r="BU7" i="9"/>
  <c r="BV7" i="9"/>
  <c r="CK7" i="9"/>
  <c r="CL7" i="9"/>
  <c r="CM7" i="9"/>
  <c r="CN7" i="9"/>
  <c r="CP7" i="9"/>
  <c r="CQ7" i="9"/>
  <c r="CR7" i="9" s="1"/>
  <c r="CT7" i="9"/>
  <c r="Q8" i="9"/>
  <c r="R8" i="9"/>
  <c r="S8" i="9"/>
  <c r="T8" i="9" s="1"/>
  <c r="AI8" i="9"/>
  <c r="AJ8" i="9"/>
  <c r="CS8" i="9" s="1"/>
  <c r="AK8" i="9"/>
  <c r="BA8" i="9"/>
  <c r="BB8" i="9"/>
  <c r="BC8" i="9"/>
  <c r="BD8" i="9" s="1"/>
  <c r="BS8" i="9"/>
  <c r="BT8" i="9"/>
  <c r="BU8" i="9"/>
  <c r="CK8" i="9"/>
  <c r="CL8" i="9"/>
  <c r="CM8" i="9"/>
  <c r="CN8" i="9" s="1"/>
  <c r="CP8" i="9"/>
  <c r="CQ8" i="9"/>
  <c r="CR8" i="9" s="1"/>
  <c r="Q9" i="9"/>
  <c r="R9" i="9"/>
  <c r="S9" i="9"/>
  <c r="T9" i="9" s="1"/>
  <c r="AI9" i="9"/>
  <c r="AJ9" i="9"/>
  <c r="CS9" i="9" s="1"/>
  <c r="AK9" i="9"/>
  <c r="BA9" i="9"/>
  <c r="BB9" i="9"/>
  <c r="BC9" i="9"/>
  <c r="BD9" i="9" s="1"/>
  <c r="BS9" i="9"/>
  <c r="BT9" i="9"/>
  <c r="BU9" i="9"/>
  <c r="CK9" i="9"/>
  <c r="CL9" i="9"/>
  <c r="CM9" i="9"/>
  <c r="CN9" i="9" s="1"/>
  <c r="CP9" i="9"/>
  <c r="CQ9" i="9"/>
  <c r="Q10" i="9"/>
  <c r="R10" i="9"/>
  <c r="S10" i="9"/>
  <c r="AI10" i="9"/>
  <c r="AJ10" i="9"/>
  <c r="AK10" i="9"/>
  <c r="BA10" i="9"/>
  <c r="BB10" i="9"/>
  <c r="BC10" i="9"/>
  <c r="BS10" i="9"/>
  <c r="BT10" i="9"/>
  <c r="BU10" i="9"/>
  <c r="CK10" i="9"/>
  <c r="CL10" i="9"/>
  <c r="CM10" i="9"/>
  <c r="CP10" i="9"/>
  <c r="CQ10" i="9"/>
  <c r="CR10" i="9" s="1"/>
  <c r="CT10" i="9"/>
  <c r="Q11" i="9"/>
  <c r="R11" i="9"/>
  <c r="S11" i="9"/>
  <c r="T11" i="9"/>
  <c r="AI11" i="9"/>
  <c r="AJ11" i="9"/>
  <c r="AJ12" i="9" s="1"/>
  <c r="AK11" i="9"/>
  <c r="AL11" i="9"/>
  <c r="BA11" i="9"/>
  <c r="BB11" i="9"/>
  <c r="BB12" i="9" s="1"/>
  <c r="BC11" i="9"/>
  <c r="BD11" i="9"/>
  <c r="BS11" i="9"/>
  <c r="BT11" i="9"/>
  <c r="BT12" i="9" s="1"/>
  <c r="BU11" i="9"/>
  <c r="BV11" i="9"/>
  <c r="CK11" i="9"/>
  <c r="CL11" i="9"/>
  <c r="CL12" i="9" s="1"/>
  <c r="CM11" i="9"/>
  <c r="CN11" i="9"/>
  <c r="CP11" i="9"/>
  <c r="CQ11" i="9"/>
  <c r="CR11" i="9" s="1"/>
  <c r="CT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K12" i="9"/>
  <c r="AL12" i="9" s="1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 s="1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U12" i="9"/>
  <c r="BV12" i="9" s="1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 s="1"/>
  <c r="Q16" i="9"/>
  <c r="R16" i="9"/>
  <c r="S16" i="9"/>
  <c r="AI16" i="9"/>
  <c r="AJ16" i="9"/>
  <c r="CS16" i="9" s="1"/>
  <c r="AK16" i="9"/>
  <c r="BA16" i="9"/>
  <c r="BB16" i="9"/>
  <c r="BC16" i="9"/>
  <c r="BS16" i="9"/>
  <c r="BT16" i="9"/>
  <c r="BU16" i="9"/>
  <c r="CK16" i="9"/>
  <c r="CL16" i="9"/>
  <c r="CM16" i="9"/>
  <c r="CP16" i="9"/>
  <c r="CQ16" i="9"/>
  <c r="Q15" i="9"/>
  <c r="R15" i="9"/>
  <c r="S15" i="9"/>
  <c r="AI15" i="9"/>
  <c r="AJ15" i="9"/>
  <c r="AK15" i="9"/>
  <c r="BA15" i="9"/>
  <c r="BB15" i="9"/>
  <c r="BC15" i="9"/>
  <c r="BS15" i="9"/>
  <c r="BT15" i="9"/>
  <c r="BU15" i="9"/>
  <c r="CK15" i="9"/>
  <c r="CL15" i="9"/>
  <c r="CM15" i="9"/>
  <c r="CM21" i="9" s="1"/>
  <c r="CP15" i="9"/>
  <c r="CQ15" i="9"/>
  <c r="CR15" i="9" s="1"/>
  <c r="Q17" i="9"/>
  <c r="R17" i="9"/>
  <c r="S17" i="9"/>
  <c r="T17" i="9" s="1"/>
  <c r="AI17" i="9"/>
  <c r="AJ17" i="9"/>
  <c r="AK17" i="9"/>
  <c r="BA17" i="9"/>
  <c r="BB17" i="9"/>
  <c r="BC17" i="9"/>
  <c r="BS17" i="9"/>
  <c r="BT17" i="9"/>
  <c r="BU17" i="9"/>
  <c r="BV17" i="9" s="1"/>
  <c r="CK17" i="9"/>
  <c r="CL17" i="9"/>
  <c r="CM17" i="9"/>
  <c r="CN17" i="9" s="1"/>
  <c r="CP17" i="9"/>
  <c r="CQ17" i="9"/>
  <c r="CT17" i="9"/>
  <c r="Q18" i="9"/>
  <c r="R18" i="9"/>
  <c r="S18" i="9"/>
  <c r="AI18" i="9"/>
  <c r="AJ18" i="9"/>
  <c r="AK18" i="9"/>
  <c r="BA18" i="9"/>
  <c r="BB18" i="9"/>
  <c r="BC18" i="9"/>
  <c r="BS18" i="9"/>
  <c r="BT18" i="9"/>
  <c r="BU18" i="9"/>
  <c r="CK18" i="9"/>
  <c r="CL18" i="9"/>
  <c r="CM18" i="9"/>
  <c r="CP18" i="9"/>
  <c r="CQ18" i="9"/>
  <c r="CS18" i="9"/>
  <c r="Q19" i="9"/>
  <c r="R19" i="9"/>
  <c r="S19" i="9"/>
  <c r="T19" i="9"/>
  <c r="AI19" i="9"/>
  <c r="AJ19" i="9"/>
  <c r="AK19" i="9"/>
  <c r="AL19" i="9"/>
  <c r="BA19" i="9"/>
  <c r="BB19" i="9"/>
  <c r="BC19" i="9"/>
  <c r="BD19" i="9"/>
  <c r="BS19" i="9"/>
  <c r="BT19" i="9"/>
  <c r="BU19" i="9"/>
  <c r="BV19" i="9"/>
  <c r="CK19" i="9"/>
  <c r="CL19" i="9"/>
  <c r="CM19" i="9"/>
  <c r="CN19" i="9"/>
  <c r="CP19" i="9"/>
  <c r="CQ19" i="9"/>
  <c r="CR19" i="9" s="1"/>
  <c r="CT19" i="9"/>
  <c r="CV19" i="9"/>
  <c r="Q20" i="9"/>
  <c r="R20" i="9"/>
  <c r="S20" i="9"/>
  <c r="AI20" i="9"/>
  <c r="AJ20" i="9"/>
  <c r="AK20" i="9"/>
  <c r="AL20" i="9" s="1"/>
  <c r="BA20" i="9"/>
  <c r="BB20" i="9"/>
  <c r="BC20" i="9"/>
  <c r="BS20" i="9"/>
  <c r="BT20" i="9"/>
  <c r="BU20" i="9"/>
  <c r="BV20" i="9" s="1"/>
  <c r="CK20" i="9"/>
  <c r="CL20" i="9"/>
  <c r="CM20" i="9"/>
  <c r="CP20" i="9"/>
  <c r="CQ20" i="9"/>
  <c r="CR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T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P21" i="9"/>
  <c r="Q24" i="9"/>
  <c r="R24" i="9"/>
  <c r="S24" i="9"/>
  <c r="AI24" i="9"/>
  <c r="AJ24" i="9"/>
  <c r="AK24" i="9"/>
  <c r="AL24" i="9" s="1"/>
  <c r="BA24" i="9"/>
  <c r="BB24" i="9"/>
  <c r="BC24" i="9"/>
  <c r="BS24" i="9"/>
  <c r="BT24" i="9"/>
  <c r="BU24" i="9"/>
  <c r="BV24" i="9" s="1"/>
  <c r="CK24" i="9"/>
  <c r="CL24" i="9"/>
  <c r="CM24" i="9"/>
  <c r="CP24" i="9"/>
  <c r="CQ24" i="9"/>
  <c r="CR24" i="9"/>
  <c r="Q25" i="9"/>
  <c r="R25" i="9"/>
  <c r="S25" i="9"/>
  <c r="T25" i="9" s="1"/>
  <c r="AI25" i="9"/>
  <c r="AJ25" i="9"/>
  <c r="AK25" i="9"/>
  <c r="AL25" i="9" s="1"/>
  <c r="BA25" i="9"/>
  <c r="BB25" i="9"/>
  <c r="BC25" i="9"/>
  <c r="BD25" i="9" s="1"/>
  <c r="BS25" i="9"/>
  <c r="BT25" i="9"/>
  <c r="BU25" i="9"/>
  <c r="BV25" i="9" s="1"/>
  <c r="CK25" i="9"/>
  <c r="CL25" i="9"/>
  <c r="CM25" i="9"/>
  <c r="CN25" i="9" s="1"/>
  <c r="CP25" i="9"/>
  <c r="CQ25" i="9"/>
  <c r="CT25" i="9"/>
  <c r="Q26" i="9"/>
  <c r="R26" i="9"/>
  <c r="S26" i="9"/>
  <c r="AI26" i="9"/>
  <c r="AJ26" i="9"/>
  <c r="AK26" i="9"/>
  <c r="BA26" i="9"/>
  <c r="BB26" i="9"/>
  <c r="BC26" i="9"/>
  <c r="BS26" i="9"/>
  <c r="BT26" i="9"/>
  <c r="BU26" i="9"/>
  <c r="CK26" i="9"/>
  <c r="CL26" i="9"/>
  <c r="CM26" i="9"/>
  <c r="CP26" i="9"/>
  <c r="CQ26" i="9"/>
  <c r="CS26" i="9"/>
  <c r="Q27" i="9"/>
  <c r="R27" i="9"/>
  <c r="S27" i="9"/>
  <c r="AI27" i="9"/>
  <c r="AJ27" i="9"/>
  <c r="AK27" i="9"/>
  <c r="AL27" i="9" s="1"/>
  <c r="BA27" i="9"/>
  <c r="BB27" i="9"/>
  <c r="BC27" i="9"/>
  <c r="BS27" i="9"/>
  <c r="BT27" i="9"/>
  <c r="BU27" i="9"/>
  <c r="BV27" i="9" s="1"/>
  <c r="CK27" i="9"/>
  <c r="CL27" i="9"/>
  <c r="CM27" i="9"/>
  <c r="CP27" i="9"/>
  <c r="CQ27" i="9"/>
  <c r="CS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 s="1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K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 s="1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T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 s="1"/>
  <c r="CM28" i="9"/>
  <c r="CQ28" i="9"/>
  <c r="Q31" i="9"/>
  <c r="R31" i="9"/>
  <c r="S31" i="9"/>
  <c r="T31" i="9" s="1"/>
  <c r="AI31" i="9"/>
  <c r="AJ31" i="9"/>
  <c r="AK31" i="9"/>
  <c r="BA31" i="9"/>
  <c r="BB31" i="9"/>
  <c r="BC31" i="9"/>
  <c r="BD31" i="9" s="1"/>
  <c r="BS31" i="9"/>
  <c r="BT31" i="9"/>
  <c r="BU31" i="9"/>
  <c r="CK31" i="9"/>
  <c r="CL31" i="9"/>
  <c r="CM31" i="9"/>
  <c r="CN31" i="9" s="1"/>
  <c r="CQ31" i="9"/>
  <c r="CS31" i="9"/>
  <c r="Q32" i="9"/>
  <c r="R32" i="9"/>
  <c r="S32" i="9"/>
  <c r="T32" i="9" s="1"/>
  <c r="AI32" i="9"/>
  <c r="AJ32" i="9"/>
  <c r="CS32" i="9" s="1"/>
  <c r="AK32" i="9"/>
  <c r="BA32" i="9"/>
  <c r="BB32" i="9"/>
  <c r="BC32" i="9"/>
  <c r="BD32" i="9" s="1"/>
  <c r="BS32" i="9"/>
  <c r="BT32" i="9"/>
  <c r="BU32" i="9"/>
  <c r="CK32" i="9"/>
  <c r="CL32" i="9"/>
  <c r="CM32" i="9"/>
  <c r="CN32" i="9" s="1"/>
  <c r="CP32" i="9"/>
  <c r="CQ32" i="9"/>
  <c r="CR32" i="9" s="1"/>
  <c r="Q33" i="9"/>
  <c r="R33" i="9"/>
  <c r="S33" i="9"/>
  <c r="T33" i="9" s="1"/>
  <c r="AI33" i="9"/>
  <c r="AJ33" i="9"/>
  <c r="CS33" i="9" s="1"/>
  <c r="AK33" i="9"/>
  <c r="BA33" i="9"/>
  <c r="BB33" i="9"/>
  <c r="BC33" i="9"/>
  <c r="BD33" i="9" s="1"/>
  <c r="BS33" i="9"/>
  <c r="BT33" i="9"/>
  <c r="BU33" i="9"/>
  <c r="CK33" i="9"/>
  <c r="CL33" i="9"/>
  <c r="CM33" i="9"/>
  <c r="CN33" i="9" s="1"/>
  <c r="CP33" i="9"/>
  <c r="CQ33" i="9"/>
  <c r="Q34" i="9"/>
  <c r="R34" i="9"/>
  <c r="S34" i="9"/>
  <c r="AI34" i="9"/>
  <c r="AJ34" i="9"/>
  <c r="AK34" i="9"/>
  <c r="BA34" i="9"/>
  <c r="BB34" i="9"/>
  <c r="BB35" i="9" s="1"/>
  <c r="BC34" i="9"/>
  <c r="BS34" i="9"/>
  <c r="BT34" i="9"/>
  <c r="BU34" i="9"/>
  <c r="CK34" i="9"/>
  <c r="CL34" i="9"/>
  <c r="CL35" i="9" s="1"/>
  <c r="CM34" i="9"/>
  <c r="CP34" i="9"/>
  <c r="CQ34" i="9"/>
  <c r="CR34" i="9" s="1"/>
  <c r="CT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 s="1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J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 s="1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T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 s="1"/>
  <c r="CQ35" i="9"/>
  <c r="Q38" i="9"/>
  <c r="R38" i="9"/>
  <c r="S38" i="9"/>
  <c r="AI38" i="9"/>
  <c r="AJ38" i="9"/>
  <c r="AK38" i="9"/>
  <c r="BA38" i="9"/>
  <c r="BB38" i="9"/>
  <c r="BC38" i="9"/>
  <c r="BS38" i="9"/>
  <c r="BT38" i="9"/>
  <c r="BU38" i="9"/>
  <c r="CK38" i="9"/>
  <c r="CL38" i="9"/>
  <c r="CM38" i="9"/>
  <c r="CP38" i="9"/>
  <c r="CQ38" i="9"/>
  <c r="CS38" i="9"/>
  <c r="Q39" i="9"/>
  <c r="R39" i="9"/>
  <c r="S39" i="9"/>
  <c r="AI39" i="9"/>
  <c r="AJ39" i="9"/>
  <c r="AK39" i="9"/>
  <c r="AL39" i="9" s="1"/>
  <c r="BA39" i="9"/>
  <c r="BB39" i="9"/>
  <c r="BC39" i="9"/>
  <c r="BS39" i="9"/>
  <c r="BT39" i="9"/>
  <c r="BU39" i="9"/>
  <c r="BV39" i="9" s="1"/>
  <c r="CK39" i="9"/>
  <c r="CL39" i="9"/>
  <c r="CM39" i="9"/>
  <c r="CP39" i="9"/>
  <c r="CQ39" i="9"/>
  <c r="CS39" i="9"/>
  <c r="Q40" i="9"/>
  <c r="R40" i="9"/>
  <c r="S40" i="9"/>
  <c r="AI40" i="9"/>
  <c r="AJ40" i="9"/>
  <c r="AK40" i="9"/>
  <c r="AL40" i="9" s="1"/>
  <c r="BA40" i="9"/>
  <c r="BB40" i="9"/>
  <c r="BB42" i="9" s="1"/>
  <c r="BC40" i="9"/>
  <c r="BS40" i="9"/>
  <c r="BT40" i="9"/>
  <c r="BU40" i="9"/>
  <c r="BV40" i="9" s="1"/>
  <c r="CK40" i="9"/>
  <c r="CL40" i="9"/>
  <c r="CL42" i="9" s="1"/>
  <c r="CM40" i="9"/>
  <c r="CP40" i="9"/>
  <c r="CQ40" i="9"/>
  <c r="CR40" i="9"/>
  <c r="Q41" i="9"/>
  <c r="R41" i="9"/>
  <c r="S41" i="9"/>
  <c r="T41" i="9" s="1"/>
  <c r="AI41" i="9"/>
  <c r="AJ41" i="9"/>
  <c r="AK41" i="9"/>
  <c r="AL41" i="9" s="1"/>
  <c r="BA41" i="9"/>
  <c r="BB41" i="9"/>
  <c r="BC41" i="9"/>
  <c r="BD41" i="9" s="1"/>
  <c r="BS41" i="9"/>
  <c r="BT41" i="9"/>
  <c r="BU41" i="9"/>
  <c r="BV41" i="9" s="1"/>
  <c r="CK41" i="9"/>
  <c r="CL41" i="9"/>
  <c r="CM41" i="9"/>
  <c r="CN41" i="9" s="1"/>
  <c r="CP41" i="9"/>
  <c r="CQ41" i="9"/>
  <c r="CT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 s="1"/>
  <c r="S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 s="1"/>
  <c r="AJ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T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 s="1"/>
  <c r="CM42" i="9"/>
  <c r="CQ42" i="9"/>
  <c r="Q45" i="9"/>
  <c r="R45" i="9"/>
  <c r="S45" i="9"/>
  <c r="T45" i="9" s="1"/>
  <c r="AI45" i="9"/>
  <c r="AJ45" i="9"/>
  <c r="CS45" i="9" s="1"/>
  <c r="AK45" i="9"/>
  <c r="BA45" i="9"/>
  <c r="BB45" i="9"/>
  <c r="BC45" i="9"/>
  <c r="BD45" i="9" s="1"/>
  <c r="BS45" i="9"/>
  <c r="BT45" i="9"/>
  <c r="BT48" i="9" s="1"/>
  <c r="BU45" i="9"/>
  <c r="CK45" i="9"/>
  <c r="CL45" i="9"/>
  <c r="CM45" i="9"/>
  <c r="CN45" i="9" s="1"/>
  <c r="CP45" i="9"/>
  <c r="CQ45" i="9"/>
  <c r="Q46" i="9"/>
  <c r="R46" i="9"/>
  <c r="S46" i="9"/>
  <c r="AI46" i="9"/>
  <c r="AJ46" i="9"/>
  <c r="AK46" i="9"/>
  <c r="BA46" i="9"/>
  <c r="BB46" i="9"/>
  <c r="BC46" i="9"/>
  <c r="BS46" i="9"/>
  <c r="BT46" i="9"/>
  <c r="BU46" i="9"/>
  <c r="CK46" i="9"/>
  <c r="CL46" i="9"/>
  <c r="CM46" i="9"/>
  <c r="CP46" i="9"/>
  <c r="CQ46" i="9"/>
  <c r="CR46" i="9" s="1"/>
  <c r="CT46" i="9"/>
  <c r="Q47" i="9"/>
  <c r="R47" i="9"/>
  <c r="S47" i="9"/>
  <c r="T47" i="9"/>
  <c r="AI47" i="9"/>
  <c r="AJ47" i="9"/>
  <c r="AK47" i="9"/>
  <c r="AL47" i="9"/>
  <c r="BA47" i="9"/>
  <c r="BB47" i="9"/>
  <c r="BC47" i="9"/>
  <c r="BD47" i="9"/>
  <c r="BS47" i="9"/>
  <c r="BT47" i="9"/>
  <c r="BU47" i="9"/>
  <c r="BV47" i="9"/>
  <c r="CK47" i="9"/>
  <c r="CL47" i="9"/>
  <c r="CM47" i="9"/>
  <c r="CN47" i="9"/>
  <c r="CP47" i="9"/>
  <c r="CQ47" i="9"/>
  <c r="CR47" i="9" s="1"/>
  <c r="CT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J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 s="1"/>
  <c r="BC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 s="1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Q48" i="9"/>
  <c r="Q7" i="8"/>
  <c r="R7" i="8"/>
  <c r="R12" i="8" s="1"/>
  <c r="S7" i="8"/>
  <c r="AI7" i="8"/>
  <c r="AJ7" i="8"/>
  <c r="AK7" i="8"/>
  <c r="AL7" i="8" s="1"/>
  <c r="BA7" i="8"/>
  <c r="BB7" i="8"/>
  <c r="BC7" i="8"/>
  <c r="BS7" i="8"/>
  <c r="BT7" i="8"/>
  <c r="BU7" i="8"/>
  <c r="BV7" i="8" s="1"/>
  <c r="CK7" i="8"/>
  <c r="CL7" i="8"/>
  <c r="CM7" i="8"/>
  <c r="CP7" i="8"/>
  <c r="CP12" i="8" s="1"/>
  <c r="CQ7" i="8"/>
  <c r="CS7" i="8"/>
  <c r="CS12" i="8" s="1"/>
  <c r="Q8" i="8"/>
  <c r="R8" i="8"/>
  <c r="CS8" i="8" s="1"/>
  <c r="S8" i="8"/>
  <c r="T8" i="8"/>
  <c r="AI8" i="8"/>
  <c r="AJ8" i="8"/>
  <c r="AJ12" i="8" s="1"/>
  <c r="AK8" i="8"/>
  <c r="AL8" i="8"/>
  <c r="BA8" i="8"/>
  <c r="BB8" i="8"/>
  <c r="BB12" i="8" s="1"/>
  <c r="BC8" i="8"/>
  <c r="BD8" i="8"/>
  <c r="BS8" i="8"/>
  <c r="BT8" i="8"/>
  <c r="BU8" i="8"/>
  <c r="CK8" i="8"/>
  <c r="CL8" i="8"/>
  <c r="CM8" i="8"/>
  <c r="CN8" i="8" s="1"/>
  <c r="CP8" i="8"/>
  <c r="CQ8" i="8"/>
  <c r="CR8" i="8" s="1"/>
  <c r="Q9" i="8"/>
  <c r="R9" i="8"/>
  <c r="S9" i="8"/>
  <c r="T9" i="8" s="1"/>
  <c r="AI9" i="8"/>
  <c r="AJ9" i="8"/>
  <c r="CS9" i="8" s="1"/>
  <c r="AK9" i="8"/>
  <c r="BA9" i="8"/>
  <c r="BB9" i="8"/>
  <c r="BC9" i="8"/>
  <c r="BD9" i="8" s="1"/>
  <c r="BS9" i="8"/>
  <c r="BT9" i="8"/>
  <c r="BU9" i="8"/>
  <c r="CK9" i="8"/>
  <c r="CL9" i="8"/>
  <c r="CM9" i="8"/>
  <c r="CN9" i="8" s="1"/>
  <c r="CP9" i="8"/>
  <c r="CQ9" i="8"/>
  <c r="CR9" i="8" s="1"/>
  <c r="Q10" i="8"/>
  <c r="R10" i="8"/>
  <c r="S10" i="8"/>
  <c r="T10" i="8" s="1"/>
  <c r="AI10" i="8"/>
  <c r="AJ10" i="8"/>
  <c r="CS10" i="8" s="1"/>
  <c r="AK10" i="8"/>
  <c r="BA10" i="8"/>
  <c r="BB10" i="8"/>
  <c r="BC10" i="8"/>
  <c r="BD10" i="8" s="1"/>
  <c r="BS10" i="8"/>
  <c r="BT10" i="8"/>
  <c r="BU10" i="8"/>
  <c r="CK10" i="8"/>
  <c r="CL10" i="8"/>
  <c r="CM10" i="8"/>
  <c r="CN10" i="8" s="1"/>
  <c r="CP10" i="8"/>
  <c r="CQ10" i="8"/>
  <c r="CR10" i="8" s="1"/>
  <c r="Q11" i="8"/>
  <c r="R11" i="8"/>
  <c r="S11" i="8"/>
  <c r="T11" i="8" s="1"/>
  <c r="AI11" i="8"/>
  <c r="AJ11" i="8"/>
  <c r="CS11" i="8" s="1"/>
  <c r="AK11" i="8"/>
  <c r="BA11" i="8"/>
  <c r="BB11" i="8"/>
  <c r="BC11" i="8"/>
  <c r="BD11" i="8" s="1"/>
  <c r="BS11" i="8"/>
  <c r="BT11" i="8"/>
  <c r="BU11" i="8"/>
  <c r="CK11" i="8"/>
  <c r="CL11" i="8"/>
  <c r="CM11" i="8"/>
  <c r="CN11" i="8" s="1"/>
  <c r="CP11" i="8"/>
  <c r="CQ11" i="8"/>
  <c r="CR11" i="8" s="1"/>
  <c r="C12" i="8"/>
  <c r="D12" i="8"/>
  <c r="E12" i="8"/>
  <c r="F13" i="8" s="1"/>
  <c r="F12" i="8"/>
  <c r="G12" i="8"/>
  <c r="H13" i="8" s="1"/>
  <c r="H12" i="8"/>
  <c r="I12" i="8"/>
  <c r="J13" i="8" s="1"/>
  <c r="J12" i="8"/>
  <c r="K12" i="8"/>
  <c r="L12" i="8"/>
  <c r="M12" i="8"/>
  <c r="N13" i="8" s="1"/>
  <c r="N12" i="8"/>
  <c r="O12" i="8"/>
  <c r="P12" i="8"/>
  <c r="Q12" i="8"/>
  <c r="S12" i="8"/>
  <c r="U12" i="8"/>
  <c r="V12" i="8"/>
  <c r="V13" i="8" s="1"/>
  <c r="W12" i="8"/>
  <c r="X12" i="8"/>
  <c r="X13" i="8" s="1"/>
  <c r="Y12" i="8"/>
  <c r="Z12" i="8"/>
  <c r="AA12" i="8"/>
  <c r="AB12" i="8"/>
  <c r="AB13" i="8" s="1"/>
  <c r="AC12" i="8"/>
  <c r="AD12" i="8"/>
  <c r="AD13" i="8" s="1"/>
  <c r="AE12" i="8"/>
  <c r="AF12" i="8"/>
  <c r="AF13" i="8" s="1"/>
  <c r="AG12" i="8"/>
  <c r="AH12" i="8"/>
  <c r="AI12" i="8" s="1"/>
  <c r="AM12" i="8"/>
  <c r="AN12" i="8"/>
  <c r="AO12" i="8"/>
  <c r="AP13" i="8" s="1"/>
  <c r="AP12" i="8"/>
  <c r="AQ12" i="8"/>
  <c r="AR13" i="8" s="1"/>
  <c r="AR12" i="8"/>
  <c r="AS12" i="8"/>
  <c r="AT13" i="8" s="1"/>
  <c r="AT12" i="8"/>
  <c r="AU12" i="8"/>
  <c r="AV12" i="8"/>
  <c r="AW12" i="8"/>
  <c r="AX13" i="8" s="1"/>
  <c r="AX12" i="8"/>
  <c r="AY12" i="8"/>
  <c r="AZ12" i="8"/>
  <c r="BA12" i="8"/>
  <c r="BE12" i="8"/>
  <c r="BF13" i="8" s="1"/>
  <c r="BF12" i="8"/>
  <c r="BG12" i="8"/>
  <c r="BH12" i="8"/>
  <c r="BI12" i="8"/>
  <c r="BJ12" i="8"/>
  <c r="BK12" i="8"/>
  <c r="BL12" i="8"/>
  <c r="BM12" i="8"/>
  <c r="BN13" i="8" s="1"/>
  <c r="BN12" i="8"/>
  <c r="BO12" i="8"/>
  <c r="BP12" i="8"/>
  <c r="BQ12" i="8"/>
  <c r="BR12" i="8"/>
  <c r="BT12" i="8"/>
  <c r="BW12" i="8"/>
  <c r="BX12" i="8"/>
  <c r="BY12" i="8"/>
  <c r="BZ12" i="8"/>
  <c r="CA12" i="8"/>
  <c r="CB12" i="8"/>
  <c r="CB13" i="8" s="1"/>
  <c r="CC12" i="8"/>
  <c r="CD12" i="8"/>
  <c r="CE12" i="8"/>
  <c r="CF12" i="8"/>
  <c r="CG12" i="8"/>
  <c r="CH12" i="8"/>
  <c r="CI12" i="8"/>
  <c r="CJ12" i="8"/>
  <c r="CK12" i="8" s="1"/>
  <c r="CL12" i="8"/>
  <c r="CQ12" i="8"/>
  <c r="CR12" i="8" s="1"/>
  <c r="D13" i="8"/>
  <c r="L13" i="8"/>
  <c r="Z13" i="8"/>
  <c r="AN13" i="8"/>
  <c r="AV13" i="8"/>
  <c r="BJ13" i="8"/>
  <c r="BX13" i="8"/>
  <c r="CF13" i="8"/>
  <c r="Q16" i="8"/>
  <c r="R16" i="8"/>
  <c r="S16" i="8"/>
  <c r="AI16" i="8"/>
  <c r="AJ16" i="8"/>
  <c r="AK16" i="8"/>
  <c r="BA16" i="8"/>
  <c r="BB16" i="8"/>
  <c r="BB21" i="8" s="1"/>
  <c r="BC16" i="8"/>
  <c r="BS16" i="8"/>
  <c r="BT16" i="8"/>
  <c r="BU16" i="8"/>
  <c r="CK16" i="8"/>
  <c r="CL16" i="8"/>
  <c r="CL21" i="8" s="1"/>
  <c r="CM16" i="8"/>
  <c r="CP16" i="8"/>
  <c r="CQ16" i="8"/>
  <c r="Q15" i="8"/>
  <c r="R15" i="8"/>
  <c r="S15" i="8"/>
  <c r="AI15" i="8"/>
  <c r="AJ15" i="8"/>
  <c r="AK15" i="8"/>
  <c r="BA15" i="8"/>
  <c r="BB15" i="8"/>
  <c r="BC15" i="8"/>
  <c r="BD15" i="8" s="1"/>
  <c r="BS15" i="8"/>
  <c r="BT15" i="8"/>
  <c r="BU15" i="8"/>
  <c r="CK15" i="8"/>
  <c r="CL15" i="8"/>
  <c r="CM15" i="8"/>
  <c r="CN15" i="8" s="1"/>
  <c r="CP15" i="8"/>
  <c r="CQ15" i="8"/>
  <c r="CQ21" i="8" s="1"/>
  <c r="Q17" i="8"/>
  <c r="R17" i="8"/>
  <c r="S17" i="8"/>
  <c r="AI17" i="8"/>
  <c r="AJ17" i="8"/>
  <c r="AK17" i="8"/>
  <c r="BA17" i="8"/>
  <c r="BB17" i="8"/>
  <c r="BC17" i="8"/>
  <c r="BS17" i="8"/>
  <c r="BT17" i="8"/>
  <c r="BU17" i="8"/>
  <c r="CK17" i="8"/>
  <c r="CL17" i="8"/>
  <c r="CM17" i="8"/>
  <c r="CP17" i="8"/>
  <c r="CQ17" i="8"/>
  <c r="Q18" i="8"/>
  <c r="R18" i="8"/>
  <c r="S18" i="8"/>
  <c r="T18" i="8" s="1"/>
  <c r="AI18" i="8"/>
  <c r="AJ18" i="8"/>
  <c r="CS18" i="8" s="1"/>
  <c r="AK18" i="8"/>
  <c r="BA18" i="8"/>
  <c r="BB18" i="8"/>
  <c r="BC18" i="8"/>
  <c r="BD18" i="8" s="1"/>
  <c r="BS18" i="8"/>
  <c r="BT18" i="8"/>
  <c r="BU18" i="8"/>
  <c r="CK18" i="8"/>
  <c r="CL18" i="8"/>
  <c r="CM18" i="8"/>
  <c r="CN18" i="8" s="1"/>
  <c r="CP18" i="8"/>
  <c r="CQ18" i="8"/>
  <c r="CR18" i="8" s="1"/>
  <c r="Q19" i="8"/>
  <c r="R19" i="8"/>
  <c r="S19" i="8"/>
  <c r="T19" i="8" s="1"/>
  <c r="AI19" i="8"/>
  <c r="AJ19" i="8"/>
  <c r="CS19" i="8" s="1"/>
  <c r="AK19" i="8"/>
  <c r="BA19" i="8"/>
  <c r="BB19" i="8"/>
  <c r="BC19" i="8"/>
  <c r="BD19" i="8" s="1"/>
  <c r="BS19" i="8"/>
  <c r="BT19" i="8"/>
  <c r="BU19" i="8"/>
  <c r="CK19" i="8"/>
  <c r="CL19" i="8"/>
  <c r="CM19" i="8"/>
  <c r="CN19" i="8" s="1"/>
  <c r="CP19" i="8"/>
  <c r="CQ19" i="8"/>
  <c r="CR19" i="8" s="1"/>
  <c r="Q20" i="8"/>
  <c r="R20" i="8"/>
  <c r="S20" i="8"/>
  <c r="T20" i="8" s="1"/>
  <c r="AI20" i="8"/>
  <c r="AJ20" i="8"/>
  <c r="CS20" i="8" s="1"/>
  <c r="AK20" i="8"/>
  <c r="BA20" i="8"/>
  <c r="BB20" i="8"/>
  <c r="BC20" i="8"/>
  <c r="BD20" i="8" s="1"/>
  <c r="BS20" i="8"/>
  <c r="BT20" i="8"/>
  <c r="BU20" i="8"/>
  <c r="CK20" i="8"/>
  <c r="CL20" i="8"/>
  <c r="CM20" i="8"/>
  <c r="CN20" i="8" s="1"/>
  <c r="CP20" i="8"/>
  <c r="CQ20" i="8"/>
  <c r="CR20" i="8" s="1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R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 s="1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U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P21" i="8"/>
  <c r="Q24" i="8"/>
  <c r="R24" i="8"/>
  <c r="S24" i="8"/>
  <c r="T24" i="8" s="1"/>
  <c r="AI24" i="8"/>
  <c r="AJ24" i="8"/>
  <c r="CS24" i="8" s="1"/>
  <c r="AK24" i="8"/>
  <c r="BA24" i="8"/>
  <c r="BB24" i="8"/>
  <c r="BC24" i="8"/>
  <c r="BD24" i="8" s="1"/>
  <c r="BS24" i="8"/>
  <c r="BT24" i="8"/>
  <c r="BU24" i="8"/>
  <c r="CK24" i="8"/>
  <c r="CL24" i="8"/>
  <c r="CM24" i="8"/>
  <c r="CN24" i="8" s="1"/>
  <c r="CP24" i="8"/>
  <c r="CQ24" i="8"/>
  <c r="CQ28" i="8" s="1"/>
  <c r="Q25" i="8"/>
  <c r="R25" i="8"/>
  <c r="S25" i="8"/>
  <c r="T25" i="8" s="1"/>
  <c r="AI25" i="8"/>
  <c r="AJ25" i="8"/>
  <c r="AK25" i="8"/>
  <c r="AL25" i="8" s="1"/>
  <c r="BA25" i="8"/>
  <c r="BB25" i="8"/>
  <c r="BC25" i="8"/>
  <c r="BD25" i="8" s="1"/>
  <c r="BS25" i="8"/>
  <c r="BT25" i="8"/>
  <c r="BU25" i="8"/>
  <c r="BV25" i="8" s="1"/>
  <c r="CK25" i="8"/>
  <c r="CL25" i="8"/>
  <c r="CM25" i="8"/>
  <c r="CN25" i="8" s="1"/>
  <c r="CP25" i="8"/>
  <c r="CQ25" i="8"/>
  <c r="CT25" i="8"/>
  <c r="CV25" i="9" s="1"/>
  <c r="Q26" i="8"/>
  <c r="R26" i="8"/>
  <c r="S26" i="8"/>
  <c r="AI26" i="8"/>
  <c r="AJ26" i="8"/>
  <c r="AK26" i="8"/>
  <c r="AL26" i="8" s="1"/>
  <c r="BA26" i="8"/>
  <c r="BB26" i="8"/>
  <c r="BC26" i="8"/>
  <c r="BS26" i="8"/>
  <c r="BT26" i="8"/>
  <c r="BU26" i="8"/>
  <c r="BV26" i="8" s="1"/>
  <c r="CK26" i="8"/>
  <c r="CL26" i="8"/>
  <c r="CM26" i="8"/>
  <c r="CP26" i="8"/>
  <c r="CQ26" i="8"/>
  <c r="CS26" i="8"/>
  <c r="Q27" i="8"/>
  <c r="R27" i="8"/>
  <c r="S27" i="8"/>
  <c r="T27" i="8"/>
  <c r="AI27" i="8"/>
  <c r="AJ27" i="8"/>
  <c r="AK27" i="8"/>
  <c r="AL27" i="8"/>
  <c r="BA27" i="8"/>
  <c r="BB27" i="8"/>
  <c r="BC27" i="8"/>
  <c r="BD27" i="8"/>
  <c r="BS27" i="8"/>
  <c r="BT27" i="8"/>
  <c r="BU27" i="8"/>
  <c r="BV27" i="8"/>
  <c r="CK27" i="8"/>
  <c r="CL27" i="8"/>
  <c r="CM27" i="8"/>
  <c r="CN27" i="8"/>
  <c r="CP27" i="8"/>
  <c r="CQ27" i="8"/>
  <c r="CR27" i="8" s="1"/>
  <c r="CT27" i="8"/>
  <c r="C28" i="8"/>
  <c r="D28" i="8"/>
  <c r="E28" i="8"/>
  <c r="F29" i="8" s="1"/>
  <c r="F28" i="8"/>
  <c r="G28" i="8"/>
  <c r="H29" i="8" s="1"/>
  <c r="H28" i="8"/>
  <c r="I28" i="8"/>
  <c r="J29" i="8" s="1"/>
  <c r="J28" i="8"/>
  <c r="K28" i="8"/>
  <c r="L28" i="8"/>
  <c r="M28" i="8"/>
  <c r="N29" i="8" s="1"/>
  <c r="N28" i="8"/>
  <c r="O28" i="8"/>
  <c r="P28" i="8"/>
  <c r="R28" i="8"/>
  <c r="U28" i="8"/>
  <c r="V28" i="8"/>
  <c r="V29" i="8" s="1"/>
  <c r="W28" i="8"/>
  <c r="X28" i="8"/>
  <c r="X29" i="8" s="1"/>
  <c r="Y28" i="8"/>
  <c r="Z28" i="8"/>
  <c r="AA28" i="8"/>
  <c r="AB28" i="8"/>
  <c r="AB29" i="8" s="1"/>
  <c r="AC28" i="8"/>
  <c r="AD28" i="8"/>
  <c r="AD29" i="8" s="1"/>
  <c r="AE28" i="8"/>
  <c r="AF28" i="8"/>
  <c r="AF29" i="8" s="1"/>
  <c r="AG28" i="8"/>
  <c r="AH28" i="8"/>
  <c r="AI28" i="8" s="1"/>
  <c r="AM28" i="8"/>
  <c r="AN28" i="8"/>
  <c r="AO28" i="8"/>
  <c r="AP29" i="8" s="1"/>
  <c r="AP28" i="8"/>
  <c r="AQ28" i="8"/>
  <c r="AR29" i="8" s="1"/>
  <c r="AR28" i="8"/>
  <c r="AS28" i="8"/>
  <c r="AT29" i="8" s="1"/>
  <c r="AT28" i="8"/>
  <c r="AU28" i="8"/>
  <c r="AV28" i="8"/>
  <c r="AW28" i="8"/>
  <c r="AX29" i="8" s="1"/>
  <c r="AX28" i="8"/>
  <c r="AY28" i="8"/>
  <c r="AZ28" i="8"/>
  <c r="BB28" i="8"/>
  <c r="BE28" i="8"/>
  <c r="BF28" i="8"/>
  <c r="BF29" i="8" s="1"/>
  <c r="BG28" i="8"/>
  <c r="BH28" i="8"/>
  <c r="BH29" i="8" s="1"/>
  <c r="BI28" i="8"/>
  <c r="BJ28" i="8"/>
  <c r="BK28" i="8"/>
  <c r="BL28" i="8"/>
  <c r="BL29" i="8" s="1"/>
  <c r="BM28" i="8"/>
  <c r="BN28" i="8"/>
  <c r="BN29" i="8" s="1"/>
  <c r="BO28" i="8"/>
  <c r="BP28" i="8"/>
  <c r="BP29" i="8" s="1"/>
  <c r="BQ28" i="8"/>
  <c r="BR28" i="8"/>
  <c r="BS28" i="8" s="1"/>
  <c r="BW28" i="8"/>
  <c r="BX28" i="8"/>
  <c r="BY28" i="8"/>
  <c r="BZ29" i="8" s="1"/>
  <c r="BZ28" i="8"/>
  <c r="CA28" i="8"/>
  <c r="CB29" i="8" s="1"/>
  <c r="CB28" i="8"/>
  <c r="CC28" i="8"/>
  <c r="CD29" i="8" s="1"/>
  <c r="CD28" i="8"/>
  <c r="CE28" i="8"/>
  <c r="CF28" i="8"/>
  <c r="CG28" i="8"/>
  <c r="CH29" i="8" s="1"/>
  <c r="CH28" i="8"/>
  <c r="CI28" i="8"/>
  <c r="CJ28" i="8"/>
  <c r="CL28" i="8"/>
  <c r="D29" i="8"/>
  <c r="L29" i="8"/>
  <c r="Z29" i="8"/>
  <c r="AN29" i="8"/>
  <c r="AV29" i="8"/>
  <c r="BJ29" i="8"/>
  <c r="BX29" i="8"/>
  <c r="CF29" i="8"/>
  <c r="Q32" i="8"/>
  <c r="R32" i="8"/>
  <c r="S32" i="8"/>
  <c r="AI32" i="8"/>
  <c r="AJ32" i="8"/>
  <c r="AK32" i="8"/>
  <c r="AL32" i="8" s="1"/>
  <c r="BA32" i="8"/>
  <c r="BB32" i="8"/>
  <c r="BC32" i="8"/>
  <c r="BS32" i="8"/>
  <c r="BT32" i="8"/>
  <c r="BU32" i="8"/>
  <c r="BV32" i="8" s="1"/>
  <c r="CK32" i="8"/>
  <c r="CL32" i="8"/>
  <c r="CM32" i="8"/>
  <c r="CP32" i="8"/>
  <c r="CP36" i="8" s="1"/>
  <c r="CQ32" i="8"/>
  <c r="CS32" i="8"/>
  <c r="Q33" i="8"/>
  <c r="R33" i="8"/>
  <c r="S33" i="8"/>
  <c r="AI33" i="8"/>
  <c r="AJ33" i="8"/>
  <c r="AK33" i="8"/>
  <c r="AL33" i="8" s="1"/>
  <c r="BA33" i="8"/>
  <c r="BB33" i="8"/>
  <c r="BC33" i="8"/>
  <c r="BS33" i="8"/>
  <c r="BT33" i="8"/>
  <c r="BU33" i="8"/>
  <c r="BV33" i="8" s="1"/>
  <c r="CK33" i="8"/>
  <c r="CL33" i="8"/>
  <c r="CM33" i="8"/>
  <c r="CP33" i="8"/>
  <c r="CQ33" i="8"/>
  <c r="CR33" i="8"/>
  <c r="Q34" i="8"/>
  <c r="R34" i="8"/>
  <c r="S34" i="8"/>
  <c r="AI34" i="8"/>
  <c r="AJ34" i="8"/>
  <c r="AK34" i="8"/>
  <c r="BA34" i="8"/>
  <c r="BB34" i="8"/>
  <c r="BC34" i="8"/>
  <c r="BS34" i="8"/>
  <c r="BT34" i="8"/>
  <c r="BU34" i="8"/>
  <c r="CK34" i="8"/>
  <c r="CL34" i="8"/>
  <c r="CM34" i="8"/>
  <c r="CP34" i="8"/>
  <c r="CQ34" i="8"/>
  <c r="CR34" i="8" s="1"/>
  <c r="CT34" i="8"/>
  <c r="Q35" i="8"/>
  <c r="R35" i="8"/>
  <c r="S35" i="8"/>
  <c r="AI35" i="8"/>
  <c r="AJ35" i="8"/>
  <c r="AK35" i="8"/>
  <c r="AL35" i="8" s="1"/>
  <c r="BA35" i="8"/>
  <c r="BB35" i="8"/>
  <c r="BC35" i="8"/>
  <c r="BS35" i="8"/>
  <c r="BT35" i="8"/>
  <c r="BU35" i="8"/>
  <c r="BV35" i="8" s="1"/>
  <c r="CK35" i="8"/>
  <c r="CL35" i="8"/>
  <c r="CM35" i="8"/>
  <c r="CP35" i="8"/>
  <c r="CQ35" i="8"/>
  <c r="CR35" i="8"/>
  <c r="C36" i="8"/>
  <c r="D36" i="8"/>
  <c r="E36" i="8"/>
  <c r="F36" i="8"/>
  <c r="G36" i="8"/>
  <c r="H36" i="8"/>
  <c r="I36" i="8"/>
  <c r="J37" i="8" s="1"/>
  <c r="J36" i="8"/>
  <c r="K36" i="8"/>
  <c r="L36" i="8"/>
  <c r="M36" i="8"/>
  <c r="N36" i="8"/>
  <c r="O36" i="8"/>
  <c r="P36" i="8"/>
  <c r="R36" i="8"/>
  <c r="U36" i="8"/>
  <c r="V36" i="8"/>
  <c r="W36" i="8"/>
  <c r="X36" i="8"/>
  <c r="X37" i="8" s="1"/>
  <c r="Y36" i="8"/>
  <c r="Z36" i="8"/>
  <c r="AA36" i="8"/>
  <c r="AB36" i="8"/>
  <c r="AC36" i="8"/>
  <c r="AD36" i="8"/>
  <c r="AE36" i="8"/>
  <c r="AF36" i="8"/>
  <c r="AF37" i="8" s="1"/>
  <c r="AG36" i="8"/>
  <c r="AH36" i="8"/>
  <c r="AI36" i="8" s="1"/>
  <c r="AJ36" i="8"/>
  <c r="AM36" i="8"/>
  <c r="AN36" i="8"/>
  <c r="AO36" i="8"/>
  <c r="AP36" i="8"/>
  <c r="AQ36" i="8"/>
  <c r="AR36" i="8"/>
  <c r="AS36" i="8"/>
  <c r="AT37" i="8" s="1"/>
  <c r="AT36" i="8"/>
  <c r="AU36" i="8"/>
  <c r="AV36" i="8"/>
  <c r="AW36" i="8"/>
  <c r="AX36" i="8"/>
  <c r="AY36" i="8"/>
  <c r="AZ36" i="8"/>
  <c r="BB36" i="8"/>
  <c r="BE36" i="8"/>
  <c r="BF36" i="8"/>
  <c r="BG36" i="8"/>
  <c r="BH36" i="8"/>
  <c r="BH37" i="8" s="1"/>
  <c r="BI36" i="8"/>
  <c r="BJ36" i="8"/>
  <c r="BK36" i="8"/>
  <c r="BL36" i="8"/>
  <c r="BM36" i="8"/>
  <c r="BN36" i="8"/>
  <c r="BO36" i="8"/>
  <c r="BP36" i="8"/>
  <c r="BP37" i="8" s="1"/>
  <c r="BQ36" i="8"/>
  <c r="BR36" i="8"/>
  <c r="BS36" i="8" s="1"/>
  <c r="BT36" i="8"/>
  <c r="BW36" i="8"/>
  <c r="BX36" i="8"/>
  <c r="BY36" i="8"/>
  <c r="BZ36" i="8"/>
  <c r="CA36" i="8"/>
  <c r="CB36" i="8"/>
  <c r="CC36" i="8"/>
  <c r="CD37" i="8" s="1"/>
  <c r="CD36" i="8"/>
  <c r="CE36" i="8"/>
  <c r="CF36" i="8"/>
  <c r="CG36" i="8"/>
  <c r="CH36" i="8"/>
  <c r="CI36" i="8"/>
  <c r="CJ36" i="8"/>
  <c r="CL36" i="8"/>
  <c r="CQ36" i="8"/>
  <c r="CR36" i="8" s="1"/>
  <c r="F37" i="8"/>
  <c r="N37" i="8"/>
  <c r="AB37" i="8"/>
  <c r="AP37" i="8"/>
  <c r="AX37" i="8"/>
  <c r="BL37" i="8"/>
  <c r="BZ37" i="8"/>
  <c r="CH37" i="8"/>
  <c r="Q40" i="8"/>
  <c r="R40" i="8"/>
  <c r="S40" i="8"/>
  <c r="AI40" i="8"/>
  <c r="AJ40" i="8"/>
  <c r="AK40" i="8"/>
  <c r="AL40" i="8" s="1"/>
  <c r="BA40" i="8"/>
  <c r="BB40" i="8"/>
  <c r="BC40" i="8"/>
  <c r="BS40" i="8"/>
  <c r="BT40" i="8"/>
  <c r="BU40" i="8"/>
  <c r="BV40" i="8" s="1"/>
  <c r="CK40" i="8"/>
  <c r="CL40" i="8"/>
  <c r="CL44" i="8" s="1"/>
  <c r="CM40" i="8"/>
  <c r="CP40" i="8"/>
  <c r="CP44" i="8" s="1"/>
  <c r="CQ40" i="8"/>
  <c r="CR40" i="8"/>
  <c r="Q41" i="8"/>
  <c r="R41" i="8"/>
  <c r="S41" i="8"/>
  <c r="AI41" i="8"/>
  <c r="AJ41" i="8"/>
  <c r="AK41" i="8"/>
  <c r="BA41" i="8"/>
  <c r="BB41" i="8"/>
  <c r="BC41" i="8"/>
  <c r="BC44" i="8" s="1"/>
  <c r="BS41" i="8"/>
  <c r="BT41" i="8"/>
  <c r="BT44" i="8" s="1"/>
  <c r="BU41" i="8"/>
  <c r="CK41" i="8"/>
  <c r="CL41" i="8"/>
  <c r="CM41" i="8"/>
  <c r="CP41" i="8"/>
  <c r="CQ41" i="8"/>
  <c r="CR41" i="8" s="1"/>
  <c r="CT41" i="8"/>
  <c r="Q42" i="8"/>
  <c r="R42" i="8"/>
  <c r="S42" i="8"/>
  <c r="AI42" i="8"/>
  <c r="AJ42" i="8"/>
  <c r="AK42" i="8"/>
  <c r="AL42" i="8" s="1"/>
  <c r="BA42" i="8"/>
  <c r="BB42" i="8"/>
  <c r="BC42" i="8"/>
  <c r="BS42" i="8"/>
  <c r="BT42" i="8"/>
  <c r="BU42" i="8"/>
  <c r="BV42" i="8" s="1"/>
  <c r="CK42" i="8"/>
  <c r="CL42" i="8"/>
  <c r="CM42" i="8"/>
  <c r="CP42" i="8"/>
  <c r="CQ42" i="8"/>
  <c r="CR42" i="8"/>
  <c r="Q43" i="8"/>
  <c r="R43" i="8"/>
  <c r="S43" i="8"/>
  <c r="AI43" i="8"/>
  <c r="AJ43" i="8"/>
  <c r="AK43" i="8"/>
  <c r="BA43" i="8"/>
  <c r="BB43" i="8"/>
  <c r="BC43" i="8"/>
  <c r="BS43" i="8"/>
  <c r="BT43" i="8"/>
  <c r="BU43" i="8"/>
  <c r="CK43" i="8"/>
  <c r="CL43" i="8"/>
  <c r="CM43" i="8"/>
  <c r="CP43" i="8"/>
  <c r="CQ43" i="8"/>
  <c r="CR43" i="8" s="1"/>
  <c r="CT43" i="8"/>
  <c r="C44" i="8"/>
  <c r="D44" i="8"/>
  <c r="D45" i="8" s="1"/>
  <c r="E44" i="8"/>
  <c r="F44" i="8"/>
  <c r="F45" i="8" s="1"/>
  <c r="G44" i="8"/>
  <c r="H44" i="8"/>
  <c r="H45" i="8" s="1"/>
  <c r="I44" i="8"/>
  <c r="J44" i="8"/>
  <c r="K44" i="8"/>
  <c r="L44" i="8"/>
  <c r="L45" i="8" s="1"/>
  <c r="M44" i="8"/>
  <c r="N44" i="8"/>
  <c r="N45" i="8" s="1"/>
  <c r="O44" i="8"/>
  <c r="P44" i="8"/>
  <c r="Q44" i="8" s="1"/>
  <c r="S44" i="8"/>
  <c r="U44" i="8"/>
  <c r="V44" i="8"/>
  <c r="W44" i="8"/>
  <c r="X44" i="8"/>
  <c r="Y44" i="8"/>
  <c r="Z44" i="8"/>
  <c r="AA44" i="8"/>
  <c r="AB44" i="8"/>
  <c r="AB45" i="8" s="1"/>
  <c r="AC44" i="8"/>
  <c r="AD44" i="8"/>
  <c r="AE44" i="8"/>
  <c r="AF44" i="8"/>
  <c r="AG44" i="8"/>
  <c r="AH44" i="8"/>
  <c r="AI44" i="8" s="1"/>
  <c r="AJ44" i="8"/>
  <c r="AM44" i="8"/>
  <c r="AN44" i="8"/>
  <c r="AO44" i="8"/>
  <c r="AP45" i="8" s="1"/>
  <c r="AP44" i="8"/>
  <c r="AQ44" i="8"/>
  <c r="AR44" i="8"/>
  <c r="AS44" i="8"/>
  <c r="AT44" i="8"/>
  <c r="AU44" i="8"/>
  <c r="AV44" i="8"/>
  <c r="AW44" i="8"/>
  <c r="AX45" i="8" s="1"/>
  <c r="AX44" i="8"/>
  <c r="AY44" i="8"/>
  <c r="AZ44" i="8"/>
  <c r="BB44" i="8"/>
  <c r="BE44" i="8"/>
  <c r="BF45" i="8" s="1"/>
  <c r="BF44" i="8"/>
  <c r="BG44" i="8"/>
  <c r="BH44" i="8"/>
  <c r="BI44" i="8"/>
  <c r="BJ45" i="8" s="1"/>
  <c r="BJ44" i="8"/>
  <c r="BK44" i="8"/>
  <c r="BL45" i="8" s="1"/>
  <c r="BL44" i="8"/>
  <c r="BM44" i="8"/>
  <c r="BN45" i="8" s="1"/>
  <c r="BN44" i="8"/>
  <c r="BO44" i="8"/>
  <c r="BP44" i="8"/>
  <c r="BQ44" i="8"/>
  <c r="BR44" i="8"/>
  <c r="BS44" i="8"/>
  <c r="BU44" i="8"/>
  <c r="BW44" i="8"/>
  <c r="BX44" i="8"/>
  <c r="BX45" i="8" s="1"/>
  <c r="BY44" i="8"/>
  <c r="BZ44" i="8"/>
  <c r="BZ45" i="8" s="1"/>
  <c r="CA44" i="8"/>
  <c r="CB44" i="8"/>
  <c r="CB45" i="8" s="1"/>
  <c r="CC44" i="8"/>
  <c r="CD44" i="8"/>
  <c r="CE44" i="8"/>
  <c r="CF44" i="8"/>
  <c r="CF45" i="8" s="1"/>
  <c r="CG44" i="8"/>
  <c r="CH44" i="8"/>
  <c r="CH45" i="8" s="1"/>
  <c r="CI44" i="8"/>
  <c r="CJ44" i="8"/>
  <c r="CK44" i="8" s="1"/>
  <c r="CM44" i="8"/>
  <c r="CQ44" i="8"/>
  <c r="CR44" i="8" s="1"/>
  <c r="J45" i="8"/>
  <c r="X45" i="8"/>
  <c r="AF45" i="8"/>
  <c r="AT45" i="8"/>
  <c r="BH45" i="8"/>
  <c r="BP45" i="8"/>
  <c r="CD45" i="8"/>
  <c r="Q48" i="8"/>
  <c r="R48" i="8"/>
  <c r="S48" i="8"/>
  <c r="T48" i="8" s="1"/>
  <c r="AI48" i="8"/>
  <c r="AJ48" i="8"/>
  <c r="AK48" i="8"/>
  <c r="AL48" i="8" s="1"/>
  <c r="BA48" i="8"/>
  <c r="BB48" i="8"/>
  <c r="BC48" i="8"/>
  <c r="BD48" i="8" s="1"/>
  <c r="BS48" i="8"/>
  <c r="BT48" i="8"/>
  <c r="BU48" i="8"/>
  <c r="BV48" i="8" s="1"/>
  <c r="CK48" i="8"/>
  <c r="CL48" i="8"/>
  <c r="CM48" i="8"/>
  <c r="CN48" i="8" s="1"/>
  <c r="CP48" i="8"/>
  <c r="CQ48" i="8"/>
  <c r="CT48" i="8"/>
  <c r="Q49" i="8"/>
  <c r="R49" i="8"/>
  <c r="S49" i="8"/>
  <c r="AI49" i="8"/>
  <c r="AJ49" i="8"/>
  <c r="AK49" i="8"/>
  <c r="BA49" i="8"/>
  <c r="BB49" i="8"/>
  <c r="BC49" i="8"/>
  <c r="BS49" i="8"/>
  <c r="BT49" i="8"/>
  <c r="BU49" i="8"/>
  <c r="BV49" i="8" s="1"/>
  <c r="CK49" i="8"/>
  <c r="CL49" i="8"/>
  <c r="CM49" i="8"/>
  <c r="CN49" i="8" s="1"/>
  <c r="CP49" i="8"/>
  <c r="CQ49" i="8"/>
  <c r="CT49" i="8"/>
  <c r="CV46" i="9" s="1"/>
  <c r="Q50" i="8"/>
  <c r="R50" i="8"/>
  <c r="S50" i="8"/>
  <c r="AI50" i="8"/>
  <c r="AJ50" i="8"/>
  <c r="AK50" i="8"/>
  <c r="AL50" i="8" s="1"/>
  <c r="BA50" i="8"/>
  <c r="BB50" i="8"/>
  <c r="BC50" i="8"/>
  <c r="BS50" i="8"/>
  <c r="BT50" i="8"/>
  <c r="BT51" i="8" s="1"/>
  <c r="BU50" i="8"/>
  <c r="CK50" i="8"/>
  <c r="CL50" i="8"/>
  <c r="CM50" i="8"/>
  <c r="CP50" i="8"/>
  <c r="CQ50" i="8"/>
  <c r="CR50" i="8" s="1"/>
  <c r="CT50" i="8"/>
  <c r="CV47" i="9" s="1"/>
  <c r="C51" i="8"/>
  <c r="D51" i="8"/>
  <c r="D52" i="8" s="1"/>
  <c r="E51" i="8"/>
  <c r="F51" i="8"/>
  <c r="G51" i="8"/>
  <c r="H51" i="8"/>
  <c r="I51" i="8"/>
  <c r="J51" i="8"/>
  <c r="K51" i="8"/>
  <c r="L51" i="8"/>
  <c r="L52" i="8" s="1"/>
  <c r="M51" i="8"/>
  <c r="N51" i="8"/>
  <c r="O51" i="8"/>
  <c r="P51" i="8"/>
  <c r="Q51" i="8" s="1"/>
  <c r="S51" i="8"/>
  <c r="U51" i="8"/>
  <c r="V51" i="8"/>
  <c r="W51" i="8"/>
  <c r="X51" i="8"/>
  <c r="X52" i="8" s="1"/>
  <c r="Y51" i="8"/>
  <c r="Z51" i="8"/>
  <c r="Z52" i="8" s="1"/>
  <c r="AA51" i="8"/>
  <c r="AB51" i="8"/>
  <c r="AB52" i="8" s="1"/>
  <c r="AC51" i="8"/>
  <c r="AD51" i="8"/>
  <c r="AE51" i="8"/>
  <c r="AF51" i="8"/>
  <c r="AF52" i="8" s="1"/>
  <c r="AG51" i="8"/>
  <c r="AH51" i="8"/>
  <c r="AI51" i="8" s="1"/>
  <c r="AJ51" i="8"/>
  <c r="AK51" i="8"/>
  <c r="AM51" i="8"/>
  <c r="AN51" i="8"/>
  <c r="AN52" i="8" s="1"/>
  <c r="AO51" i="8"/>
  <c r="AP51" i="8"/>
  <c r="AQ51" i="8"/>
  <c r="AR51" i="8"/>
  <c r="AS51" i="8"/>
  <c r="AT51" i="8"/>
  <c r="AU51" i="8"/>
  <c r="AV51" i="8"/>
  <c r="AV52" i="8" s="1"/>
  <c r="AW51" i="8"/>
  <c r="AX51" i="8"/>
  <c r="AY51" i="8"/>
  <c r="AZ51" i="8"/>
  <c r="BA51" i="8" s="1"/>
  <c r="BC51" i="8"/>
  <c r="BE51" i="8"/>
  <c r="BF51" i="8"/>
  <c r="BG51" i="8"/>
  <c r="BH51" i="8"/>
  <c r="BH52" i="8" s="1"/>
  <c r="BI51" i="8"/>
  <c r="BJ51" i="8"/>
  <c r="BJ52" i="8" s="1"/>
  <c r="BK51" i="8"/>
  <c r="BL51" i="8"/>
  <c r="BL52" i="8" s="1"/>
  <c r="BM51" i="8"/>
  <c r="BN51" i="8"/>
  <c r="BO51" i="8"/>
  <c r="BP51" i="8"/>
  <c r="BP52" i="8" s="1"/>
  <c r="BQ51" i="8"/>
  <c r="BR51" i="8"/>
  <c r="BS51" i="8" s="1"/>
  <c r="BW51" i="8"/>
  <c r="BX52" i="8" s="1"/>
  <c r="BX51" i="8"/>
  <c r="BY51" i="8"/>
  <c r="BZ52" i="8" s="1"/>
  <c r="BZ51" i="8"/>
  <c r="CA51" i="8"/>
  <c r="CB51" i="8"/>
  <c r="CC51" i="8"/>
  <c r="CD52" i="8" s="1"/>
  <c r="CD51" i="8"/>
  <c r="CE51" i="8"/>
  <c r="CF52" i="8" s="1"/>
  <c r="CF51" i="8"/>
  <c r="CG51" i="8"/>
  <c r="CH52" i="8" s="1"/>
  <c r="CH51" i="8"/>
  <c r="CI51" i="8"/>
  <c r="CJ51" i="8"/>
  <c r="CK51" i="8"/>
  <c r="CQ51" i="8"/>
  <c r="H52" i="8"/>
  <c r="V52" i="8"/>
  <c r="AD52" i="8"/>
  <c r="AR52" i="8"/>
  <c r="BF52" i="8"/>
  <c r="BN52" i="8"/>
  <c r="CB52" i="8"/>
  <c r="Q7" i="7"/>
  <c r="R7" i="7"/>
  <c r="S7" i="7"/>
  <c r="T7" i="7" s="1"/>
  <c r="AI7" i="7"/>
  <c r="AJ7" i="7"/>
  <c r="CS7" i="7" s="1"/>
  <c r="CS12" i="7" s="1"/>
  <c r="AK7" i="7"/>
  <c r="BA7" i="7"/>
  <c r="BB7" i="7"/>
  <c r="BC7" i="7"/>
  <c r="BD7" i="7" s="1"/>
  <c r="BS7" i="7"/>
  <c r="BT7" i="7"/>
  <c r="BU7" i="7"/>
  <c r="CK7" i="7"/>
  <c r="CL7" i="7"/>
  <c r="CM7" i="7"/>
  <c r="CN7" i="7" s="1"/>
  <c r="CP7" i="7"/>
  <c r="CQ7" i="7"/>
  <c r="Q8" i="7"/>
  <c r="R8" i="7"/>
  <c r="S8" i="7"/>
  <c r="AI8" i="7"/>
  <c r="AJ8" i="7"/>
  <c r="AK8" i="7"/>
  <c r="BA8" i="7"/>
  <c r="BB8" i="7"/>
  <c r="BC8" i="7"/>
  <c r="BS8" i="7"/>
  <c r="BT8" i="7"/>
  <c r="BU8" i="7"/>
  <c r="CK8" i="7"/>
  <c r="CL8" i="7"/>
  <c r="CM8" i="7"/>
  <c r="CP8" i="7"/>
  <c r="CQ8" i="7"/>
  <c r="CR8" i="7" s="1"/>
  <c r="CT8" i="7"/>
  <c r="CV8" i="7" s="1"/>
  <c r="Q9" i="7"/>
  <c r="R9" i="7"/>
  <c r="S9" i="7"/>
  <c r="AI9" i="7"/>
  <c r="AJ9" i="7"/>
  <c r="AK9" i="7"/>
  <c r="AL9" i="7" s="1"/>
  <c r="BA9" i="7"/>
  <c r="BB9" i="7"/>
  <c r="BC9" i="7"/>
  <c r="BS9" i="7"/>
  <c r="BT9" i="7"/>
  <c r="BU9" i="7"/>
  <c r="BV9" i="7" s="1"/>
  <c r="CK9" i="7"/>
  <c r="CL9" i="7"/>
  <c r="CM9" i="7"/>
  <c r="CP9" i="7"/>
  <c r="CP12" i="7" s="1"/>
  <c r="CQ9" i="7"/>
  <c r="CS9" i="7"/>
  <c r="Q10" i="7"/>
  <c r="R10" i="7"/>
  <c r="S10" i="7"/>
  <c r="AI10" i="7"/>
  <c r="AJ10" i="7"/>
  <c r="AK10" i="7"/>
  <c r="AL10" i="7" s="1"/>
  <c r="BA10" i="7"/>
  <c r="BB10" i="7"/>
  <c r="BC10" i="7"/>
  <c r="BS10" i="7"/>
  <c r="BT10" i="7"/>
  <c r="BU10" i="7"/>
  <c r="BV10" i="7" s="1"/>
  <c r="CK10" i="7"/>
  <c r="CL10" i="7"/>
  <c r="CM10" i="7"/>
  <c r="CP10" i="7"/>
  <c r="CQ10" i="7"/>
  <c r="CR10" i="7"/>
  <c r="Q11" i="7"/>
  <c r="R11" i="7"/>
  <c r="S11" i="7"/>
  <c r="T11" i="7" s="1"/>
  <c r="AI11" i="7"/>
  <c r="AJ11" i="7"/>
  <c r="CS11" i="7" s="1"/>
  <c r="AK11" i="7"/>
  <c r="BA11" i="7"/>
  <c r="BB11" i="7"/>
  <c r="BC11" i="7"/>
  <c r="BD11" i="7" s="1"/>
  <c r="BS11" i="7"/>
  <c r="BT11" i="7"/>
  <c r="BU11" i="7"/>
  <c r="CK11" i="7"/>
  <c r="CL11" i="7"/>
  <c r="CM11" i="7"/>
  <c r="CN11" i="7" s="1"/>
  <c r="CP11" i="7"/>
  <c r="CQ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R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 s="1"/>
  <c r="AJ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B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 s="1"/>
  <c r="BT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L12" i="7"/>
  <c r="CQ12" i="7"/>
  <c r="CR12" i="7" s="1"/>
  <c r="Q16" i="7"/>
  <c r="R16" i="7"/>
  <c r="S16" i="7"/>
  <c r="AI16" i="7"/>
  <c r="AJ16" i="7"/>
  <c r="AK16" i="7"/>
  <c r="BA16" i="7"/>
  <c r="BB16" i="7"/>
  <c r="BC16" i="7"/>
  <c r="BS16" i="7"/>
  <c r="BT16" i="7"/>
  <c r="BT21" i="7" s="1"/>
  <c r="BU16" i="7"/>
  <c r="CK16" i="7"/>
  <c r="CL16" i="7"/>
  <c r="CM16" i="7"/>
  <c r="CN16" i="7" s="1"/>
  <c r="CP16" i="7"/>
  <c r="CQ16" i="7"/>
  <c r="Q15" i="7"/>
  <c r="R15" i="7"/>
  <c r="R21" i="7" s="1"/>
  <c r="S15" i="7"/>
  <c r="AI15" i="7"/>
  <c r="AJ15" i="7"/>
  <c r="AK15" i="7"/>
  <c r="AK21" i="7" s="1"/>
  <c r="BA15" i="7"/>
  <c r="BB15" i="7"/>
  <c r="BC15" i="7"/>
  <c r="BS15" i="7"/>
  <c r="BT15" i="7"/>
  <c r="BU15" i="7"/>
  <c r="BV15" i="7" s="1"/>
  <c r="CK15" i="7"/>
  <c r="CL15" i="7"/>
  <c r="CL21" i="7" s="1"/>
  <c r="CM15" i="7"/>
  <c r="CP15" i="7"/>
  <c r="CQ15" i="7"/>
  <c r="Q17" i="7"/>
  <c r="R17" i="7"/>
  <c r="S17" i="7"/>
  <c r="T17" i="7" s="1"/>
  <c r="AI17" i="7"/>
  <c r="AJ17" i="7"/>
  <c r="AK17" i="7"/>
  <c r="BA17" i="7"/>
  <c r="BB17" i="7"/>
  <c r="BC17" i="7"/>
  <c r="BS17" i="7"/>
  <c r="BT17" i="7"/>
  <c r="BU17" i="7"/>
  <c r="CK17" i="7"/>
  <c r="CL17" i="7"/>
  <c r="CM17" i="7"/>
  <c r="CN17" i="7" s="1"/>
  <c r="CP17" i="7"/>
  <c r="CQ17" i="7"/>
  <c r="Q18" i="7"/>
  <c r="R18" i="7"/>
  <c r="S18" i="7"/>
  <c r="AI18" i="7"/>
  <c r="AJ18" i="7"/>
  <c r="AK18" i="7"/>
  <c r="AL18" i="7" s="1"/>
  <c r="BA18" i="7"/>
  <c r="BB18" i="7"/>
  <c r="BC18" i="7"/>
  <c r="BS18" i="7"/>
  <c r="BT18" i="7"/>
  <c r="BU18" i="7"/>
  <c r="BV18" i="7" s="1"/>
  <c r="CK18" i="7"/>
  <c r="CL18" i="7"/>
  <c r="CM18" i="7"/>
  <c r="CP18" i="7"/>
  <c r="CQ18" i="7"/>
  <c r="CR18" i="7"/>
  <c r="Q19" i="7"/>
  <c r="R19" i="7"/>
  <c r="S19" i="7"/>
  <c r="T19" i="7" s="1"/>
  <c r="AI19" i="7"/>
  <c r="AJ19" i="7"/>
  <c r="CS19" i="7" s="1"/>
  <c r="AK19" i="7"/>
  <c r="BA19" i="7"/>
  <c r="BB19" i="7"/>
  <c r="BC19" i="7"/>
  <c r="BD19" i="7" s="1"/>
  <c r="BS19" i="7"/>
  <c r="BT19" i="7"/>
  <c r="BU19" i="7"/>
  <c r="CK19" i="7"/>
  <c r="CL19" i="7"/>
  <c r="CM19" i="7"/>
  <c r="CN19" i="7" s="1"/>
  <c r="CP19" i="7"/>
  <c r="CQ19" i="7"/>
  <c r="Q20" i="7"/>
  <c r="R20" i="7"/>
  <c r="S20" i="7"/>
  <c r="AI20" i="7"/>
  <c r="AJ20" i="7"/>
  <c r="AK20" i="7"/>
  <c r="BA20" i="7"/>
  <c r="BB20" i="7"/>
  <c r="BC20" i="7"/>
  <c r="BS20" i="7"/>
  <c r="BT20" i="7"/>
  <c r="BU20" i="7"/>
  <c r="CK20" i="7"/>
  <c r="CL20" i="7"/>
  <c r="CM20" i="7"/>
  <c r="CP20" i="7"/>
  <c r="CQ20" i="7"/>
  <c r="CR20" i="7" s="1"/>
  <c r="CT20" i="7"/>
  <c r="CV20" i="7" s="1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J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B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U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Q21" i="7"/>
  <c r="Q24" i="7"/>
  <c r="R24" i="7"/>
  <c r="S24" i="7"/>
  <c r="AI24" i="7"/>
  <c r="AJ24" i="7"/>
  <c r="AK24" i="7"/>
  <c r="AK28" i="7" s="1"/>
  <c r="BA24" i="7"/>
  <c r="BB24" i="7"/>
  <c r="BC24" i="7"/>
  <c r="BS24" i="7"/>
  <c r="BT24" i="7"/>
  <c r="BU24" i="7"/>
  <c r="CK24" i="7"/>
  <c r="CL24" i="7"/>
  <c r="CL28" i="7" s="1"/>
  <c r="CM24" i="7"/>
  <c r="CP24" i="7"/>
  <c r="CQ24" i="7"/>
  <c r="CS24" i="7"/>
  <c r="Q25" i="7"/>
  <c r="R25" i="7"/>
  <c r="S25" i="7"/>
  <c r="T25" i="7"/>
  <c r="AI25" i="7"/>
  <c r="AJ25" i="7"/>
  <c r="AK25" i="7"/>
  <c r="AL25" i="7"/>
  <c r="BA25" i="7"/>
  <c r="BB25" i="7"/>
  <c r="BC25" i="7"/>
  <c r="BD25" i="7"/>
  <c r="BS25" i="7"/>
  <c r="BT25" i="7"/>
  <c r="BU25" i="7"/>
  <c r="BV25" i="7"/>
  <c r="CK25" i="7"/>
  <c r="CL25" i="7"/>
  <c r="CM25" i="7"/>
  <c r="CN25" i="7"/>
  <c r="CP25" i="7"/>
  <c r="CQ25" i="7"/>
  <c r="CR25" i="7" s="1"/>
  <c r="CT25" i="7"/>
  <c r="Q26" i="7"/>
  <c r="R26" i="7"/>
  <c r="S26" i="7"/>
  <c r="T26" i="7" s="1"/>
  <c r="AI26" i="7"/>
  <c r="AJ26" i="7"/>
  <c r="CS26" i="7" s="1"/>
  <c r="AK26" i="7"/>
  <c r="BA26" i="7"/>
  <c r="BB26" i="7"/>
  <c r="BC26" i="7"/>
  <c r="BD26" i="7" s="1"/>
  <c r="BS26" i="7"/>
  <c r="BT26" i="7"/>
  <c r="BU26" i="7"/>
  <c r="CK26" i="7"/>
  <c r="CL26" i="7"/>
  <c r="CM26" i="7"/>
  <c r="CN26" i="7" s="1"/>
  <c r="CP26" i="7"/>
  <c r="CQ26" i="7"/>
  <c r="CR26" i="7" s="1"/>
  <c r="Q27" i="7"/>
  <c r="R27" i="7"/>
  <c r="S27" i="7"/>
  <c r="T27" i="7" s="1"/>
  <c r="AI27" i="7"/>
  <c r="AJ27" i="7"/>
  <c r="AK27" i="7"/>
  <c r="AL27" i="7" s="1"/>
  <c r="BA27" i="7"/>
  <c r="BB27" i="7"/>
  <c r="BC27" i="7"/>
  <c r="BD27" i="7" s="1"/>
  <c r="BS27" i="7"/>
  <c r="BT27" i="7"/>
  <c r="BU27" i="7"/>
  <c r="BV27" i="7" s="1"/>
  <c r="CK27" i="7"/>
  <c r="CL27" i="7"/>
  <c r="CM27" i="7"/>
  <c r="CN27" i="7" s="1"/>
  <c r="CP27" i="7"/>
  <c r="CQ27" i="7"/>
  <c r="CT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 s="1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B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 s="1"/>
  <c r="BU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 s="1"/>
  <c r="CP28" i="7"/>
  <c r="Q31" i="7"/>
  <c r="R31" i="7"/>
  <c r="CS31" i="7" s="1"/>
  <c r="S31" i="7"/>
  <c r="AI31" i="7"/>
  <c r="AJ31" i="7"/>
  <c r="AK31" i="7"/>
  <c r="AL31" i="7" s="1"/>
  <c r="BA31" i="7"/>
  <c r="BB31" i="7"/>
  <c r="BC31" i="7"/>
  <c r="BS31" i="7"/>
  <c r="BT31" i="7"/>
  <c r="BU31" i="7"/>
  <c r="CT31" i="7" s="1"/>
  <c r="CK31" i="7"/>
  <c r="CL31" i="7"/>
  <c r="CM31" i="7"/>
  <c r="CQ31" i="7"/>
  <c r="Q32" i="7"/>
  <c r="R32" i="7"/>
  <c r="S32" i="7"/>
  <c r="T32" i="7" s="1"/>
  <c r="AI32" i="7"/>
  <c r="AJ32" i="7"/>
  <c r="CS32" i="7" s="1"/>
  <c r="AK32" i="7"/>
  <c r="BA32" i="7"/>
  <c r="BB32" i="7"/>
  <c r="BC32" i="7"/>
  <c r="BD32" i="7" s="1"/>
  <c r="BS32" i="7"/>
  <c r="BT32" i="7"/>
  <c r="BU32" i="7"/>
  <c r="CK32" i="7"/>
  <c r="CL32" i="7"/>
  <c r="CM32" i="7"/>
  <c r="CN32" i="7" s="1"/>
  <c r="CP32" i="7"/>
  <c r="CQ32" i="7"/>
  <c r="CR32" i="7" s="1"/>
  <c r="Q33" i="7"/>
  <c r="R33" i="7"/>
  <c r="S33" i="7"/>
  <c r="CT33" i="7" s="1"/>
  <c r="AI33" i="7"/>
  <c r="AJ33" i="7"/>
  <c r="AL33" i="7" s="1"/>
  <c r="AK33" i="7"/>
  <c r="BA33" i="7"/>
  <c r="BB33" i="7"/>
  <c r="BC33" i="7"/>
  <c r="BS33" i="7"/>
  <c r="BT33" i="7"/>
  <c r="BV33" i="7" s="1"/>
  <c r="BU33" i="7"/>
  <c r="CK33" i="7"/>
  <c r="CL33" i="7"/>
  <c r="CM33" i="7"/>
  <c r="CP33" i="7"/>
  <c r="CQ33" i="7"/>
  <c r="CR33" i="7" s="1"/>
  <c r="Q34" i="7"/>
  <c r="R34" i="7"/>
  <c r="S34" i="7"/>
  <c r="T34" i="7" s="1"/>
  <c r="AI34" i="7"/>
  <c r="AJ34" i="7"/>
  <c r="CS34" i="7" s="1"/>
  <c r="AK34" i="7"/>
  <c r="BA34" i="7"/>
  <c r="BB34" i="7"/>
  <c r="BC34" i="7"/>
  <c r="BD34" i="7" s="1"/>
  <c r="BS34" i="7"/>
  <c r="BT34" i="7"/>
  <c r="BU34" i="7"/>
  <c r="CK34" i="7"/>
  <c r="CL34" i="7"/>
  <c r="CM34" i="7"/>
  <c r="CN34" i="7" s="1"/>
  <c r="CP34" i="7"/>
  <c r="CQ34" i="7"/>
  <c r="CR34" i="7" s="1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J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 s="1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T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 s="1"/>
  <c r="CQ35" i="7"/>
  <c r="Q38" i="7"/>
  <c r="R38" i="7"/>
  <c r="S38" i="7"/>
  <c r="AI38" i="7"/>
  <c r="AJ38" i="7"/>
  <c r="AK38" i="7"/>
  <c r="AK42" i="7" s="1"/>
  <c r="BA38" i="7"/>
  <c r="BB38" i="7"/>
  <c r="BC38" i="7"/>
  <c r="BS38" i="7"/>
  <c r="BT38" i="7"/>
  <c r="BU38" i="7"/>
  <c r="CK38" i="7"/>
  <c r="CL38" i="7"/>
  <c r="CL42" i="7" s="1"/>
  <c r="CM38" i="7"/>
  <c r="CP38" i="7"/>
  <c r="CQ38" i="7"/>
  <c r="CS38" i="7"/>
  <c r="Q39" i="7"/>
  <c r="R39" i="7"/>
  <c r="T39" i="7" s="1"/>
  <c r="S39" i="7"/>
  <c r="AI39" i="7"/>
  <c r="AJ39" i="7"/>
  <c r="AK39" i="7"/>
  <c r="BA39" i="7"/>
  <c r="BB39" i="7"/>
  <c r="BD39" i="7" s="1"/>
  <c r="BC39" i="7"/>
  <c r="BS39" i="7"/>
  <c r="BT39" i="7"/>
  <c r="BU39" i="7"/>
  <c r="CK39" i="7"/>
  <c r="CL39" i="7"/>
  <c r="CN39" i="7" s="1"/>
  <c r="CM39" i="7"/>
  <c r="CP39" i="7"/>
  <c r="CQ39" i="7"/>
  <c r="CT39" i="7"/>
  <c r="Q40" i="7"/>
  <c r="R40" i="7"/>
  <c r="S40" i="7"/>
  <c r="AI40" i="7"/>
  <c r="AJ40" i="7"/>
  <c r="AK40" i="7"/>
  <c r="BA40" i="7"/>
  <c r="BB40" i="7"/>
  <c r="BC40" i="7"/>
  <c r="BS40" i="7"/>
  <c r="BT40" i="7"/>
  <c r="BU40" i="7"/>
  <c r="CK40" i="7"/>
  <c r="CL40" i="7"/>
  <c r="CM40" i="7"/>
  <c r="CP40" i="7"/>
  <c r="CQ40" i="7"/>
  <c r="CS40" i="7"/>
  <c r="Q41" i="7"/>
  <c r="R41" i="7"/>
  <c r="R42" i="7" s="1"/>
  <c r="S41" i="7"/>
  <c r="AI41" i="7"/>
  <c r="AJ41" i="7"/>
  <c r="AK41" i="7"/>
  <c r="AL41" i="7" s="1"/>
  <c r="BA41" i="7"/>
  <c r="BB41" i="7"/>
  <c r="BC41" i="7"/>
  <c r="BS41" i="7"/>
  <c r="BT41" i="7"/>
  <c r="BV41" i="7" s="1"/>
  <c r="BU41" i="7"/>
  <c r="CK41" i="7"/>
  <c r="CL41" i="7"/>
  <c r="CM41" i="7"/>
  <c r="CP41" i="7"/>
  <c r="CQ41" i="7"/>
  <c r="CR41" i="7" s="1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Q42" i="7" s="1"/>
  <c r="P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B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 s="1"/>
  <c r="BU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 s="1"/>
  <c r="CP42" i="7"/>
  <c r="Q45" i="7"/>
  <c r="R45" i="7"/>
  <c r="S45" i="7"/>
  <c r="AI45" i="7"/>
  <c r="AJ45" i="7"/>
  <c r="AK45" i="7"/>
  <c r="AL45" i="7" s="1"/>
  <c r="BA45" i="7"/>
  <c r="BB45" i="7"/>
  <c r="BB48" i="7" s="1"/>
  <c r="BC45" i="7"/>
  <c r="BS45" i="7"/>
  <c r="BT45" i="7"/>
  <c r="BU45" i="7"/>
  <c r="BV45" i="7" s="1"/>
  <c r="CK45" i="7"/>
  <c r="CL45" i="7"/>
  <c r="CL48" i="7" s="1"/>
  <c r="CM45" i="7"/>
  <c r="CP45" i="7"/>
  <c r="CQ45" i="7"/>
  <c r="CS45" i="7"/>
  <c r="Q46" i="7"/>
  <c r="R46" i="7"/>
  <c r="S46" i="7"/>
  <c r="AI46" i="7"/>
  <c r="AJ46" i="7"/>
  <c r="AK46" i="7"/>
  <c r="AL46" i="7" s="1"/>
  <c r="BA46" i="7"/>
  <c r="BB46" i="7"/>
  <c r="BC46" i="7"/>
  <c r="BS46" i="7"/>
  <c r="BT46" i="7"/>
  <c r="BU46" i="7"/>
  <c r="BV46" i="7" s="1"/>
  <c r="CK46" i="7"/>
  <c r="CL46" i="7"/>
  <c r="CM46" i="7"/>
  <c r="CP46" i="7"/>
  <c r="CR46" i="7" s="1"/>
  <c r="CQ46" i="7"/>
  <c r="CT46" i="7"/>
  <c r="Q47" i="7"/>
  <c r="R47" i="7"/>
  <c r="S47" i="7"/>
  <c r="AI47" i="7"/>
  <c r="AJ47" i="7"/>
  <c r="AK47" i="7"/>
  <c r="AL47" i="7" s="1"/>
  <c r="BA47" i="7"/>
  <c r="BB47" i="7"/>
  <c r="BC47" i="7"/>
  <c r="BS47" i="7"/>
  <c r="BT47" i="7"/>
  <c r="BU47" i="7"/>
  <c r="BV47" i="7" s="1"/>
  <c r="CK47" i="7"/>
  <c r="CL47" i="7"/>
  <c r="CM47" i="7"/>
  <c r="CP47" i="7"/>
  <c r="CQ47" i="7"/>
  <c r="CS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 s="1"/>
  <c r="S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J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 s="1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 s="1"/>
  <c r="CP48" i="7"/>
  <c r="CR48" i="7" s="1"/>
  <c r="CQ48" i="7"/>
  <c r="CN50" i="15" l="1"/>
  <c r="CN15" i="18"/>
  <c r="CN15" i="16"/>
  <c r="CT50" i="15"/>
  <c r="CV50" i="15" s="1"/>
  <c r="CR51" i="14"/>
  <c r="CQ54" i="13"/>
  <c r="CK54" i="13"/>
  <c r="CP46" i="13"/>
  <c r="CN7" i="18"/>
  <c r="CN7" i="17"/>
  <c r="CS51" i="15"/>
  <c r="CT49" i="15"/>
  <c r="CN43" i="15"/>
  <c r="CS43" i="15"/>
  <c r="CM38" i="15"/>
  <c r="CL54" i="14"/>
  <c r="CT43" i="14"/>
  <c r="CN50" i="13"/>
  <c r="CS25" i="7"/>
  <c r="CS18" i="7"/>
  <c r="CS10" i="7"/>
  <c r="BV44" i="8"/>
  <c r="CS42" i="8"/>
  <c r="CS40" i="8"/>
  <c r="CS35" i="8"/>
  <c r="CS33" i="8"/>
  <c r="CS27" i="8"/>
  <c r="T12" i="8"/>
  <c r="CS47" i="9"/>
  <c r="CS40" i="9"/>
  <c r="CP42" i="9"/>
  <c r="CP28" i="9"/>
  <c r="CL28" i="9"/>
  <c r="CS24" i="9"/>
  <c r="CS20" i="9"/>
  <c r="CS19" i="9"/>
  <c r="CS11" i="9"/>
  <c r="CS7" i="9"/>
  <c r="CS12" i="9" s="1"/>
  <c r="CS24" i="10"/>
  <c r="BB25" i="10"/>
  <c r="CS23" i="10"/>
  <c r="CS17" i="10"/>
  <c r="CN11" i="10"/>
  <c r="CL11" i="10"/>
  <c r="BT25" i="11"/>
  <c r="BV25" i="11" s="1"/>
  <c r="BC25" i="11"/>
  <c r="T21" i="11"/>
  <c r="S25" i="11"/>
  <c r="CS17" i="11"/>
  <c r="CL18" i="11"/>
  <c r="BT18" i="11"/>
  <c r="CP18" i="11"/>
  <c r="AL9" i="11"/>
  <c r="CT9" i="11"/>
  <c r="CS9" i="11"/>
  <c r="CN23" i="12"/>
  <c r="CM25" i="12"/>
  <c r="CN25" i="12" s="1"/>
  <c r="CS23" i="12"/>
  <c r="AJ25" i="12"/>
  <c r="CS22" i="12"/>
  <c r="BB25" i="12"/>
  <c r="CL18" i="12"/>
  <c r="AL7" i="12"/>
  <c r="CT7" i="12"/>
  <c r="CS46" i="7"/>
  <c r="CS48" i="7" s="1"/>
  <c r="BA48" i="7"/>
  <c r="AI48" i="7"/>
  <c r="CN47" i="7"/>
  <c r="BD47" i="7"/>
  <c r="T47" i="7"/>
  <c r="CN45" i="7"/>
  <c r="BD45" i="7"/>
  <c r="T45" i="7"/>
  <c r="BA42" i="7"/>
  <c r="CT41" i="7"/>
  <c r="CN41" i="7"/>
  <c r="BD41" i="7"/>
  <c r="CR40" i="7"/>
  <c r="CN40" i="7"/>
  <c r="BD40" i="7"/>
  <c r="T40" i="7"/>
  <c r="CR39" i="7"/>
  <c r="BV39" i="7"/>
  <c r="AL39" i="7"/>
  <c r="CR38" i="7"/>
  <c r="CN38" i="7"/>
  <c r="BT42" i="7"/>
  <c r="BD38" i="7"/>
  <c r="AJ42" i="7"/>
  <c r="T38" i="7"/>
  <c r="CM35" i="7"/>
  <c r="BC35" i="7"/>
  <c r="BD35" i="7" s="1"/>
  <c r="Q35" i="7"/>
  <c r="CL35" i="7"/>
  <c r="BB35" i="7"/>
  <c r="CS33" i="7"/>
  <c r="CU33" i="7" s="1"/>
  <c r="CN31" i="7"/>
  <c r="BD31" i="7"/>
  <c r="T31" i="7"/>
  <c r="BA28" i="7"/>
  <c r="CR27" i="7"/>
  <c r="R28" i="7"/>
  <c r="CU25" i="7"/>
  <c r="CR24" i="7"/>
  <c r="CN24" i="7"/>
  <c r="BT28" i="7"/>
  <c r="BD24" i="7"/>
  <c r="AJ28" i="7"/>
  <c r="T24" i="7"/>
  <c r="BV20" i="7"/>
  <c r="AL20" i="7"/>
  <c r="CS20" i="7"/>
  <c r="BV19" i="7"/>
  <c r="AL19" i="7"/>
  <c r="CT18" i="7"/>
  <c r="CV18" i="7" s="1"/>
  <c r="CR15" i="7"/>
  <c r="CK12" i="7"/>
  <c r="BU12" i="7"/>
  <c r="BV12" i="7" s="1"/>
  <c r="BA12" i="7"/>
  <c r="AK12" i="7"/>
  <c r="AL12" i="7" s="1"/>
  <c r="Q12" i="7"/>
  <c r="BV11" i="7"/>
  <c r="AL11" i="7"/>
  <c r="CT10" i="7"/>
  <c r="CV10" i="7" s="1"/>
  <c r="CN9" i="7"/>
  <c r="BD9" i="7"/>
  <c r="T9" i="7"/>
  <c r="BV8" i="7"/>
  <c r="AL8" i="7"/>
  <c r="CS8" i="7"/>
  <c r="BV7" i="7"/>
  <c r="AL7" i="7"/>
  <c r="CM51" i="8"/>
  <c r="AX52" i="8"/>
  <c r="AT52" i="8"/>
  <c r="AP52" i="8"/>
  <c r="N52" i="8"/>
  <c r="J52" i="8"/>
  <c r="F52" i="8"/>
  <c r="CP51" i="8"/>
  <c r="CR51" i="8" s="1"/>
  <c r="BV50" i="8"/>
  <c r="CS50" i="8"/>
  <c r="T50" i="8"/>
  <c r="CR49" i="8"/>
  <c r="BD49" i="8"/>
  <c r="CS49" i="8"/>
  <c r="T49" i="8"/>
  <c r="CR48" i="8"/>
  <c r="CL51" i="8"/>
  <c r="BB51" i="8"/>
  <c r="CS48" i="8"/>
  <c r="CU48" i="8" s="1"/>
  <c r="BA44" i="8"/>
  <c r="AV45" i="8"/>
  <c r="AR45" i="8"/>
  <c r="AN45" i="8"/>
  <c r="AK44" i="8"/>
  <c r="AL44" i="8" s="1"/>
  <c r="AD45" i="8"/>
  <c r="Z45" i="8"/>
  <c r="V45" i="8"/>
  <c r="R44" i="8"/>
  <c r="BV43" i="8"/>
  <c r="AL43" i="8"/>
  <c r="CS43" i="8"/>
  <c r="CT42" i="8"/>
  <c r="BV41" i="8"/>
  <c r="AL41" i="8"/>
  <c r="CS41" i="8"/>
  <c r="CT40" i="8"/>
  <c r="CT44" i="8" s="1"/>
  <c r="CK36" i="8"/>
  <c r="CF37" i="8"/>
  <c r="CB37" i="8"/>
  <c r="BX37" i="8"/>
  <c r="BU36" i="8"/>
  <c r="BV36" i="8" s="1"/>
  <c r="BN37" i="8"/>
  <c r="BJ37" i="8"/>
  <c r="BF37" i="8"/>
  <c r="BA36" i="8"/>
  <c r="AV37" i="8"/>
  <c r="AR37" i="8"/>
  <c r="AN37" i="8"/>
  <c r="AK36" i="8"/>
  <c r="AL36" i="8" s="1"/>
  <c r="AD37" i="8"/>
  <c r="Z37" i="8"/>
  <c r="V37" i="8"/>
  <c r="Q36" i="8"/>
  <c r="L37" i="8"/>
  <c r="H37" i="8"/>
  <c r="D37" i="8"/>
  <c r="CT35" i="8"/>
  <c r="CV34" i="9" s="1"/>
  <c r="BV34" i="8"/>
  <c r="AL34" i="8"/>
  <c r="CS34" i="8"/>
  <c r="CT33" i="8"/>
  <c r="CN32" i="8"/>
  <c r="BD32" i="8"/>
  <c r="T32" i="8"/>
  <c r="BU28" i="8"/>
  <c r="AK28" i="8"/>
  <c r="AL28" i="8" s="1"/>
  <c r="CU27" i="8"/>
  <c r="CN26" i="8"/>
  <c r="BD26" i="8"/>
  <c r="T26" i="8"/>
  <c r="CR25" i="8"/>
  <c r="BT28" i="8"/>
  <c r="AJ28" i="8"/>
  <c r="CS25" i="8"/>
  <c r="CP28" i="8"/>
  <c r="BV24" i="8"/>
  <c r="AL24" i="8"/>
  <c r="BS21" i="8"/>
  <c r="CN17" i="8"/>
  <c r="T17" i="8"/>
  <c r="CN16" i="8"/>
  <c r="CM12" i="8"/>
  <c r="CN12" i="8" s="1"/>
  <c r="CH13" i="8"/>
  <c r="CD13" i="8"/>
  <c r="BZ13" i="8"/>
  <c r="BS12" i="8"/>
  <c r="BP13" i="8"/>
  <c r="BL13" i="8"/>
  <c r="BH13" i="8"/>
  <c r="BC12" i="8"/>
  <c r="CN7" i="8"/>
  <c r="BD7" i="8"/>
  <c r="T7" i="8"/>
  <c r="CM48" i="9"/>
  <c r="AI48" i="9"/>
  <c r="S48" i="9"/>
  <c r="CU47" i="9"/>
  <c r="CL48" i="9"/>
  <c r="BV46" i="9"/>
  <c r="BB48" i="9"/>
  <c r="AL46" i="9"/>
  <c r="CS46" i="9"/>
  <c r="CP48" i="9"/>
  <c r="CR48" i="9" s="1"/>
  <c r="BV45" i="9"/>
  <c r="AL45" i="9"/>
  <c r="CR42" i="9"/>
  <c r="BS42" i="9"/>
  <c r="BC42" i="9"/>
  <c r="CR41" i="9"/>
  <c r="CS41" i="9"/>
  <c r="CU41" i="9" s="1"/>
  <c r="CT40" i="9"/>
  <c r="CN39" i="9"/>
  <c r="BD39" i="9"/>
  <c r="T39" i="9"/>
  <c r="CR38" i="9"/>
  <c r="CN38" i="9"/>
  <c r="BD38" i="9"/>
  <c r="T38" i="9"/>
  <c r="CM35" i="9"/>
  <c r="CN35" i="9" s="1"/>
  <c r="BC35" i="9"/>
  <c r="BD35" i="9" s="1"/>
  <c r="S35" i="9"/>
  <c r="BV34" i="9"/>
  <c r="AL34" i="9"/>
  <c r="CS34" i="9"/>
  <c r="BV33" i="9"/>
  <c r="AL33" i="9"/>
  <c r="CT31" i="9"/>
  <c r="BV31" i="9"/>
  <c r="AL31" i="9"/>
  <c r="CR28" i="9"/>
  <c r="BS28" i="9"/>
  <c r="BC28" i="9"/>
  <c r="AI28" i="9"/>
  <c r="S28" i="9"/>
  <c r="CN27" i="9"/>
  <c r="BD27" i="9"/>
  <c r="T27" i="9"/>
  <c r="CR26" i="9"/>
  <c r="CN26" i="9"/>
  <c r="BD26" i="9"/>
  <c r="T26" i="9"/>
  <c r="CR25" i="9"/>
  <c r="CS25" i="9"/>
  <c r="CU25" i="9" s="1"/>
  <c r="CT24" i="9"/>
  <c r="BA21" i="9"/>
  <c r="CT20" i="9"/>
  <c r="CR18" i="9"/>
  <c r="CN18" i="9"/>
  <c r="BD18" i="9"/>
  <c r="T18" i="9"/>
  <c r="CR17" i="9"/>
  <c r="BD17" i="9"/>
  <c r="AJ21" i="9"/>
  <c r="CL21" i="9"/>
  <c r="CN21" i="9" s="1"/>
  <c r="BV15" i="9"/>
  <c r="BB21" i="9"/>
  <c r="BV16" i="9"/>
  <c r="AL16" i="9"/>
  <c r="CM12" i="9"/>
  <c r="CN12" i="9" s="1"/>
  <c r="BS12" i="9"/>
  <c r="BC12" i="9"/>
  <c r="BD12" i="9" s="1"/>
  <c r="AI12" i="9"/>
  <c r="S12" i="9"/>
  <c r="CU11" i="9"/>
  <c r="BV10" i="9"/>
  <c r="AL10" i="9"/>
  <c r="CS10" i="9"/>
  <c r="CP12" i="9"/>
  <c r="BV9" i="9"/>
  <c r="AL9" i="9"/>
  <c r="CU7" i="9"/>
  <c r="CU31" i="9" s="1"/>
  <c r="AI25" i="10"/>
  <c r="S25" i="10"/>
  <c r="CT24" i="10"/>
  <c r="CV24" i="10" s="1"/>
  <c r="CU23" i="10"/>
  <c r="CR22" i="10"/>
  <c r="CN22" i="10"/>
  <c r="BD22" i="10"/>
  <c r="T22" i="10"/>
  <c r="CP25" i="10"/>
  <c r="CR25" i="10" s="1"/>
  <c r="CS21" i="10"/>
  <c r="BV21" i="10"/>
  <c r="AL21" i="10"/>
  <c r="CK18" i="10"/>
  <c r="CU17" i="10"/>
  <c r="CR16" i="10"/>
  <c r="CN16" i="10"/>
  <c r="BT18" i="10"/>
  <c r="BD16" i="10"/>
  <c r="T16" i="10"/>
  <c r="BV15" i="10"/>
  <c r="R18" i="10"/>
  <c r="BV14" i="10"/>
  <c r="CK11" i="10"/>
  <c r="S11" i="10"/>
  <c r="BV10" i="10"/>
  <c r="CR8" i="10"/>
  <c r="CN8" i="10"/>
  <c r="BD8" i="10"/>
  <c r="AL24" i="11"/>
  <c r="CT24" i="11"/>
  <c r="CS24" i="11"/>
  <c r="CP25" i="11"/>
  <c r="CR25" i="11" s="1"/>
  <c r="CL25" i="11"/>
  <c r="AL22" i="11"/>
  <c r="CT22" i="11"/>
  <c r="CV22" i="12" s="1"/>
  <c r="CS22" i="11"/>
  <c r="CT21" i="11"/>
  <c r="CT25" i="11" s="1"/>
  <c r="AL21" i="11"/>
  <c r="AK25" i="11"/>
  <c r="CN18" i="11"/>
  <c r="CL11" i="11"/>
  <c r="CN11" i="11" s="1"/>
  <c r="AL7" i="11"/>
  <c r="CT7" i="11"/>
  <c r="CV7" i="12" s="1"/>
  <c r="AK11" i="11"/>
  <c r="AL11" i="11" s="1"/>
  <c r="CS24" i="12"/>
  <c r="AL10" i="12"/>
  <c r="CT10" i="12"/>
  <c r="CV10" i="12" s="1"/>
  <c r="CS10" i="12"/>
  <c r="CR8" i="12"/>
  <c r="CQ11" i="12"/>
  <c r="AJ54" i="13"/>
  <c r="CN49" i="13"/>
  <c r="CM54" i="13"/>
  <c r="BT54" i="13"/>
  <c r="S54" i="13"/>
  <c r="CS44" i="13"/>
  <c r="CN41" i="13"/>
  <c r="CM46" i="13"/>
  <c r="CS36" i="13"/>
  <c r="CN34" i="13"/>
  <c r="CM38" i="13"/>
  <c r="CS34" i="13"/>
  <c r="AJ38" i="13"/>
  <c r="CS28" i="13"/>
  <c r="CT26" i="13"/>
  <c r="BV26" i="13"/>
  <c r="BU29" i="13"/>
  <c r="AL26" i="13"/>
  <c r="AK29" i="13"/>
  <c r="CS25" i="13"/>
  <c r="CP29" i="13"/>
  <c r="AL17" i="13"/>
  <c r="CT17" i="13"/>
  <c r="CV17" i="13" s="1"/>
  <c r="CS17" i="13"/>
  <c r="BV16" i="13"/>
  <c r="BU20" i="13"/>
  <c r="BV20" i="13" s="1"/>
  <c r="AL16" i="13"/>
  <c r="AK20" i="13"/>
  <c r="AL20" i="13" s="1"/>
  <c r="R20" i="13"/>
  <c r="CQ20" i="13"/>
  <c r="CS14" i="13"/>
  <c r="AL52" i="14"/>
  <c r="CT52" i="14"/>
  <c r="CS52" i="14"/>
  <c r="AL37" i="14"/>
  <c r="CT37" i="14"/>
  <c r="CS37" i="14"/>
  <c r="AL35" i="14"/>
  <c r="CT35" i="14"/>
  <c r="CS35" i="14"/>
  <c r="BC29" i="14"/>
  <c r="S29" i="14"/>
  <c r="AL18" i="14"/>
  <c r="CT18" i="14"/>
  <c r="CS18" i="14"/>
  <c r="AL16" i="14"/>
  <c r="CT16" i="14"/>
  <c r="CS16" i="14"/>
  <c r="AL45" i="15"/>
  <c r="CT45" i="15"/>
  <c r="CS45" i="15"/>
  <c r="AJ46" i="15"/>
  <c r="AL37" i="15"/>
  <c r="CT37" i="15"/>
  <c r="CS37" i="15"/>
  <c r="CP38" i="15"/>
  <c r="AL27" i="15"/>
  <c r="CT27" i="15"/>
  <c r="CS27" i="15"/>
  <c r="AL19" i="15"/>
  <c r="CT19" i="15"/>
  <c r="CS19" i="15"/>
  <c r="CT15" i="15"/>
  <c r="CL20" i="15"/>
  <c r="BB20" i="15"/>
  <c r="AL14" i="15"/>
  <c r="CT14" i="15"/>
  <c r="CN7" i="15"/>
  <c r="CM11" i="15"/>
  <c r="T7" i="15"/>
  <c r="CT7" i="15"/>
  <c r="CS18" i="16"/>
  <c r="AL17" i="18"/>
  <c r="CT17" i="18"/>
  <c r="CS17" i="18"/>
  <c r="CP20" i="18"/>
  <c r="BV16" i="18"/>
  <c r="BU20" i="18"/>
  <c r="R20" i="18"/>
  <c r="CR15" i="18"/>
  <c r="CQ20" i="18"/>
  <c r="CS11" i="18"/>
  <c r="CS10" i="18"/>
  <c r="CS8" i="18"/>
  <c r="CS45" i="13"/>
  <c r="AJ46" i="13"/>
  <c r="CS37" i="13"/>
  <c r="BC29" i="13"/>
  <c r="T24" i="13"/>
  <c r="S29" i="13"/>
  <c r="CS18" i="13"/>
  <c r="CP11" i="13"/>
  <c r="BU11" i="13"/>
  <c r="BB11" i="13"/>
  <c r="BV50" i="14"/>
  <c r="BU54" i="14"/>
  <c r="AL50" i="14"/>
  <c r="CT50" i="14"/>
  <c r="AK54" i="14"/>
  <c r="AL54" i="14" s="1"/>
  <c r="CS50" i="14"/>
  <c r="R54" i="14"/>
  <c r="CR49" i="14"/>
  <c r="CQ54" i="14"/>
  <c r="CR54" i="14" s="1"/>
  <c r="CM54" i="14"/>
  <c r="AL44" i="14"/>
  <c r="CT44" i="14"/>
  <c r="CS44" i="14"/>
  <c r="CR41" i="14"/>
  <c r="CQ46" i="14"/>
  <c r="CR46" i="14" s="1"/>
  <c r="CM46" i="14"/>
  <c r="BC46" i="14"/>
  <c r="BU46" i="14"/>
  <c r="AK46" i="14"/>
  <c r="R46" i="14"/>
  <c r="BU38" i="14"/>
  <c r="R38" i="14"/>
  <c r="BT38" i="14"/>
  <c r="BC38" i="14"/>
  <c r="S38" i="14"/>
  <c r="CP38" i="14"/>
  <c r="CL38" i="14"/>
  <c r="AK38" i="14"/>
  <c r="CQ29" i="14"/>
  <c r="AL28" i="14"/>
  <c r="CT28" i="14"/>
  <c r="CV28" i="15" s="1"/>
  <c r="CS28" i="14"/>
  <c r="AL26" i="14"/>
  <c r="CT26" i="14"/>
  <c r="CS26" i="14"/>
  <c r="CT25" i="14"/>
  <c r="BT20" i="14"/>
  <c r="BV20" i="14" s="1"/>
  <c r="AJ20" i="14"/>
  <c r="AL20" i="14" s="1"/>
  <c r="CP20" i="14"/>
  <c r="CR20" i="14" s="1"/>
  <c r="CL20" i="14"/>
  <c r="BB20" i="14"/>
  <c r="R20" i="14"/>
  <c r="AL53" i="15"/>
  <c r="CT53" i="15"/>
  <c r="CS53" i="15"/>
  <c r="CN51" i="15"/>
  <c r="CM54" i="15"/>
  <c r="AJ54" i="15"/>
  <c r="CS50" i="15"/>
  <c r="CL54" i="15"/>
  <c r="CN41" i="15"/>
  <c r="CM46" i="15"/>
  <c r="S38" i="15"/>
  <c r="CM29" i="15"/>
  <c r="T28" i="15"/>
  <c r="S29" i="15"/>
  <c r="CN15" i="15"/>
  <c r="CM20" i="15"/>
  <c r="CN20" i="15" s="1"/>
  <c r="AL10" i="15"/>
  <c r="AK11" i="15"/>
  <c r="CS19" i="16"/>
  <c r="AL17" i="16"/>
  <c r="CT17" i="16"/>
  <c r="CV17" i="16" s="1"/>
  <c r="CS17" i="16"/>
  <c r="CL20" i="16"/>
  <c r="CN20" i="16" s="1"/>
  <c r="CS16" i="16"/>
  <c r="BT20" i="16"/>
  <c r="AJ20" i="16"/>
  <c r="CT9" i="16"/>
  <c r="CN7" i="16"/>
  <c r="CM12" i="16"/>
  <c r="CS7" i="16"/>
  <c r="CS18" i="17"/>
  <c r="CR16" i="17"/>
  <c r="CQ20" i="17"/>
  <c r="CR20" i="17" s="1"/>
  <c r="CN16" i="17"/>
  <c r="CM20" i="17"/>
  <c r="CN20" i="17" s="1"/>
  <c r="BT20" i="17"/>
  <c r="CS16" i="17"/>
  <c r="AK20" i="17"/>
  <c r="R20" i="17"/>
  <c r="T20" i="17" s="1"/>
  <c r="CS11" i="17"/>
  <c r="CS9" i="17"/>
  <c r="CP12" i="17"/>
  <c r="CR12" i="17" s="1"/>
  <c r="CL12" i="17"/>
  <c r="CN12" i="17" s="1"/>
  <c r="BU12" i="17"/>
  <c r="BB12" i="17"/>
  <c r="CS7" i="17"/>
  <c r="S12" i="17"/>
  <c r="T12" i="17" s="1"/>
  <c r="R12" i="18"/>
  <c r="CR7" i="18"/>
  <c r="CQ12" i="18"/>
  <c r="BT12" i="18"/>
  <c r="AJ12" i="18"/>
  <c r="CS7" i="18"/>
  <c r="BA25" i="11"/>
  <c r="AV26" i="11"/>
  <c r="AR26" i="11"/>
  <c r="AN26" i="11"/>
  <c r="Q25" i="11"/>
  <c r="L26" i="11"/>
  <c r="H26" i="11"/>
  <c r="D26" i="11"/>
  <c r="BV23" i="11"/>
  <c r="AL23" i="11"/>
  <c r="CS23" i="11"/>
  <c r="BV21" i="11"/>
  <c r="AJ25" i="11"/>
  <c r="CS21" i="11"/>
  <c r="CK18" i="11"/>
  <c r="Q18" i="11"/>
  <c r="CN16" i="11"/>
  <c r="BD16" i="11"/>
  <c r="T16" i="11"/>
  <c r="CN14" i="11"/>
  <c r="BS11" i="11"/>
  <c r="BV10" i="11"/>
  <c r="AL10" i="11"/>
  <c r="CS10" i="11"/>
  <c r="CP11" i="11"/>
  <c r="BV8" i="11"/>
  <c r="Q25" i="12"/>
  <c r="BV24" i="12"/>
  <c r="AL24" i="12"/>
  <c r="CU22" i="12"/>
  <c r="CN21" i="12"/>
  <c r="BA18" i="12"/>
  <c r="CN17" i="12"/>
  <c r="BD17" i="12"/>
  <c r="T17" i="12"/>
  <c r="CR16" i="12"/>
  <c r="CN16" i="12"/>
  <c r="BD16" i="12"/>
  <c r="T16" i="12"/>
  <c r="BB18" i="12"/>
  <c r="BV14" i="12"/>
  <c r="CN11" i="12"/>
  <c r="BA11" i="12"/>
  <c r="Q11" i="12"/>
  <c r="CN9" i="12"/>
  <c r="BD9" i="12"/>
  <c r="T9" i="12"/>
  <c r="BC11" i="12"/>
  <c r="CR53" i="13"/>
  <c r="CN53" i="13"/>
  <c r="BD53" i="13"/>
  <c r="CN52" i="13"/>
  <c r="BD52" i="13"/>
  <c r="CP54" i="13"/>
  <c r="CR50" i="13"/>
  <c r="CT50" i="13"/>
  <c r="CV50" i="13" s="1"/>
  <c r="Q46" i="13"/>
  <c r="BV44" i="13"/>
  <c r="AL44" i="13"/>
  <c r="CN42" i="13"/>
  <c r="Q38" i="13"/>
  <c r="BV36" i="13"/>
  <c r="AL36" i="13"/>
  <c r="BV35" i="13"/>
  <c r="AL35" i="13"/>
  <c r="BV34" i="13"/>
  <c r="AL34" i="13"/>
  <c r="AL32" i="13"/>
  <c r="CK29" i="13"/>
  <c r="BA29" i="13"/>
  <c r="AI29" i="13"/>
  <c r="CR27" i="13"/>
  <c r="CN27" i="13"/>
  <c r="BD27" i="13"/>
  <c r="T27" i="13"/>
  <c r="CR26" i="13"/>
  <c r="CS26" i="13"/>
  <c r="CL29" i="13"/>
  <c r="CT23" i="13"/>
  <c r="BB29" i="13"/>
  <c r="BS20" i="13"/>
  <c r="AI20" i="13"/>
  <c r="BV19" i="13"/>
  <c r="AL19" i="13"/>
  <c r="CS19" i="13"/>
  <c r="BV18" i="13"/>
  <c r="AL18" i="13"/>
  <c r="CN16" i="13"/>
  <c r="BD16" i="13"/>
  <c r="T16" i="13"/>
  <c r="BV15" i="13"/>
  <c r="AL15" i="13"/>
  <c r="CS15" i="13"/>
  <c r="CP20" i="13"/>
  <c r="BV14" i="13"/>
  <c r="BB20" i="13"/>
  <c r="AL14" i="13"/>
  <c r="CK11" i="13"/>
  <c r="BS11" i="13"/>
  <c r="CN10" i="13"/>
  <c r="BD10" i="13"/>
  <c r="T10" i="13"/>
  <c r="BV9" i="13"/>
  <c r="CK54" i="14"/>
  <c r="BV53" i="14"/>
  <c r="AL53" i="14"/>
  <c r="CS53" i="14"/>
  <c r="AL51" i="14"/>
  <c r="AL49" i="14"/>
  <c r="CK46" i="14"/>
  <c r="BV45" i="14"/>
  <c r="AL45" i="14"/>
  <c r="CS45" i="14"/>
  <c r="AL41" i="14"/>
  <c r="CR42" i="14"/>
  <c r="BA38" i="14"/>
  <c r="AI38" i="14"/>
  <c r="Q38" i="14"/>
  <c r="BV36" i="14"/>
  <c r="AL36" i="14"/>
  <c r="CS36" i="14"/>
  <c r="BV34" i="14"/>
  <c r="AL34" i="14"/>
  <c r="CS34" i="14"/>
  <c r="BS29" i="14"/>
  <c r="AI29" i="14"/>
  <c r="Q29" i="14"/>
  <c r="BV27" i="14"/>
  <c r="AL27" i="14"/>
  <c r="CS27" i="14"/>
  <c r="BV25" i="14"/>
  <c r="AL25" i="14"/>
  <c r="CS25" i="14"/>
  <c r="CR23" i="14"/>
  <c r="BT29" i="14"/>
  <c r="BV19" i="14"/>
  <c r="AL19" i="14"/>
  <c r="CS19" i="14"/>
  <c r="BV17" i="14"/>
  <c r="AL17" i="14"/>
  <c r="CS17" i="14"/>
  <c r="BV15" i="14"/>
  <c r="AL15" i="14"/>
  <c r="CS15" i="14"/>
  <c r="CR14" i="14"/>
  <c r="CT14" i="14"/>
  <c r="BV10" i="14"/>
  <c r="AL10" i="14"/>
  <c r="CS10" i="14"/>
  <c r="CR8" i="14"/>
  <c r="CR9" i="14"/>
  <c r="BA54" i="15"/>
  <c r="Q54" i="15"/>
  <c r="CN52" i="15"/>
  <c r="BD52" i="15"/>
  <c r="T52" i="15"/>
  <c r="CU50" i="15"/>
  <c r="BA46" i="15"/>
  <c r="Q46" i="15"/>
  <c r="CN44" i="15"/>
  <c r="BD44" i="15"/>
  <c r="T44" i="15"/>
  <c r="CR41" i="15"/>
  <c r="CK38" i="15"/>
  <c r="BA38" i="15"/>
  <c r="Q38" i="15"/>
  <c r="CN36" i="15"/>
  <c r="BD36" i="15"/>
  <c r="T36" i="15"/>
  <c r="CR35" i="15"/>
  <c r="CN35" i="15"/>
  <c r="BD35" i="15"/>
  <c r="T35" i="15"/>
  <c r="CR34" i="15"/>
  <c r="CN34" i="15"/>
  <c r="BD34" i="15"/>
  <c r="T34" i="15"/>
  <c r="BV32" i="15"/>
  <c r="CK29" i="15"/>
  <c r="AI29" i="15"/>
  <c r="CR28" i="15"/>
  <c r="CS28" i="15"/>
  <c r="CN26" i="15"/>
  <c r="BD26" i="15"/>
  <c r="T26" i="15"/>
  <c r="CR25" i="15"/>
  <c r="CN25" i="15"/>
  <c r="BD25" i="15"/>
  <c r="T25" i="15"/>
  <c r="BA20" i="15"/>
  <c r="Q20" i="15"/>
  <c r="CN18" i="15"/>
  <c r="BD18" i="15"/>
  <c r="T18" i="15"/>
  <c r="CN17" i="15"/>
  <c r="BD17" i="15"/>
  <c r="T17" i="15"/>
  <c r="CR16" i="15"/>
  <c r="CN16" i="15"/>
  <c r="BD16" i="15"/>
  <c r="T16" i="15"/>
  <c r="CR15" i="15"/>
  <c r="CS15" i="15"/>
  <c r="BC20" i="15"/>
  <c r="CN10" i="15"/>
  <c r="BD10" i="15"/>
  <c r="T10" i="15"/>
  <c r="BV9" i="15"/>
  <c r="BB11" i="15"/>
  <c r="CK20" i="16"/>
  <c r="Q20" i="16"/>
  <c r="BV18" i="16"/>
  <c r="AL18" i="16"/>
  <c r="CU16" i="16"/>
  <c r="CR11" i="16"/>
  <c r="CN11" i="16"/>
  <c r="BD11" i="16"/>
  <c r="CN10" i="16"/>
  <c r="BD10" i="16"/>
  <c r="CR19" i="17"/>
  <c r="CN19" i="17"/>
  <c r="BD19" i="17"/>
  <c r="CS19" i="17"/>
  <c r="CR17" i="17"/>
  <c r="CN17" i="17"/>
  <c r="BD17" i="17"/>
  <c r="CS17" i="17"/>
  <c r="CN15" i="17"/>
  <c r="BS12" i="17"/>
  <c r="AI12" i="17"/>
  <c r="CR10" i="17"/>
  <c r="CN10" i="17"/>
  <c r="BD10" i="17"/>
  <c r="CS10" i="17"/>
  <c r="CR8" i="17"/>
  <c r="CN8" i="17"/>
  <c r="BD8" i="17"/>
  <c r="CS8" i="17"/>
  <c r="AI20" i="18"/>
  <c r="CR19" i="18"/>
  <c r="CN19" i="18"/>
  <c r="BD19" i="18"/>
  <c r="T19" i="18"/>
  <c r="CR18" i="18"/>
  <c r="CS18" i="18"/>
  <c r="CN16" i="18"/>
  <c r="BD16" i="18"/>
  <c r="T16" i="18"/>
  <c r="AK20" i="18"/>
  <c r="BV12" i="18"/>
  <c r="AL12" i="18"/>
  <c r="BV9" i="18"/>
  <c r="AL9" i="18"/>
  <c r="CS9" i="18"/>
  <c r="CP12" i="18"/>
  <c r="BV8" i="18"/>
  <c r="AL8" i="18"/>
  <c r="BV20" i="18"/>
  <c r="CS8" i="15"/>
  <c r="BV7" i="15"/>
  <c r="BV8" i="14"/>
  <c r="CT7" i="14"/>
  <c r="BV11" i="14"/>
  <c r="BV7" i="14"/>
  <c r="BV11" i="13"/>
  <c r="BV8" i="13"/>
  <c r="BV7" i="13"/>
  <c r="CS7" i="13"/>
  <c r="BV49" i="15"/>
  <c r="CT49" i="14"/>
  <c r="BV49" i="14"/>
  <c r="BV33" i="15"/>
  <c r="BV41" i="14"/>
  <c r="BV24" i="14"/>
  <c r="BV41" i="13"/>
  <c r="BV42" i="15"/>
  <c r="BV41" i="15"/>
  <c r="CT41" i="15"/>
  <c r="CT33" i="15"/>
  <c r="CT23" i="15"/>
  <c r="BV23" i="15"/>
  <c r="CT51" i="14"/>
  <c r="CT54" i="14" s="1"/>
  <c r="BV54" i="14"/>
  <c r="BV51" i="14"/>
  <c r="BV43" i="14"/>
  <c r="CS43" i="14"/>
  <c r="BT46" i="14"/>
  <c r="BV46" i="14" s="1"/>
  <c r="CT33" i="14"/>
  <c r="BV38" i="14"/>
  <c r="BV33" i="14"/>
  <c r="BV23" i="14"/>
  <c r="CT43" i="13"/>
  <c r="CT41" i="13"/>
  <c r="CV41" i="13" s="1"/>
  <c r="CT33" i="13"/>
  <c r="CV33" i="13" s="1"/>
  <c r="BV33" i="13"/>
  <c r="BV23" i="13"/>
  <c r="CR49" i="13"/>
  <c r="CR41" i="13"/>
  <c r="CR33" i="13"/>
  <c r="BS29" i="13"/>
  <c r="CR7" i="10"/>
  <c r="CS49" i="15"/>
  <c r="BC54" i="14"/>
  <c r="CS49" i="14"/>
  <c r="BD50" i="13"/>
  <c r="BD49" i="13"/>
  <c r="CS49" i="13"/>
  <c r="BB54" i="15"/>
  <c r="BD54" i="15" s="1"/>
  <c r="BD51" i="15"/>
  <c r="BC46" i="15"/>
  <c r="BD41" i="15"/>
  <c r="CS51" i="14"/>
  <c r="CT51" i="13"/>
  <c r="BD33" i="15"/>
  <c r="BC38" i="13"/>
  <c r="BC18" i="12"/>
  <c r="BD18" i="12" s="1"/>
  <c r="BC18" i="11"/>
  <c r="BD15" i="10"/>
  <c r="CS15" i="10"/>
  <c r="CT8" i="11"/>
  <c r="CT11" i="11" s="1"/>
  <c r="BC11" i="11"/>
  <c r="BC11" i="10"/>
  <c r="BB11" i="10"/>
  <c r="BD20" i="15"/>
  <c r="BC20" i="14"/>
  <c r="CS33" i="13"/>
  <c r="BD20" i="16"/>
  <c r="BB20" i="16"/>
  <c r="BD15" i="18"/>
  <c r="BD15" i="17"/>
  <c r="CS15" i="17"/>
  <c r="CS20" i="17" s="1"/>
  <c r="BD15" i="16"/>
  <c r="CS15" i="16"/>
  <c r="CT32" i="15"/>
  <c r="BB38" i="15"/>
  <c r="BD32" i="15"/>
  <c r="BD38" i="15"/>
  <c r="BD23" i="15"/>
  <c r="CS14" i="15"/>
  <c r="CT9" i="15"/>
  <c r="CT32" i="14"/>
  <c r="CV14" i="15"/>
  <c r="CT20" i="14"/>
  <c r="CS14" i="14"/>
  <c r="CT9" i="14"/>
  <c r="BD42" i="13"/>
  <c r="BD23" i="13"/>
  <c r="BD14" i="13"/>
  <c r="CT9" i="13"/>
  <c r="CV9" i="13" s="1"/>
  <c r="CT14" i="12"/>
  <c r="CS7" i="12"/>
  <c r="BB11" i="12"/>
  <c r="BD11" i="12" s="1"/>
  <c r="BB18" i="11"/>
  <c r="BD14" i="11"/>
  <c r="CS14" i="11"/>
  <c r="CS7" i="11"/>
  <c r="BB11" i="11"/>
  <c r="CT14" i="10"/>
  <c r="CV14" i="10" s="1"/>
  <c r="CS7" i="10"/>
  <c r="BD16" i="9"/>
  <c r="BD17" i="8"/>
  <c r="CS17" i="8"/>
  <c r="BD16" i="8"/>
  <c r="CS17" i="7"/>
  <c r="BD17" i="7"/>
  <c r="BD16" i="7"/>
  <c r="CS16" i="7"/>
  <c r="BA54" i="13"/>
  <c r="BA54" i="14"/>
  <c r="BA46" i="13"/>
  <c r="BD41" i="13"/>
  <c r="CS42" i="13"/>
  <c r="CK46" i="13"/>
  <c r="CS41" i="14"/>
  <c r="AJ46" i="14"/>
  <c r="BA46" i="14"/>
  <c r="CT41" i="14"/>
  <c r="CV42" i="15" s="1"/>
  <c r="BV42" i="14"/>
  <c r="CT42" i="14"/>
  <c r="CT46" i="14" s="1"/>
  <c r="CS41" i="15"/>
  <c r="CL46" i="15"/>
  <c r="CN46" i="15" s="1"/>
  <c r="BB46" i="15"/>
  <c r="BD46" i="15" s="1"/>
  <c r="CT42" i="15"/>
  <c r="CR38" i="14"/>
  <c r="CR33" i="14"/>
  <c r="BA38" i="13"/>
  <c r="BA20" i="16"/>
  <c r="BA29" i="14"/>
  <c r="CR29" i="13"/>
  <c r="CR23" i="13"/>
  <c r="CR23" i="15"/>
  <c r="AL23" i="15"/>
  <c r="CP29" i="15"/>
  <c r="CR29" i="15" s="1"/>
  <c r="CL29" i="15"/>
  <c r="BB29" i="15"/>
  <c r="BD29" i="15" s="1"/>
  <c r="CT24" i="15"/>
  <c r="CT23" i="14"/>
  <c r="CT24" i="14"/>
  <c r="CR29" i="14"/>
  <c r="CK29" i="14"/>
  <c r="BV29" i="14"/>
  <c r="CS24" i="13"/>
  <c r="AL23" i="13"/>
  <c r="BA12" i="16"/>
  <c r="BA18" i="10"/>
  <c r="CR15" i="11"/>
  <c r="BA18" i="11"/>
  <c r="BA11" i="11"/>
  <c r="BA11" i="10"/>
  <c r="CQ11" i="14"/>
  <c r="CP11" i="14"/>
  <c r="CQ11" i="13"/>
  <c r="CV14" i="6"/>
  <c r="CU14" i="6"/>
  <c r="CU45" i="1"/>
  <c r="CV45" i="1"/>
  <c r="AL20" i="18"/>
  <c r="AL33" i="15"/>
  <c r="CS33" i="15"/>
  <c r="CU33" i="15" s="1"/>
  <c r="CS32" i="15"/>
  <c r="AL32" i="15"/>
  <c r="CS23" i="15"/>
  <c r="CT32" i="13"/>
  <c r="CV32" i="13" s="1"/>
  <c r="AL33" i="14"/>
  <c r="CS33" i="14"/>
  <c r="CV32" i="15"/>
  <c r="AL32" i="14"/>
  <c r="CS32" i="14"/>
  <c r="AL38" i="14"/>
  <c r="CS23" i="13"/>
  <c r="CU23" i="13" s="1"/>
  <c r="AL23" i="14"/>
  <c r="CS23" i="14"/>
  <c r="AL8" i="12"/>
  <c r="AJ11" i="12"/>
  <c r="CS8" i="12"/>
  <c r="AL8" i="11"/>
  <c r="CS8" i="11"/>
  <c r="CT8" i="10"/>
  <c r="AL8" i="10"/>
  <c r="AL15" i="9"/>
  <c r="CS16" i="8"/>
  <c r="CS15" i="18"/>
  <c r="CS20" i="18" s="1"/>
  <c r="AK11" i="14"/>
  <c r="CS32" i="13"/>
  <c r="CU32" i="13" s="1"/>
  <c r="AL14" i="12"/>
  <c r="CS14" i="12"/>
  <c r="AL14" i="11"/>
  <c r="AL14" i="10"/>
  <c r="CS14" i="10"/>
  <c r="AL17" i="9"/>
  <c r="AJ11" i="14"/>
  <c r="CR32" i="13"/>
  <c r="CR24" i="13"/>
  <c r="CR15" i="17"/>
  <c r="CR15" i="16"/>
  <c r="CR7" i="17"/>
  <c r="CP12" i="16"/>
  <c r="CR21" i="8"/>
  <c r="CR17" i="8"/>
  <c r="CR16" i="8"/>
  <c r="CR15" i="8"/>
  <c r="AI21" i="7"/>
  <c r="CR11" i="14"/>
  <c r="AI11" i="14"/>
  <c r="CR11" i="13"/>
  <c r="AL29" i="14"/>
  <c r="AL8" i="14"/>
  <c r="AJ11" i="13"/>
  <c r="AL15" i="12"/>
  <c r="CS15" i="12"/>
  <c r="AL15" i="11"/>
  <c r="AJ18" i="10"/>
  <c r="CS17" i="9"/>
  <c r="CU17" i="9" s="1"/>
  <c r="AK21" i="8"/>
  <c r="AL42" i="15"/>
  <c r="CS42" i="15"/>
  <c r="CS46" i="15" s="1"/>
  <c r="AL46" i="14"/>
  <c r="AL42" i="14"/>
  <c r="CS42" i="14"/>
  <c r="CS46" i="14" s="1"/>
  <c r="AL24" i="15"/>
  <c r="CS24" i="15"/>
  <c r="AL24" i="14"/>
  <c r="CS24" i="14"/>
  <c r="AL7" i="15"/>
  <c r="AL9" i="15"/>
  <c r="AL9" i="14"/>
  <c r="AL7" i="14"/>
  <c r="AK11" i="13"/>
  <c r="AL9" i="13"/>
  <c r="AL8" i="13"/>
  <c r="AL7" i="13"/>
  <c r="CK11" i="15"/>
  <c r="BA11" i="15"/>
  <c r="CR8" i="15"/>
  <c r="CN8" i="15"/>
  <c r="BD8" i="15"/>
  <c r="T8" i="15"/>
  <c r="CR7" i="15"/>
  <c r="AJ11" i="15"/>
  <c r="CS7" i="15"/>
  <c r="CU7" i="15" s="1"/>
  <c r="CL11" i="15"/>
  <c r="CN11" i="15" s="1"/>
  <c r="CS9" i="15"/>
  <c r="BA11" i="14"/>
  <c r="AL11" i="14"/>
  <c r="CT8" i="14"/>
  <c r="CS7" i="14"/>
  <c r="CS8" i="14"/>
  <c r="CS9" i="14"/>
  <c r="CS8" i="13"/>
  <c r="Q11" i="13"/>
  <c r="CT8" i="13"/>
  <c r="CV8" i="13" s="1"/>
  <c r="CN7" i="13"/>
  <c r="BD7" i="13"/>
  <c r="T7" i="13"/>
  <c r="CS9" i="13"/>
  <c r="CU9" i="13" s="1"/>
  <c r="CT15" i="12"/>
  <c r="CT15" i="11"/>
  <c r="CS15" i="11"/>
  <c r="AL15" i="10"/>
  <c r="AL21" i="7"/>
  <c r="AL15" i="7"/>
  <c r="R11" i="13"/>
  <c r="S11" i="11"/>
  <c r="S11" i="12"/>
  <c r="R11" i="11"/>
  <c r="CU15" i="12"/>
  <c r="S18" i="12"/>
  <c r="S18" i="11"/>
  <c r="T15" i="11"/>
  <c r="CS15" i="8"/>
  <c r="T15" i="8"/>
  <c r="CS21" i="8"/>
  <c r="BV21" i="7"/>
  <c r="BS21" i="7"/>
  <c r="BV17" i="7"/>
  <c r="AL17" i="7"/>
  <c r="CT15" i="7"/>
  <c r="CV15" i="7" s="1"/>
  <c r="CS15" i="7"/>
  <c r="CP21" i="7"/>
  <c r="BV16" i="7"/>
  <c r="AL16" i="7"/>
  <c r="BT21" i="8"/>
  <c r="BV21" i="8" s="1"/>
  <c r="AJ21" i="8"/>
  <c r="AL21" i="8" s="1"/>
  <c r="CS15" i="9"/>
  <c r="CK21" i="9"/>
  <c r="Q21" i="9"/>
  <c r="CT15" i="9"/>
  <c r="CN16" i="9"/>
  <c r="T16" i="9"/>
  <c r="T15" i="12"/>
  <c r="T8" i="12"/>
  <c r="CS11" i="12"/>
  <c r="CT8" i="12"/>
  <c r="CV8" i="12" s="1"/>
  <c r="R11" i="12"/>
  <c r="T14" i="11"/>
  <c r="T15" i="10"/>
  <c r="CS8" i="10"/>
  <c r="CS11" i="10" s="1"/>
  <c r="T8" i="10"/>
  <c r="T16" i="8"/>
  <c r="T16" i="7"/>
  <c r="CS44" i="8"/>
  <c r="CS36" i="8"/>
  <c r="CS42" i="9"/>
  <c r="CS28" i="9"/>
  <c r="CU19" i="9"/>
  <c r="CS18" i="10"/>
  <c r="CS25" i="11"/>
  <c r="CS18" i="11"/>
  <c r="CS11" i="11"/>
  <c r="CU11" i="11" s="1"/>
  <c r="CS18" i="12"/>
  <c r="CS35" i="7"/>
  <c r="CS21" i="7"/>
  <c r="CS51" i="8"/>
  <c r="CS28" i="8"/>
  <c r="CS48" i="9"/>
  <c r="CS35" i="9"/>
  <c r="CS21" i="9"/>
  <c r="CS25" i="10"/>
  <c r="CV51" i="13"/>
  <c r="CV43" i="13"/>
  <c r="CU46" i="7"/>
  <c r="BV42" i="7"/>
  <c r="T41" i="7"/>
  <c r="CN33" i="7"/>
  <c r="BD33" i="7"/>
  <c r="T33" i="7"/>
  <c r="CM48" i="7"/>
  <c r="CN48" i="7" s="1"/>
  <c r="BC48" i="7"/>
  <c r="BD48" i="7" s="1"/>
  <c r="AK48" i="7"/>
  <c r="AL48" i="7" s="1"/>
  <c r="CT47" i="7"/>
  <c r="CU47" i="7" s="1"/>
  <c r="CR47" i="7"/>
  <c r="R48" i="7"/>
  <c r="T48" i="7" s="1"/>
  <c r="CV46" i="7"/>
  <c r="CN46" i="7"/>
  <c r="BD46" i="7"/>
  <c r="T46" i="7"/>
  <c r="CT45" i="7"/>
  <c r="CR45" i="7"/>
  <c r="CQ42" i="7"/>
  <c r="CM42" i="7"/>
  <c r="CN42" i="7" s="1"/>
  <c r="BC42" i="7"/>
  <c r="BD42" i="7" s="1"/>
  <c r="S42" i="7"/>
  <c r="T42" i="7" s="1"/>
  <c r="CS41" i="7"/>
  <c r="CU41" i="7" s="1"/>
  <c r="CT40" i="7"/>
  <c r="BV40" i="7"/>
  <c r="AL40" i="7"/>
  <c r="CS39" i="7"/>
  <c r="CU39" i="7" s="1"/>
  <c r="CT38" i="7"/>
  <c r="BV38" i="7"/>
  <c r="AL38" i="7"/>
  <c r="BU35" i="7"/>
  <c r="BV35" i="7" s="1"/>
  <c r="BS35" i="7"/>
  <c r="AK35" i="7"/>
  <c r="AL35" i="7" s="1"/>
  <c r="AI35" i="7"/>
  <c r="R35" i="7"/>
  <c r="CT34" i="7"/>
  <c r="BV34" i="7"/>
  <c r="AL34" i="7"/>
  <c r="CT32" i="7"/>
  <c r="BV32" i="7"/>
  <c r="AL32" i="7"/>
  <c r="BV31" i="7"/>
  <c r="CQ28" i="7"/>
  <c r="CM28" i="7"/>
  <c r="CN28" i="7" s="1"/>
  <c r="BC28" i="7"/>
  <c r="BD28" i="7" s="1"/>
  <c r="S28" i="7"/>
  <c r="CS27" i="7"/>
  <c r="CS28" i="7" s="1"/>
  <c r="CT26" i="7"/>
  <c r="BV26" i="7"/>
  <c r="AL26" i="7"/>
  <c r="CT24" i="7"/>
  <c r="BV24" i="7"/>
  <c r="AL24" i="7"/>
  <c r="CM21" i="7"/>
  <c r="CN21" i="7" s="1"/>
  <c r="CK21" i="7"/>
  <c r="BC21" i="7"/>
  <c r="BD21" i="7" s="1"/>
  <c r="BA21" i="7"/>
  <c r="S21" i="7"/>
  <c r="T21" i="7" s="1"/>
  <c r="Q21" i="7"/>
  <c r="CN20" i="7"/>
  <c r="BD20" i="7"/>
  <c r="T20" i="7"/>
  <c r="CT19" i="7"/>
  <c r="CU19" i="7" s="1"/>
  <c r="CR19" i="7"/>
  <c r="CN18" i="7"/>
  <c r="BD18" i="7"/>
  <c r="T18" i="7"/>
  <c r="CT17" i="7"/>
  <c r="CU17" i="7" s="1"/>
  <c r="CR17" i="7"/>
  <c r="CN15" i="7"/>
  <c r="BD15" i="7"/>
  <c r="T15" i="7"/>
  <c r="CT16" i="7"/>
  <c r="CR16" i="7"/>
  <c r="CM12" i="7"/>
  <c r="CN12" i="7" s="1"/>
  <c r="BC12" i="7"/>
  <c r="BD12" i="7" s="1"/>
  <c r="S12" i="7"/>
  <c r="T12" i="7" s="1"/>
  <c r="CT11" i="7"/>
  <c r="CU11" i="7" s="1"/>
  <c r="CR11" i="7"/>
  <c r="CN10" i="7"/>
  <c r="BD10" i="7"/>
  <c r="T10" i="7"/>
  <c r="CT9" i="7"/>
  <c r="CU9" i="7" s="1"/>
  <c r="CR9" i="7"/>
  <c r="CN8" i="7"/>
  <c r="BD8" i="7"/>
  <c r="T8" i="7"/>
  <c r="CT7" i="7"/>
  <c r="CR7" i="7"/>
  <c r="CT51" i="8"/>
  <c r="BU51" i="8"/>
  <c r="BV51" i="8" s="1"/>
  <c r="AL51" i="8"/>
  <c r="R51" i="8"/>
  <c r="CU50" i="8"/>
  <c r="CN50" i="8"/>
  <c r="BD50" i="8"/>
  <c r="CU49" i="8"/>
  <c r="AL49" i="8"/>
  <c r="CN44" i="8"/>
  <c r="BD44" i="8"/>
  <c r="T44" i="8"/>
  <c r="CN43" i="8"/>
  <c r="BD43" i="8"/>
  <c r="T43" i="8"/>
  <c r="CN42" i="8"/>
  <c r="BD42" i="8"/>
  <c r="T42" i="8"/>
  <c r="CN41" i="8"/>
  <c r="BD41" i="8"/>
  <c r="T41" i="8"/>
  <c r="CN40" i="8"/>
  <c r="BD40" i="8"/>
  <c r="T40" i="8"/>
  <c r="CM36" i="8"/>
  <c r="CN36" i="8" s="1"/>
  <c r="BC36" i="8"/>
  <c r="BD36" i="8" s="1"/>
  <c r="S36" i="8"/>
  <c r="T36" i="8" s="1"/>
  <c r="CN35" i="8"/>
  <c r="BD35" i="8"/>
  <c r="T35" i="8"/>
  <c r="CN34" i="8"/>
  <c r="BD34" i="8"/>
  <c r="T34" i="8"/>
  <c r="CN33" i="8"/>
  <c r="BD33" i="8"/>
  <c r="T33" i="8"/>
  <c r="CT32" i="8"/>
  <c r="CR32" i="8"/>
  <c r="CM28" i="8"/>
  <c r="CN28" i="8" s="1"/>
  <c r="CK28" i="8"/>
  <c r="BC28" i="8"/>
  <c r="BD28" i="8" s="1"/>
  <c r="BA28" i="8"/>
  <c r="S28" i="8"/>
  <c r="T28" i="8" s="1"/>
  <c r="Q28" i="8"/>
  <c r="CT26" i="8"/>
  <c r="CR26" i="8"/>
  <c r="CU25" i="8"/>
  <c r="CT24" i="8"/>
  <c r="CR24" i="8"/>
  <c r="CM21" i="8"/>
  <c r="CN21" i="8" s="1"/>
  <c r="CK21" i="8"/>
  <c r="BC21" i="8"/>
  <c r="BD21" i="8" s="1"/>
  <c r="BA21" i="8"/>
  <c r="S21" i="8"/>
  <c r="T21" i="8" s="1"/>
  <c r="Q21" i="8"/>
  <c r="CT20" i="8"/>
  <c r="BV20" i="8"/>
  <c r="AL20" i="8"/>
  <c r="CT19" i="8"/>
  <c r="CU19" i="8" s="1"/>
  <c r="BV19" i="8"/>
  <c r="AL19" i="8"/>
  <c r="CT18" i="8"/>
  <c r="CU18" i="8" s="1"/>
  <c r="BV18" i="8"/>
  <c r="AL18" i="8"/>
  <c r="CT17" i="8"/>
  <c r="CU17" i="8" s="1"/>
  <c r="BV17" i="8"/>
  <c r="AL17" i="8"/>
  <c r="CT15" i="8"/>
  <c r="CU15" i="8" s="1"/>
  <c r="BV15" i="8"/>
  <c r="AL15" i="8"/>
  <c r="CT16" i="8"/>
  <c r="BV16" i="8"/>
  <c r="AL16" i="8"/>
  <c r="BU12" i="8"/>
  <c r="BV12" i="8" s="1"/>
  <c r="AK12" i="8"/>
  <c r="AL12" i="8" s="1"/>
  <c r="CT11" i="8"/>
  <c r="CU11" i="8" s="1"/>
  <c r="BV11" i="8"/>
  <c r="AL11" i="8"/>
  <c r="CT10" i="8"/>
  <c r="CV10" i="9" s="1"/>
  <c r="BV10" i="8"/>
  <c r="AL10" i="8"/>
  <c r="CT9" i="8"/>
  <c r="CU9" i="8" s="1"/>
  <c r="BV9" i="8"/>
  <c r="AL9" i="8"/>
  <c r="CT8" i="8"/>
  <c r="BV8" i="8"/>
  <c r="CT7" i="8"/>
  <c r="CR7" i="8"/>
  <c r="BU48" i="9"/>
  <c r="BV48" i="9" s="1"/>
  <c r="AK48" i="9"/>
  <c r="AL48" i="9" s="1"/>
  <c r="R48" i="9"/>
  <c r="CN46" i="9"/>
  <c r="BD46" i="9"/>
  <c r="T46" i="9"/>
  <c r="CT45" i="9"/>
  <c r="CR45" i="9"/>
  <c r="BU42" i="9"/>
  <c r="BV42" i="9" s="1"/>
  <c r="AK42" i="9"/>
  <c r="AL42" i="9" s="1"/>
  <c r="R42" i="9"/>
  <c r="CN40" i="9"/>
  <c r="BD40" i="9"/>
  <c r="T40" i="9"/>
  <c r="CT39" i="9"/>
  <c r="CU39" i="9" s="1"/>
  <c r="CR39" i="9"/>
  <c r="CT38" i="9"/>
  <c r="BV38" i="9"/>
  <c r="AL38" i="9"/>
  <c r="BU35" i="9"/>
  <c r="BV35" i="9" s="1"/>
  <c r="BS35" i="9"/>
  <c r="AK35" i="9"/>
  <c r="AL35" i="9" s="1"/>
  <c r="AI35" i="9"/>
  <c r="R35" i="9"/>
  <c r="T35" i="9" s="1"/>
  <c r="CN34" i="9"/>
  <c r="BD34" i="9"/>
  <c r="T34" i="9"/>
  <c r="CT33" i="9"/>
  <c r="CU33" i="9" s="1"/>
  <c r="CR33" i="9"/>
  <c r="CT32" i="9"/>
  <c r="BV32" i="9"/>
  <c r="AL32" i="9"/>
  <c r="BU28" i="9"/>
  <c r="BV28" i="9" s="1"/>
  <c r="CT27" i="9"/>
  <c r="CU27" i="9" s="1"/>
  <c r="CR27" i="9"/>
  <c r="BB28" i="9"/>
  <c r="AJ28" i="9"/>
  <c r="R28" i="9"/>
  <c r="CT26" i="9"/>
  <c r="CU26" i="9" s="1"/>
  <c r="BV26" i="9"/>
  <c r="AL26" i="9"/>
  <c r="CN24" i="9"/>
  <c r="BD24" i="9"/>
  <c r="T24" i="9"/>
  <c r="CQ21" i="9"/>
  <c r="CR21" i="9" s="1"/>
  <c r="BU21" i="9"/>
  <c r="BV21" i="9" s="1"/>
  <c r="BS21" i="9"/>
  <c r="AI21" i="9"/>
  <c r="R21" i="9"/>
  <c r="CN20" i="9"/>
  <c r="BD20" i="9"/>
  <c r="T20" i="9"/>
  <c r="CT18" i="9"/>
  <c r="BV18" i="9"/>
  <c r="AL18" i="9"/>
  <c r="CN15" i="9"/>
  <c r="BD15" i="9"/>
  <c r="T15" i="9"/>
  <c r="CT16" i="9"/>
  <c r="CR16" i="9"/>
  <c r="R12" i="9"/>
  <c r="CN10" i="9"/>
  <c r="BD10" i="9"/>
  <c r="T10" i="9"/>
  <c r="CT9" i="9"/>
  <c r="CU9" i="9" s="1"/>
  <c r="CR9" i="9"/>
  <c r="CT8" i="9"/>
  <c r="CU8" i="9" s="1"/>
  <c r="BV8" i="9"/>
  <c r="AL8" i="9"/>
  <c r="CL25" i="10"/>
  <c r="BU25" i="10"/>
  <c r="BV25" i="10" s="1"/>
  <c r="AK25" i="10"/>
  <c r="AL25" i="10" s="1"/>
  <c r="R25" i="10"/>
  <c r="CN24" i="10"/>
  <c r="BD24" i="10"/>
  <c r="T24" i="10"/>
  <c r="CT22" i="10"/>
  <c r="BV22" i="10"/>
  <c r="CN21" i="10"/>
  <c r="CQ18" i="10"/>
  <c r="CM18" i="10"/>
  <c r="CN18" i="10" s="1"/>
  <c r="BC18" i="10"/>
  <c r="BD18" i="10" s="1"/>
  <c r="S18" i="10"/>
  <c r="T18" i="10" s="1"/>
  <c r="CT16" i="10"/>
  <c r="BV16" i="10"/>
  <c r="AL16" i="10"/>
  <c r="CT15" i="10"/>
  <c r="CR15" i="10"/>
  <c r="CN14" i="10"/>
  <c r="BD14" i="10"/>
  <c r="T14" i="10"/>
  <c r="CQ11" i="10"/>
  <c r="CR11" i="10" s="1"/>
  <c r="BU11" i="10"/>
  <c r="BV11" i="10" s="1"/>
  <c r="BS11" i="10"/>
  <c r="AK11" i="10"/>
  <c r="AL11" i="10" s="1"/>
  <c r="AI11" i="10"/>
  <c r="R11" i="10"/>
  <c r="T11" i="10" s="1"/>
  <c r="CT10" i="10"/>
  <c r="CR10" i="10"/>
  <c r="BD10" i="10"/>
  <c r="CT9" i="10"/>
  <c r="BV9" i="10"/>
  <c r="AL9" i="10"/>
  <c r="CV8" i="10"/>
  <c r="BV8" i="10"/>
  <c r="CN7" i="10"/>
  <c r="BD7" i="10"/>
  <c r="T7" i="10"/>
  <c r="CN25" i="11"/>
  <c r="BD25" i="11"/>
  <c r="T25" i="11"/>
  <c r="CN24" i="11"/>
  <c r="BD24" i="11"/>
  <c r="T24" i="11"/>
  <c r="CN23" i="11"/>
  <c r="BD23" i="11"/>
  <c r="T23" i="11"/>
  <c r="CN22" i="11"/>
  <c r="BD22" i="11"/>
  <c r="T22" i="11"/>
  <c r="CN21" i="11"/>
  <c r="BD21" i="11"/>
  <c r="CQ18" i="11"/>
  <c r="CR18" i="11" s="1"/>
  <c r="BU18" i="11"/>
  <c r="BV18" i="11" s="1"/>
  <c r="BS18" i="11"/>
  <c r="AK18" i="11"/>
  <c r="AL18" i="11" s="1"/>
  <c r="AI18" i="11"/>
  <c r="R18" i="11"/>
  <c r="CN17" i="11"/>
  <c r="CT16" i="11"/>
  <c r="CR16" i="11"/>
  <c r="CU15" i="11"/>
  <c r="CT14" i="11"/>
  <c r="CR14" i="11"/>
  <c r="CK11" i="11"/>
  <c r="BU11" i="11"/>
  <c r="BV11" i="11" s="1"/>
  <c r="CN10" i="11"/>
  <c r="BD10" i="11"/>
  <c r="T10" i="11"/>
  <c r="CN9" i="11"/>
  <c r="BD9" i="11"/>
  <c r="T9" i="11"/>
  <c r="CN8" i="11"/>
  <c r="BD8" i="11"/>
  <c r="T8" i="11"/>
  <c r="CN7" i="11"/>
  <c r="BD7" i="11"/>
  <c r="T7" i="11"/>
  <c r="CQ25" i="12"/>
  <c r="CR25" i="12" s="1"/>
  <c r="BU25" i="12"/>
  <c r="BV25" i="12" s="1"/>
  <c r="BS25" i="12"/>
  <c r="BC25" i="12"/>
  <c r="BD25" i="12" s="1"/>
  <c r="S25" i="12"/>
  <c r="T25" i="12" s="1"/>
  <c r="CT24" i="12"/>
  <c r="CU24" i="12" s="1"/>
  <c r="CR24" i="12"/>
  <c r="CT23" i="12"/>
  <c r="CU23" i="12" s="1"/>
  <c r="BV23" i="12"/>
  <c r="AL23" i="12"/>
  <c r="CT21" i="12"/>
  <c r="CR21" i="12"/>
  <c r="BD21" i="12"/>
  <c r="CQ18" i="12"/>
  <c r="CR18" i="12" s="1"/>
  <c r="CM18" i="12"/>
  <c r="CN18" i="12" s="1"/>
  <c r="BU18" i="12"/>
  <c r="BV18" i="12" s="1"/>
  <c r="BS18" i="12"/>
  <c r="AK18" i="12"/>
  <c r="AL18" i="12" s="1"/>
  <c r="AI18" i="12"/>
  <c r="R18" i="12"/>
  <c r="CT17" i="12"/>
  <c r="CU17" i="12" s="1"/>
  <c r="CR17" i="12"/>
  <c r="CT16" i="12"/>
  <c r="BV16" i="12"/>
  <c r="AL16" i="12"/>
  <c r="CN14" i="12"/>
  <c r="BD14" i="12"/>
  <c r="T14" i="12"/>
  <c r="CR11" i="12"/>
  <c r="BU11" i="12"/>
  <c r="BV11" i="12" s="1"/>
  <c r="BS11" i="12"/>
  <c r="AK11" i="12"/>
  <c r="AL11" i="12" s="1"/>
  <c r="AI11" i="12"/>
  <c r="CN10" i="12"/>
  <c r="BD10" i="12"/>
  <c r="T10" i="12"/>
  <c r="CT9" i="12"/>
  <c r="CR9" i="12"/>
  <c r="CU8" i="12"/>
  <c r="CN7" i="12"/>
  <c r="BD7" i="12"/>
  <c r="T7" i="12"/>
  <c r="BC54" i="13"/>
  <c r="T53" i="13"/>
  <c r="CT53" i="13"/>
  <c r="BC46" i="13"/>
  <c r="T45" i="13"/>
  <c r="CT45" i="13"/>
  <c r="T37" i="13"/>
  <c r="CT37" i="13"/>
  <c r="CT35" i="13"/>
  <c r="CS29" i="13"/>
  <c r="CS54" i="14"/>
  <c r="CS54" i="15"/>
  <c r="CS38" i="15"/>
  <c r="CS20" i="15"/>
  <c r="CS20" i="16"/>
  <c r="AL42" i="7"/>
  <c r="CP31" i="7"/>
  <c r="CP35" i="7" s="1"/>
  <c r="CR35" i="7" s="1"/>
  <c r="BV28" i="7"/>
  <c r="AL28" i="7"/>
  <c r="CR21" i="7"/>
  <c r="CU20" i="7"/>
  <c r="CU18" i="7"/>
  <c r="CU15" i="7"/>
  <c r="CU10" i="7"/>
  <c r="CU8" i="7"/>
  <c r="CN51" i="8"/>
  <c r="BD51" i="8"/>
  <c r="T51" i="8"/>
  <c r="CV45" i="9"/>
  <c r="CU43" i="8"/>
  <c r="CU41" i="8"/>
  <c r="CV38" i="9"/>
  <c r="CU34" i="8"/>
  <c r="CV32" i="9"/>
  <c r="CR28" i="8"/>
  <c r="CV27" i="9"/>
  <c r="BD12" i="8"/>
  <c r="CN48" i="9"/>
  <c r="BD48" i="9"/>
  <c r="T48" i="9"/>
  <c r="CU46" i="9"/>
  <c r="CN42" i="9"/>
  <c r="BD42" i="9"/>
  <c r="T42" i="9"/>
  <c r="CU40" i="9"/>
  <c r="CU34" i="9"/>
  <c r="CN28" i="9"/>
  <c r="BD28" i="9"/>
  <c r="AL28" i="9"/>
  <c r="T28" i="9"/>
  <c r="CU24" i="9"/>
  <c r="CU20" i="9"/>
  <c r="T12" i="9"/>
  <c r="CU10" i="9"/>
  <c r="CN25" i="10"/>
  <c r="BD25" i="10"/>
  <c r="T25" i="10"/>
  <c r="CU24" i="10"/>
  <c r="CU21" i="10"/>
  <c r="BV18" i="10"/>
  <c r="AL18" i="10"/>
  <c r="CU14" i="10"/>
  <c r="CU8" i="10"/>
  <c r="CU7" i="10"/>
  <c r="AL25" i="11"/>
  <c r="CV24" i="12"/>
  <c r="CV23" i="12"/>
  <c r="CV21" i="12"/>
  <c r="CV17" i="12"/>
  <c r="CR11" i="11"/>
  <c r="BD11" i="11"/>
  <c r="CV9" i="12"/>
  <c r="AL25" i="12"/>
  <c r="CU14" i="12"/>
  <c r="CU10" i="12"/>
  <c r="CU7" i="12"/>
  <c r="CR54" i="13"/>
  <c r="T52" i="13"/>
  <c r="CT52" i="13"/>
  <c r="BV51" i="13"/>
  <c r="BU54" i="13"/>
  <c r="BV54" i="13" s="1"/>
  <c r="AL51" i="13"/>
  <c r="AK54" i="13"/>
  <c r="AL54" i="13" s="1"/>
  <c r="CS51" i="13"/>
  <c r="CU51" i="13" s="1"/>
  <c r="CL54" i="13"/>
  <c r="CN54" i="13" s="1"/>
  <c r="BB54" i="13"/>
  <c r="CS50" i="13"/>
  <c r="CU50" i="13" s="1"/>
  <c r="R54" i="13"/>
  <c r="T54" i="13" s="1"/>
  <c r="T49" i="13"/>
  <c r="CT49" i="13"/>
  <c r="T44" i="13"/>
  <c r="CT44" i="13"/>
  <c r="BV43" i="13"/>
  <c r="BU46" i="13"/>
  <c r="BV46" i="13" s="1"/>
  <c r="AL43" i="13"/>
  <c r="AK46" i="13"/>
  <c r="AL46" i="13" s="1"/>
  <c r="CS43" i="13"/>
  <c r="CU43" i="13" s="1"/>
  <c r="CL46" i="13"/>
  <c r="CN46" i="13" s="1"/>
  <c r="BB46" i="13"/>
  <c r="CS41" i="13"/>
  <c r="R46" i="13"/>
  <c r="T46" i="13" s="1"/>
  <c r="CR42" i="13"/>
  <c r="CQ46" i="13"/>
  <c r="CR46" i="13" s="1"/>
  <c r="T42" i="13"/>
  <c r="CT42" i="13"/>
  <c r="T36" i="13"/>
  <c r="CT36" i="13"/>
  <c r="CS35" i="13"/>
  <c r="CS38" i="13" s="1"/>
  <c r="CL38" i="13"/>
  <c r="CN38" i="13" s="1"/>
  <c r="BB38" i="13"/>
  <c r="BD38" i="13" s="1"/>
  <c r="CU28" i="13"/>
  <c r="CS20" i="13"/>
  <c r="CS38" i="14"/>
  <c r="CS29" i="14"/>
  <c r="CS20" i="14"/>
  <c r="CS11" i="14"/>
  <c r="CU41" i="15"/>
  <c r="CU28" i="15"/>
  <c r="CU23" i="15"/>
  <c r="CS29" i="15"/>
  <c r="CS11" i="15"/>
  <c r="CV9" i="16"/>
  <c r="CS12" i="17"/>
  <c r="BS54" i="13"/>
  <c r="AI54" i="13"/>
  <c r="BV53" i="13"/>
  <c r="AL53" i="13"/>
  <c r="CR52" i="13"/>
  <c r="CN51" i="13"/>
  <c r="BD51" i="13"/>
  <c r="T51" i="13"/>
  <c r="BV49" i="13"/>
  <c r="AL49" i="13"/>
  <c r="BS46" i="13"/>
  <c r="AI46" i="13"/>
  <c r="BV45" i="13"/>
  <c r="AL45" i="13"/>
  <c r="CR44" i="13"/>
  <c r="CN43" i="13"/>
  <c r="BD43" i="13"/>
  <c r="T43" i="13"/>
  <c r="BV42" i="13"/>
  <c r="AL42" i="13"/>
  <c r="CQ38" i="13"/>
  <c r="BU38" i="13"/>
  <c r="BV38" i="13" s="1"/>
  <c r="BS38" i="13"/>
  <c r="AK38" i="13"/>
  <c r="AL38" i="13" s="1"/>
  <c r="AI38" i="13"/>
  <c r="R38" i="13"/>
  <c r="T38" i="13" s="1"/>
  <c r="BV37" i="13"/>
  <c r="AL37" i="13"/>
  <c r="CR36" i="13"/>
  <c r="CN35" i="13"/>
  <c r="BD35" i="13"/>
  <c r="T35" i="13"/>
  <c r="CT34" i="13"/>
  <c r="CU34" i="13" s="1"/>
  <c r="CR34" i="13"/>
  <c r="CN33" i="13"/>
  <c r="BD33" i="13"/>
  <c r="T33" i="13"/>
  <c r="BV29" i="13"/>
  <c r="AL29" i="13"/>
  <c r="R29" i="13"/>
  <c r="CT27" i="13"/>
  <c r="BV27" i="13"/>
  <c r="AL27" i="13"/>
  <c r="CT25" i="13"/>
  <c r="BV25" i="13"/>
  <c r="AL25" i="13"/>
  <c r="CT24" i="13"/>
  <c r="BV24" i="13"/>
  <c r="AL24" i="13"/>
  <c r="CM20" i="13"/>
  <c r="CN20" i="13" s="1"/>
  <c r="CK20" i="13"/>
  <c r="BC20" i="13"/>
  <c r="BD20" i="13" s="1"/>
  <c r="BA20" i="13"/>
  <c r="S20" i="13"/>
  <c r="T20" i="13" s="1"/>
  <c r="Q20" i="13"/>
  <c r="CN19" i="13"/>
  <c r="BD19" i="13"/>
  <c r="T19" i="13"/>
  <c r="CT18" i="13"/>
  <c r="CU18" i="13" s="1"/>
  <c r="CR18" i="13"/>
  <c r="CN17" i="13"/>
  <c r="BD17" i="13"/>
  <c r="T17" i="13"/>
  <c r="CT16" i="13"/>
  <c r="CU16" i="13" s="1"/>
  <c r="CR16" i="13"/>
  <c r="CN15" i="13"/>
  <c r="BD15" i="13"/>
  <c r="T15" i="13"/>
  <c r="CT14" i="13"/>
  <c r="CR14" i="13"/>
  <c r="CM11" i="13"/>
  <c r="CN11" i="13" s="1"/>
  <c r="BC11" i="13"/>
  <c r="BD11" i="13" s="1"/>
  <c r="S11" i="13"/>
  <c r="T11" i="13" s="1"/>
  <c r="CT10" i="13"/>
  <c r="CU10" i="13" s="1"/>
  <c r="CR10" i="13"/>
  <c r="CN8" i="13"/>
  <c r="BD8" i="13"/>
  <c r="T8" i="13"/>
  <c r="CT7" i="13"/>
  <c r="CR7" i="13"/>
  <c r="CN9" i="13"/>
  <c r="BD9" i="13"/>
  <c r="T9" i="13"/>
  <c r="CN54" i="14"/>
  <c r="BD54" i="14"/>
  <c r="T54" i="14"/>
  <c r="CN53" i="14"/>
  <c r="BD53" i="14"/>
  <c r="T53" i="14"/>
  <c r="CN52" i="14"/>
  <c r="BD52" i="14"/>
  <c r="T52" i="14"/>
  <c r="CN51" i="14"/>
  <c r="BD51" i="14"/>
  <c r="T51" i="14"/>
  <c r="CN50" i="14"/>
  <c r="BD50" i="14"/>
  <c r="T50" i="14"/>
  <c r="CN49" i="14"/>
  <c r="BD49" i="14"/>
  <c r="T49" i="14"/>
  <c r="CN46" i="14"/>
  <c r="BD46" i="14"/>
  <c r="T46" i="14"/>
  <c r="CN45" i="14"/>
  <c r="BD45" i="14"/>
  <c r="T45" i="14"/>
  <c r="CN44" i="14"/>
  <c r="BD44" i="14"/>
  <c r="T44" i="14"/>
  <c r="CN43" i="14"/>
  <c r="BD43" i="14"/>
  <c r="T43" i="14"/>
  <c r="CN41" i="14"/>
  <c r="BD41" i="14"/>
  <c r="T41" i="14"/>
  <c r="CN42" i="14"/>
  <c r="BD42" i="14"/>
  <c r="T42" i="14"/>
  <c r="CN38" i="14"/>
  <c r="BD38" i="14"/>
  <c r="T38" i="14"/>
  <c r="CN37" i="14"/>
  <c r="BD37" i="14"/>
  <c r="T37" i="14"/>
  <c r="CN36" i="14"/>
  <c r="BD36" i="14"/>
  <c r="T36" i="14"/>
  <c r="CN35" i="14"/>
  <c r="BD35" i="14"/>
  <c r="T35" i="14"/>
  <c r="CN34" i="14"/>
  <c r="BD34" i="14"/>
  <c r="T34" i="14"/>
  <c r="CN33" i="14"/>
  <c r="BD33" i="14"/>
  <c r="T33" i="14"/>
  <c r="CN32" i="14"/>
  <c r="BD32" i="14"/>
  <c r="T32" i="14"/>
  <c r="CN29" i="14"/>
  <c r="BD29" i="14"/>
  <c r="T29" i="14"/>
  <c r="CN28" i="14"/>
  <c r="BD28" i="14"/>
  <c r="T28" i="14"/>
  <c r="CN27" i="14"/>
  <c r="BD27" i="14"/>
  <c r="T27" i="14"/>
  <c r="CN26" i="14"/>
  <c r="BD26" i="14"/>
  <c r="T26" i="14"/>
  <c r="CN25" i="14"/>
  <c r="BD25" i="14"/>
  <c r="T25" i="14"/>
  <c r="CN23" i="14"/>
  <c r="BD23" i="14"/>
  <c r="T23" i="14"/>
  <c r="CN24" i="14"/>
  <c r="BD24" i="14"/>
  <c r="T24" i="14"/>
  <c r="CN20" i="14"/>
  <c r="BD20" i="14"/>
  <c r="T20" i="14"/>
  <c r="CN19" i="14"/>
  <c r="BD19" i="14"/>
  <c r="T19" i="14"/>
  <c r="CN18" i="14"/>
  <c r="BD18" i="14"/>
  <c r="T18" i="14"/>
  <c r="CN17" i="14"/>
  <c r="BD17" i="14"/>
  <c r="T17" i="14"/>
  <c r="CN16" i="14"/>
  <c r="BD16" i="14"/>
  <c r="T16" i="14"/>
  <c r="CN15" i="14"/>
  <c r="BD15" i="14"/>
  <c r="T15" i="14"/>
  <c r="CN14" i="14"/>
  <c r="BD14" i="14"/>
  <c r="T14" i="14"/>
  <c r="CN11" i="14"/>
  <c r="BD11" i="14"/>
  <c r="T11" i="14"/>
  <c r="CN10" i="14"/>
  <c r="BD10" i="14"/>
  <c r="T10" i="14"/>
  <c r="CN8" i="14"/>
  <c r="BD8" i="14"/>
  <c r="T8" i="14"/>
  <c r="CN7" i="14"/>
  <c r="BD7" i="14"/>
  <c r="T7" i="14"/>
  <c r="CN9" i="14"/>
  <c r="BD9" i="14"/>
  <c r="T9" i="14"/>
  <c r="CQ54" i="15"/>
  <c r="CR54" i="15" s="1"/>
  <c r="BU54" i="15"/>
  <c r="BV54" i="15" s="1"/>
  <c r="BS54" i="15"/>
  <c r="AK54" i="15"/>
  <c r="AL54" i="15" s="1"/>
  <c r="AI54" i="15"/>
  <c r="R54" i="15"/>
  <c r="T54" i="15" s="1"/>
  <c r="CN53" i="15"/>
  <c r="BD53" i="15"/>
  <c r="T53" i="15"/>
  <c r="CT52" i="15"/>
  <c r="CU52" i="15" s="1"/>
  <c r="CR52" i="15"/>
  <c r="CT51" i="15"/>
  <c r="CU51" i="15" s="1"/>
  <c r="BV51" i="15"/>
  <c r="AL51" i="15"/>
  <c r="CN49" i="15"/>
  <c r="BD49" i="15"/>
  <c r="T49" i="15"/>
  <c r="CQ46" i="15"/>
  <c r="CR46" i="15" s="1"/>
  <c r="BU46" i="15"/>
  <c r="BV46" i="15" s="1"/>
  <c r="BS46" i="15"/>
  <c r="AK46" i="15"/>
  <c r="AL46" i="15" s="1"/>
  <c r="AI46" i="15"/>
  <c r="R46" i="15"/>
  <c r="T46" i="15" s="1"/>
  <c r="CN45" i="15"/>
  <c r="BD45" i="15"/>
  <c r="T45" i="15"/>
  <c r="CT44" i="15"/>
  <c r="CU44" i="15" s="1"/>
  <c r="CR44" i="15"/>
  <c r="CT43" i="15"/>
  <c r="CU43" i="15" s="1"/>
  <c r="BV43" i="15"/>
  <c r="AL43" i="15"/>
  <c r="CN42" i="15"/>
  <c r="BD42" i="15"/>
  <c r="T42" i="15"/>
  <c r="CQ38" i="15"/>
  <c r="CR38" i="15" s="1"/>
  <c r="CL38" i="15"/>
  <c r="BU38" i="15"/>
  <c r="BV38" i="15" s="1"/>
  <c r="BS38" i="15"/>
  <c r="AK38" i="15"/>
  <c r="AL38" i="15" s="1"/>
  <c r="AI38" i="15"/>
  <c r="R38" i="15"/>
  <c r="T38" i="15" s="1"/>
  <c r="CN37" i="15"/>
  <c r="BD37" i="15"/>
  <c r="T37" i="15"/>
  <c r="CT36" i="15"/>
  <c r="CU36" i="15" s="1"/>
  <c r="CR36" i="15"/>
  <c r="CT35" i="15"/>
  <c r="CU35" i="15" s="1"/>
  <c r="CT34" i="15"/>
  <c r="CU34" i="15" s="1"/>
  <c r="BV34" i="15"/>
  <c r="AL34" i="15"/>
  <c r="CN32" i="15"/>
  <c r="BU29" i="15"/>
  <c r="BV29" i="15" s="1"/>
  <c r="AK29" i="15"/>
  <c r="AL29" i="15" s="1"/>
  <c r="R29" i="15"/>
  <c r="CN27" i="15"/>
  <c r="BD27" i="15"/>
  <c r="T27" i="15"/>
  <c r="CT26" i="15"/>
  <c r="CU26" i="15" s="1"/>
  <c r="CR26" i="15"/>
  <c r="CT25" i="15"/>
  <c r="CU25" i="15" s="1"/>
  <c r="BV25" i="15"/>
  <c r="AL25" i="15"/>
  <c r="CN24" i="15"/>
  <c r="BD24" i="15"/>
  <c r="T24" i="15"/>
  <c r="CQ20" i="15"/>
  <c r="CR20" i="15" s="1"/>
  <c r="BU20" i="15"/>
  <c r="BV20" i="15" s="1"/>
  <c r="BS20" i="15"/>
  <c r="AK20" i="15"/>
  <c r="AL20" i="15" s="1"/>
  <c r="AI20" i="15"/>
  <c r="R20" i="15"/>
  <c r="T20" i="15" s="1"/>
  <c r="CN19" i="15"/>
  <c r="BD19" i="15"/>
  <c r="T19" i="15"/>
  <c r="CT18" i="15"/>
  <c r="CU18" i="15" s="1"/>
  <c r="CR18" i="15"/>
  <c r="CT17" i="15"/>
  <c r="CU17" i="15" s="1"/>
  <c r="CR17" i="15"/>
  <c r="CT16" i="15"/>
  <c r="CU16" i="15" s="1"/>
  <c r="BV16" i="15"/>
  <c r="CN14" i="15"/>
  <c r="BD14" i="15"/>
  <c r="T14" i="15"/>
  <c r="CQ11" i="15"/>
  <c r="CR11" i="15" s="1"/>
  <c r="BU11" i="15"/>
  <c r="BV11" i="15" s="1"/>
  <c r="BS11" i="15"/>
  <c r="BC11" i="15"/>
  <c r="BD11" i="15" s="1"/>
  <c r="S11" i="15"/>
  <c r="T11" i="15" s="1"/>
  <c r="CT10" i="15"/>
  <c r="CU10" i="15" s="1"/>
  <c r="CR10" i="15"/>
  <c r="CT8" i="15"/>
  <c r="CU8" i="15" s="1"/>
  <c r="BV8" i="15"/>
  <c r="AL8" i="15"/>
  <c r="CN9" i="15"/>
  <c r="BD9" i="15"/>
  <c r="T9" i="15"/>
  <c r="CQ20" i="16"/>
  <c r="CR20" i="16" s="1"/>
  <c r="BU20" i="16"/>
  <c r="BV20" i="16" s="1"/>
  <c r="BS20" i="16"/>
  <c r="AK20" i="16"/>
  <c r="AL20" i="16" s="1"/>
  <c r="AI20" i="16"/>
  <c r="R20" i="16"/>
  <c r="T20" i="16" s="1"/>
  <c r="CT19" i="16"/>
  <c r="BV19" i="16"/>
  <c r="AL19" i="16"/>
  <c r="CT18" i="16"/>
  <c r="CR18" i="16"/>
  <c r="CN17" i="16"/>
  <c r="BD17" i="16"/>
  <c r="T17" i="16"/>
  <c r="CT15" i="16"/>
  <c r="BC12" i="16"/>
  <c r="AJ12" i="16"/>
  <c r="T11" i="16"/>
  <c r="CT11" i="16"/>
  <c r="BC20" i="17"/>
  <c r="BD20" i="17" s="1"/>
  <c r="AJ20" i="17"/>
  <c r="BC12" i="17"/>
  <c r="BD12" i="17" s="1"/>
  <c r="AJ12" i="17"/>
  <c r="CU18" i="18"/>
  <c r="CU10" i="18"/>
  <c r="CS12" i="18"/>
  <c r="CU33" i="13"/>
  <c r="CN29" i="13"/>
  <c r="BD29" i="13"/>
  <c r="T29" i="13"/>
  <c r="CR20" i="13"/>
  <c r="CU19" i="13"/>
  <c r="CU17" i="13"/>
  <c r="CU15" i="13"/>
  <c r="CU51" i="14"/>
  <c r="CV52" i="15"/>
  <c r="CU49" i="14"/>
  <c r="CU45" i="14"/>
  <c r="CV44" i="15"/>
  <c r="CU43" i="14"/>
  <c r="CU42" i="14"/>
  <c r="CU37" i="14"/>
  <c r="CV36" i="15"/>
  <c r="CU35" i="14"/>
  <c r="CV34" i="15"/>
  <c r="CU33" i="14"/>
  <c r="CU27" i="14"/>
  <c r="CV26" i="15"/>
  <c r="CU25" i="14"/>
  <c r="CU24" i="14"/>
  <c r="CU19" i="14"/>
  <c r="CV18" i="15"/>
  <c r="CU17" i="14"/>
  <c r="CV16" i="15"/>
  <c r="CU15" i="14"/>
  <c r="CV10" i="15"/>
  <c r="CU9" i="14"/>
  <c r="CU53" i="15"/>
  <c r="CU49" i="15"/>
  <c r="CU45" i="15"/>
  <c r="CU42" i="15"/>
  <c r="CU37" i="15"/>
  <c r="CU32" i="15"/>
  <c r="CN29" i="15"/>
  <c r="T29" i="15"/>
  <c r="CU27" i="15"/>
  <c r="CU24" i="15"/>
  <c r="CU19" i="15"/>
  <c r="CU14" i="15"/>
  <c r="AL11" i="15"/>
  <c r="CU9" i="15"/>
  <c r="CU17" i="16"/>
  <c r="T10" i="16"/>
  <c r="CT10" i="16"/>
  <c r="BV9" i="16"/>
  <c r="BU12" i="16"/>
  <c r="BV12" i="16" s="1"/>
  <c r="AL9" i="16"/>
  <c r="AK12" i="16"/>
  <c r="AL12" i="16" s="1"/>
  <c r="CS9" i="16"/>
  <c r="CU9" i="16" s="1"/>
  <c r="CL12" i="16"/>
  <c r="CN12" i="16" s="1"/>
  <c r="BB12" i="16"/>
  <c r="CS8" i="16"/>
  <c r="CS12" i="16" s="1"/>
  <c r="R12" i="16"/>
  <c r="T12" i="16" s="1"/>
  <c r="CR7" i="16"/>
  <c r="CQ12" i="16"/>
  <c r="T7" i="16"/>
  <c r="CT7" i="16"/>
  <c r="T19" i="17"/>
  <c r="CT19" i="17"/>
  <c r="CU19" i="17" s="1"/>
  <c r="T18" i="17"/>
  <c r="CT18" i="17"/>
  <c r="CV18" i="18" s="1"/>
  <c r="T17" i="17"/>
  <c r="CT17" i="17"/>
  <c r="CU17" i="17" s="1"/>
  <c r="T16" i="17"/>
  <c r="CT16" i="17"/>
  <c r="T15" i="17"/>
  <c r="CT15" i="17"/>
  <c r="T11" i="17"/>
  <c r="CT11" i="17"/>
  <c r="CU11" i="17" s="1"/>
  <c r="T10" i="17"/>
  <c r="CT10" i="17"/>
  <c r="CV10" i="18" s="1"/>
  <c r="T9" i="17"/>
  <c r="CT9" i="17"/>
  <c r="CU9" i="17" s="1"/>
  <c r="T8" i="17"/>
  <c r="CT8" i="17"/>
  <c r="T7" i="17"/>
  <c r="CT7" i="17"/>
  <c r="CR20" i="18"/>
  <c r="CU17" i="18"/>
  <c r="CR12" i="18"/>
  <c r="CU9" i="18"/>
  <c r="BV15" i="16"/>
  <c r="AL15" i="16"/>
  <c r="BS12" i="16"/>
  <c r="AI12" i="16"/>
  <c r="BV11" i="16"/>
  <c r="AL11" i="16"/>
  <c r="CR10" i="16"/>
  <c r="CN9" i="16"/>
  <c r="BD9" i="16"/>
  <c r="T9" i="16"/>
  <c r="BV7" i="16"/>
  <c r="AL7" i="16"/>
  <c r="BV20" i="17"/>
  <c r="AL20" i="17"/>
  <c r="BV19" i="17"/>
  <c r="AL19" i="17"/>
  <c r="BV18" i="17"/>
  <c r="AL18" i="17"/>
  <c r="BV17" i="17"/>
  <c r="AL17" i="17"/>
  <c r="BV16" i="17"/>
  <c r="AL16" i="17"/>
  <c r="BV15" i="17"/>
  <c r="AL15" i="17"/>
  <c r="BV12" i="17"/>
  <c r="AL12" i="17"/>
  <c r="BV11" i="17"/>
  <c r="AL11" i="17"/>
  <c r="BV10" i="17"/>
  <c r="AL10" i="17"/>
  <c r="BV9" i="17"/>
  <c r="AL9" i="17"/>
  <c r="BV8" i="17"/>
  <c r="AL8" i="17"/>
  <c r="BV7" i="17"/>
  <c r="AL7" i="17"/>
  <c r="CM20" i="18"/>
  <c r="CN20" i="18" s="1"/>
  <c r="CK20" i="18"/>
  <c r="BC20" i="18"/>
  <c r="BD20" i="18" s="1"/>
  <c r="BA20" i="18"/>
  <c r="S20" i="18"/>
  <c r="T20" i="18" s="1"/>
  <c r="Q20" i="18"/>
  <c r="CT19" i="18"/>
  <c r="CU19" i="18" s="1"/>
  <c r="BV19" i="18"/>
  <c r="AL19" i="18"/>
  <c r="CN17" i="18"/>
  <c r="BD17" i="18"/>
  <c r="T17" i="18"/>
  <c r="CT16" i="18"/>
  <c r="CU16" i="18" s="1"/>
  <c r="CR16" i="18"/>
  <c r="CT15" i="18"/>
  <c r="BV15" i="18"/>
  <c r="AL15" i="18"/>
  <c r="CM12" i="18"/>
  <c r="CN12" i="18" s="1"/>
  <c r="CK12" i="18"/>
  <c r="BC12" i="18"/>
  <c r="BD12" i="18" s="1"/>
  <c r="BA12" i="18"/>
  <c r="S12" i="18"/>
  <c r="T12" i="18" s="1"/>
  <c r="Q12" i="18"/>
  <c r="CT11" i="18"/>
  <c r="CU11" i="18" s="1"/>
  <c r="BV11" i="18"/>
  <c r="AL11" i="18"/>
  <c r="CN9" i="18"/>
  <c r="BD9" i="18"/>
  <c r="T9" i="18"/>
  <c r="CT8" i="18"/>
  <c r="CU8" i="18" s="1"/>
  <c r="CR8" i="18"/>
  <c r="CT7" i="18"/>
  <c r="BV7" i="18"/>
  <c r="AL7" i="18"/>
  <c r="T28" i="7"/>
  <c r="CU51" i="8"/>
  <c r="CV47" i="7"/>
  <c r="CV45" i="7"/>
  <c r="CV41" i="7"/>
  <c r="CV39" i="7"/>
  <c r="S35" i="7"/>
  <c r="T35" i="7" s="1"/>
  <c r="CV33" i="7"/>
  <c r="CV31" i="7"/>
  <c r="CV27" i="7"/>
  <c r="CV25" i="7"/>
  <c r="CV19" i="7"/>
  <c r="CV17" i="7"/>
  <c r="CV16" i="7"/>
  <c r="CV11" i="7"/>
  <c r="CV9" i="7"/>
  <c r="CV7" i="7"/>
  <c r="CV41" i="9"/>
  <c r="CV39" i="9"/>
  <c r="CV33" i="9"/>
  <c r="BC21" i="9"/>
  <c r="BD21" i="9" s="1"/>
  <c r="AK21" i="9"/>
  <c r="AL21" i="9" s="1"/>
  <c r="S21" i="9"/>
  <c r="T21" i="9" s="1"/>
  <c r="CV16" i="9"/>
  <c r="CQ12" i="9"/>
  <c r="CR12" i="9" s="1"/>
  <c r="CV11" i="9"/>
  <c r="CV9" i="9"/>
  <c r="CU25" i="11"/>
  <c r="CU24" i="11"/>
  <c r="CU23" i="11"/>
  <c r="CU22" i="11"/>
  <c r="CU21" i="11"/>
  <c r="CU17" i="11"/>
  <c r="CU10" i="11"/>
  <c r="CU9" i="11"/>
  <c r="CU8" i="11"/>
  <c r="CU7" i="11"/>
  <c r="CV53" i="15"/>
  <c r="CV51" i="15"/>
  <c r="CV49" i="15"/>
  <c r="CV45" i="15"/>
  <c r="CV43" i="15"/>
  <c r="CV37" i="15"/>
  <c r="CV35" i="15"/>
  <c r="CV33" i="15"/>
  <c r="CV27" i="15"/>
  <c r="CV25" i="15"/>
  <c r="CV24" i="15"/>
  <c r="CV19" i="15"/>
  <c r="CV17" i="15"/>
  <c r="CV15" i="15"/>
  <c r="CV8" i="15"/>
  <c r="CV9" i="15"/>
  <c r="CV19" i="18"/>
  <c r="CV17" i="18"/>
  <c r="CV15" i="18"/>
  <c r="CV11" i="18"/>
  <c r="CV9" i="18"/>
  <c r="CU44" i="8"/>
  <c r="CU42" i="8"/>
  <c r="CU40" i="8"/>
  <c r="CU35" i="8"/>
  <c r="CU33" i="8"/>
  <c r="CU20" i="8"/>
  <c r="CU10" i="8"/>
  <c r="CU8" i="8"/>
  <c r="CV24" i="9"/>
  <c r="CV34" i="13"/>
  <c r="CV28" i="13"/>
  <c r="CV26" i="13"/>
  <c r="CV23" i="13"/>
  <c r="CV18" i="13"/>
  <c r="CV16" i="13"/>
  <c r="CV14" i="13"/>
  <c r="CV10" i="13"/>
  <c r="CV7" i="13"/>
  <c r="CU53" i="14"/>
  <c r="CU52" i="14"/>
  <c r="CU50" i="14"/>
  <c r="CU44" i="14"/>
  <c r="CU41" i="14"/>
  <c r="CU36" i="14"/>
  <c r="CU34" i="14"/>
  <c r="CU32" i="14"/>
  <c r="CU28" i="14"/>
  <c r="CU26" i="14"/>
  <c r="CU23" i="14"/>
  <c r="CU20" i="14"/>
  <c r="CU18" i="14"/>
  <c r="CU16" i="14"/>
  <c r="CU14" i="14"/>
  <c r="CU10" i="14"/>
  <c r="CU7" i="14"/>
  <c r="CU18" i="17"/>
  <c r="CU16" i="17"/>
  <c r="CU10" i="17"/>
  <c r="CU8" i="17"/>
  <c r="Q17" i="6"/>
  <c r="R17" i="6"/>
  <c r="S17" i="6"/>
  <c r="AI17" i="6"/>
  <c r="AJ17" i="6"/>
  <c r="AK17" i="6"/>
  <c r="AK25" i="6" s="1"/>
  <c r="BA17" i="6"/>
  <c r="BB17" i="6"/>
  <c r="BC17" i="6"/>
  <c r="BS17" i="6"/>
  <c r="BT17" i="6"/>
  <c r="BU17" i="6"/>
  <c r="CK17" i="6"/>
  <c r="CL17" i="6"/>
  <c r="CM17" i="6"/>
  <c r="CP17" i="6"/>
  <c r="CQ17" i="6"/>
  <c r="Q19" i="6"/>
  <c r="R19" i="6"/>
  <c r="S19" i="6"/>
  <c r="AI19" i="6"/>
  <c r="AJ19" i="6"/>
  <c r="AK19" i="6"/>
  <c r="BA19" i="6"/>
  <c r="BB19" i="6"/>
  <c r="BC19" i="6"/>
  <c r="BS19" i="6"/>
  <c r="BT19" i="6"/>
  <c r="BU19" i="6"/>
  <c r="CK19" i="6"/>
  <c r="CL19" i="6"/>
  <c r="CM19" i="6"/>
  <c r="CP19" i="6"/>
  <c r="CQ19" i="6"/>
  <c r="Q18" i="6"/>
  <c r="R18" i="6"/>
  <c r="S18" i="6"/>
  <c r="AI18" i="6"/>
  <c r="AJ18" i="6"/>
  <c r="AK18" i="6"/>
  <c r="BA18" i="6"/>
  <c r="BB18" i="6"/>
  <c r="BC18" i="6"/>
  <c r="BS18" i="6"/>
  <c r="BT18" i="6"/>
  <c r="BU18" i="6"/>
  <c r="CK18" i="6"/>
  <c r="CL18" i="6"/>
  <c r="CM18" i="6"/>
  <c r="CP18" i="6"/>
  <c r="CQ18" i="6"/>
  <c r="Q20" i="6"/>
  <c r="R20" i="6"/>
  <c r="S20" i="6"/>
  <c r="AI20" i="6"/>
  <c r="AJ20" i="6"/>
  <c r="AK20" i="6"/>
  <c r="BA20" i="6"/>
  <c r="BB20" i="6"/>
  <c r="BC20" i="6"/>
  <c r="BS20" i="6"/>
  <c r="BT20" i="6"/>
  <c r="BU20" i="6"/>
  <c r="CK20" i="6"/>
  <c r="CL20" i="6"/>
  <c r="CM20" i="6"/>
  <c r="CP20" i="6"/>
  <c r="CQ20" i="6"/>
  <c r="Q21" i="6"/>
  <c r="R21" i="6"/>
  <c r="S21" i="6"/>
  <c r="AI21" i="6"/>
  <c r="AJ21" i="6"/>
  <c r="AK21" i="6"/>
  <c r="BA21" i="6"/>
  <c r="BB21" i="6"/>
  <c r="BC21" i="6"/>
  <c r="BS21" i="6"/>
  <c r="BT21" i="6"/>
  <c r="BU21" i="6"/>
  <c r="CK21" i="6"/>
  <c r="CL21" i="6"/>
  <c r="CM21" i="6"/>
  <c r="CP21" i="6"/>
  <c r="CQ21" i="6"/>
  <c r="Q22" i="6"/>
  <c r="R22" i="6"/>
  <c r="S22" i="6"/>
  <c r="AI22" i="6"/>
  <c r="AJ22" i="6"/>
  <c r="AK22" i="6"/>
  <c r="BA22" i="6"/>
  <c r="BB22" i="6"/>
  <c r="BC22" i="6"/>
  <c r="BS22" i="6"/>
  <c r="BT22" i="6"/>
  <c r="BU22" i="6"/>
  <c r="CK22" i="6"/>
  <c r="CL22" i="6"/>
  <c r="CM22" i="6"/>
  <c r="CP22" i="6"/>
  <c r="CQ22" i="6"/>
  <c r="Q23" i="6"/>
  <c r="R23" i="6"/>
  <c r="S23" i="6"/>
  <c r="AI23" i="6"/>
  <c r="AJ23" i="6"/>
  <c r="AK23" i="6"/>
  <c r="BA23" i="6"/>
  <c r="BB23" i="6"/>
  <c r="BC23" i="6"/>
  <c r="BS23" i="6"/>
  <c r="BT23" i="6"/>
  <c r="BU23" i="6"/>
  <c r="CK23" i="6"/>
  <c r="CL23" i="6"/>
  <c r="CM23" i="6"/>
  <c r="CP23" i="6"/>
  <c r="CQ23" i="6"/>
  <c r="Q24" i="6"/>
  <c r="R24" i="6"/>
  <c r="S24" i="6"/>
  <c r="CT24" i="6" s="1"/>
  <c r="AI24" i="6"/>
  <c r="AJ24" i="6"/>
  <c r="AK24" i="6"/>
  <c r="BA24" i="6"/>
  <c r="BB24" i="6"/>
  <c r="BC24" i="6"/>
  <c r="BS24" i="6"/>
  <c r="BT24" i="6"/>
  <c r="BU24" i="6"/>
  <c r="CK24" i="6"/>
  <c r="CL24" i="6"/>
  <c r="CM24" i="6"/>
  <c r="CP24" i="6"/>
  <c r="CQ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 s="1"/>
  <c r="S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 s="1"/>
  <c r="BB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Q28" i="6"/>
  <c r="R28" i="6"/>
  <c r="S28" i="6"/>
  <c r="AI28" i="6"/>
  <c r="AJ28" i="6"/>
  <c r="AK28" i="6"/>
  <c r="BA28" i="6"/>
  <c r="BB28" i="6"/>
  <c r="BC28" i="6"/>
  <c r="BS28" i="6"/>
  <c r="BT28" i="6"/>
  <c r="BT38" i="6" s="1"/>
  <c r="BU28" i="6"/>
  <c r="CK28" i="6"/>
  <c r="CL28" i="6"/>
  <c r="CM28" i="6"/>
  <c r="CP28" i="6"/>
  <c r="CQ28" i="6"/>
  <c r="CQ38" i="6" s="1"/>
  <c r="Q29" i="6"/>
  <c r="R29" i="6"/>
  <c r="S29" i="6"/>
  <c r="AI29" i="6"/>
  <c r="AJ29" i="6"/>
  <c r="AK29" i="6"/>
  <c r="BA29" i="6"/>
  <c r="BB29" i="6"/>
  <c r="BC29" i="6"/>
  <c r="BS29" i="6"/>
  <c r="BT29" i="6"/>
  <c r="BU29" i="6"/>
  <c r="CK29" i="6"/>
  <c r="CL29" i="6"/>
  <c r="CM29" i="6"/>
  <c r="CP29" i="6"/>
  <c r="CQ29" i="6"/>
  <c r="Q30" i="6"/>
  <c r="R30" i="6"/>
  <c r="S30" i="6"/>
  <c r="AI30" i="6"/>
  <c r="AJ30" i="6"/>
  <c r="AK30" i="6"/>
  <c r="BA30" i="6"/>
  <c r="BB30" i="6"/>
  <c r="BC30" i="6"/>
  <c r="BS30" i="6"/>
  <c r="BT30" i="6"/>
  <c r="BU30" i="6"/>
  <c r="CK30" i="6"/>
  <c r="CL30" i="6"/>
  <c r="CM30" i="6"/>
  <c r="CP30" i="6"/>
  <c r="CQ30" i="6"/>
  <c r="Q31" i="6"/>
  <c r="R31" i="6"/>
  <c r="S31" i="6"/>
  <c r="AI31" i="6"/>
  <c r="AJ31" i="6"/>
  <c r="AK31" i="6"/>
  <c r="BA31" i="6"/>
  <c r="BB31" i="6"/>
  <c r="BC31" i="6"/>
  <c r="BS31" i="6"/>
  <c r="BT31" i="6"/>
  <c r="BU31" i="6"/>
  <c r="CK31" i="6"/>
  <c r="CL31" i="6"/>
  <c r="CM31" i="6"/>
  <c r="CP31" i="6"/>
  <c r="CQ31" i="6"/>
  <c r="Q32" i="6"/>
  <c r="R32" i="6"/>
  <c r="S32" i="6"/>
  <c r="AI32" i="6"/>
  <c r="AJ32" i="6"/>
  <c r="AK32" i="6"/>
  <c r="BA32" i="6"/>
  <c r="BB32" i="6"/>
  <c r="BC32" i="6"/>
  <c r="BS32" i="6"/>
  <c r="BT32" i="6"/>
  <c r="BU32" i="6"/>
  <c r="CK32" i="6"/>
  <c r="CL32" i="6"/>
  <c r="CM32" i="6"/>
  <c r="CP32" i="6"/>
  <c r="CQ32" i="6"/>
  <c r="Q33" i="6"/>
  <c r="R33" i="6"/>
  <c r="S33" i="6"/>
  <c r="AI33" i="6"/>
  <c r="AJ33" i="6"/>
  <c r="AK33" i="6"/>
  <c r="BA33" i="6"/>
  <c r="BB33" i="6"/>
  <c r="BC33" i="6"/>
  <c r="BS33" i="6"/>
  <c r="BT33" i="6"/>
  <c r="BU33" i="6"/>
  <c r="CK33" i="6"/>
  <c r="CL33" i="6"/>
  <c r="CM33" i="6"/>
  <c r="CP33" i="6"/>
  <c r="CQ33" i="6"/>
  <c r="Q34" i="6"/>
  <c r="R34" i="6"/>
  <c r="S34" i="6"/>
  <c r="AI34" i="6"/>
  <c r="AJ34" i="6"/>
  <c r="AK34" i="6"/>
  <c r="BA34" i="6"/>
  <c r="BB34" i="6"/>
  <c r="BC34" i="6"/>
  <c r="BS34" i="6"/>
  <c r="BT34" i="6"/>
  <c r="BU34" i="6"/>
  <c r="CK34" i="6"/>
  <c r="CL34" i="6"/>
  <c r="CM34" i="6"/>
  <c r="CP34" i="6"/>
  <c r="CQ34" i="6"/>
  <c r="Q35" i="6"/>
  <c r="R35" i="6"/>
  <c r="S35" i="6"/>
  <c r="AI35" i="6"/>
  <c r="AJ35" i="6"/>
  <c r="AK35" i="6"/>
  <c r="BA35" i="6"/>
  <c r="BB35" i="6"/>
  <c r="BC35" i="6"/>
  <c r="BS35" i="6"/>
  <c r="BT35" i="6"/>
  <c r="BU35" i="6"/>
  <c r="CK35" i="6"/>
  <c r="CL35" i="6"/>
  <c r="CM35" i="6"/>
  <c r="CP35" i="6"/>
  <c r="CQ35" i="6"/>
  <c r="CS35" i="6"/>
  <c r="Q36" i="6"/>
  <c r="R36" i="6"/>
  <c r="S36" i="6"/>
  <c r="AI36" i="6"/>
  <c r="AJ36" i="6"/>
  <c r="AK36" i="6"/>
  <c r="BA36" i="6"/>
  <c r="BB36" i="6"/>
  <c r="BC36" i="6"/>
  <c r="BS36" i="6"/>
  <c r="BT36" i="6"/>
  <c r="BU36" i="6"/>
  <c r="CK36" i="6"/>
  <c r="CL36" i="6"/>
  <c r="CM36" i="6"/>
  <c r="CP36" i="6"/>
  <c r="CQ36" i="6"/>
  <c r="CS36" i="6"/>
  <c r="Q37" i="6"/>
  <c r="R37" i="6"/>
  <c r="S37" i="6"/>
  <c r="AI37" i="6"/>
  <c r="AJ37" i="6"/>
  <c r="AK37" i="6"/>
  <c r="AL37" i="6" s="1"/>
  <c r="BA37" i="6"/>
  <c r="BB37" i="6"/>
  <c r="BC37" i="6"/>
  <c r="BS37" i="6"/>
  <c r="BT37" i="6"/>
  <c r="BU37" i="6"/>
  <c r="BV37" i="6" s="1"/>
  <c r="CK37" i="6"/>
  <c r="CL37" i="6"/>
  <c r="CM37" i="6"/>
  <c r="CP37" i="6"/>
  <c r="CR37" i="6" s="1"/>
  <c r="CQ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B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M38" i="6"/>
  <c r="Q41" i="6"/>
  <c r="R41" i="6"/>
  <c r="S41" i="6"/>
  <c r="AI41" i="6"/>
  <c r="AJ41" i="6"/>
  <c r="AK41" i="6"/>
  <c r="BA41" i="6"/>
  <c r="BB41" i="6"/>
  <c r="BC41" i="6"/>
  <c r="BS41" i="6"/>
  <c r="BT41" i="6"/>
  <c r="BU41" i="6"/>
  <c r="CK41" i="6"/>
  <c r="CL41" i="6"/>
  <c r="CM41" i="6"/>
  <c r="CP41" i="6"/>
  <c r="CQ41" i="6"/>
  <c r="Q42" i="6"/>
  <c r="R42" i="6"/>
  <c r="S42" i="6"/>
  <c r="AI42" i="6"/>
  <c r="AJ42" i="6"/>
  <c r="AK42" i="6"/>
  <c r="AL42" i="6" s="1"/>
  <c r="BA42" i="6"/>
  <c r="BB42" i="6"/>
  <c r="BC42" i="6"/>
  <c r="BS42" i="6"/>
  <c r="BT42" i="6"/>
  <c r="BU42" i="6"/>
  <c r="CK42" i="6"/>
  <c r="CL42" i="6"/>
  <c r="CM42" i="6"/>
  <c r="CT42" i="6" s="1"/>
  <c r="CP42" i="6"/>
  <c r="CQ42" i="6"/>
  <c r="Q43" i="6"/>
  <c r="R43" i="6"/>
  <c r="S43" i="6"/>
  <c r="AI43" i="6"/>
  <c r="AJ43" i="6"/>
  <c r="AK43" i="6"/>
  <c r="BA43" i="6"/>
  <c r="BB43" i="6"/>
  <c r="BC43" i="6"/>
  <c r="BS43" i="6"/>
  <c r="BT43" i="6"/>
  <c r="BU43" i="6"/>
  <c r="CK43" i="6"/>
  <c r="CL43" i="6"/>
  <c r="CM43" i="6"/>
  <c r="CP43" i="6"/>
  <c r="CQ43" i="6"/>
  <c r="Q44" i="6"/>
  <c r="R44" i="6"/>
  <c r="S44" i="6"/>
  <c r="AI44" i="6"/>
  <c r="AJ44" i="6"/>
  <c r="AK44" i="6"/>
  <c r="BA44" i="6"/>
  <c r="BB44" i="6"/>
  <c r="BC44" i="6"/>
  <c r="BS44" i="6"/>
  <c r="BT44" i="6"/>
  <c r="BU44" i="6"/>
  <c r="CK44" i="6"/>
  <c r="CL44" i="6"/>
  <c r="CM44" i="6"/>
  <c r="CP44" i="6"/>
  <c r="CQ44" i="6"/>
  <c r="Q45" i="6"/>
  <c r="R45" i="6"/>
  <c r="S45" i="6"/>
  <c r="AI45" i="6"/>
  <c r="AJ45" i="6"/>
  <c r="AK45" i="6"/>
  <c r="BA45" i="6"/>
  <c r="BB45" i="6"/>
  <c r="BC45" i="6"/>
  <c r="BS45" i="6"/>
  <c r="BT45" i="6"/>
  <c r="BU45" i="6"/>
  <c r="CK45" i="6"/>
  <c r="CL45" i="6"/>
  <c r="CM45" i="6"/>
  <c r="CP45" i="6"/>
  <c r="CQ45" i="6"/>
  <c r="Q46" i="6"/>
  <c r="R46" i="6"/>
  <c r="S46" i="6"/>
  <c r="AI46" i="6"/>
  <c r="AJ46" i="6"/>
  <c r="AK46" i="6"/>
  <c r="BA46" i="6"/>
  <c r="BB46" i="6"/>
  <c r="BC46" i="6"/>
  <c r="BS46" i="6"/>
  <c r="BT46" i="6"/>
  <c r="BU46" i="6"/>
  <c r="CK46" i="6"/>
  <c r="CL46" i="6"/>
  <c r="CM46" i="6"/>
  <c r="CP46" i="6"/>
  <c r="CQ46" i="6"/>
  <c r="Q47" i="6"/>
  <c r="R47" i="6"/>
  <c r="S47" i="6"/>
  <c r="AI47" i="6"/>
  <c r="AJ47" i="6"/>
  <c r="AK47" i="6"/>
  <c r="BA47" i="6"/>
  <c r="BB47" i="6"/>
  <c r="BC47" i="6"/>
  <c r="BS47" i="6"/>
  <c r="BT47" i="6"/>
  <c r="BU47" i="6"/>
  <c r="CK47" i="6"/>
  <c r="CL47" i="6"/>
  <c r="CM47" i="6"/>
  <c r="CP47" i="6"/>
  <c r="CP48" i="6" s="1"/>
  <c r="CQ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K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Q60" i="6"/>
  <c r="R60" i="6"/>
  <c r="S60" i="6"/>
  <c r="AI60" i="6"/>
  <c r="AJ60" i="6"/>
  <c r="AK60" i="6"/>
  <c r="BA60" i="6"/>
  <c r="BB60" i="6"/>
  <c r="BC60" i="6"/>
  <c r="BS60" i="6"/>
  <c r="BT60" i="6"/>
  <c r="BU60" i="6"/>
  <c r="CK60" i="6"/>
  <c r="CL60" i="6"/>
  <c r="CM60" i="6"/>
  <c r="CP60" i="6"/>
  <c r="CQ60" i="6"/>
  <c r="Q55" i="6"/>
  <c r="R55" i="6"/>
  <c r="S55" i="6"/>
  <c r="AI55" i="6"/>
  <c r="AJ55" i="6"/>
  <c r="AK55" i="6"/>
  <c r="BA55" i="6"/>
  <c r="BB55" i="6"/>
  <c r="BC55" i="6"/>
  <c r="BS55" i="6"/>
  <c r="BT55" i="6"/>
  <c r="BU55" i="6"/>
  <c r="CK55" i="6"/>
  <c r="CL55" i="6"/>
  <c r="CM55" i="6"/>
  <c r="CP55" i="6"/>
  <c r="CQ55" i="6"/>
  <c r="Q63" i="6"/>
  <c r="R63" i="6"/>
  <c r="S63" i="6"/>
  <c r="AI63" i="6"/>
  <c r="AJ63" i="6"/>
  <c r="AK63" i="6"/>
  <c r="BA63" i="6"/>
  <c r="BB63" i="6"/>
  <c r="BC63" i="6"/>
  <c r="BS63" i="6"/>
  <c r="BT63" i="6"/>
  <c r="BU63" i="6"/>
  <c r="CK63" i="6"/>
  <c r="CL63" i="6"/>
  <c r="CM63" i="6"/>
  <c r="CP63" i="6"/>
  <c r="CQ63" i="6"/>
  <c r="Q62" i="6"/>
  <c r="R62" i="6"/>
  <c r="S62" i="6"/>
  <c r="AI62" i="6"/>
  <c r="AJ62" i="6"/>
  <c r="AK62" i="6"/>
  <c r="BA62" i="6"/>
  <c r="BB62" i="6"/>
  <c r="BC62" i="6"/>
  <c r="BS62" i="6"/>
  <c r="BT62" i="6"/>
  <c r="BU62" i="6"/>
  <c r="CK62" i="6"/>
  <c r="CL62" i="6"/>
  <c r="CM62" i="6"/>
  <c r="CP62" i="6"/>
  <c r="CQ62" i="6"/>
  <c r="Q52" i="6"/>
  <c r="R52" i="6"/>
  <c r="S52" i="6"/>
  <c r="AI52" i="6"/>
  <c r="AJ52" i="6"/>
  <c r="AK52" i="6"/>
  <c r="BA52" i="6"/>
  <c r="BB52" i="6"/>
  <c r="BC52" i="6"/>
  <c r="BS52" i="6"/>
  <c r="BT52" i="6"/>
  <c r="BU52" i="6"/>
  <c r="CK52" i="6"/>
  <c r="CL52" i="6"/>
  <c r="CM52" i="6"/>
  <c r="CP52" i="6"/>
  <c r="CQ52" i="6"/>
  <c r="Q51" i="6"/>
  <c r="R51" i="6"/>
  <c r="S51" i="6"/>
  <c r="AI51" i="6"/>
  <c r="AJ51" i="6"/>
  <c r="AK51" i="6"/>
  <c r="BA51" i="6"/>
  <c r="BB51" i="6"/>
  <c r="BC51" i="6"/>
  <c r="BS51" i="6"/>
  <c r="BT51" i="6"/>
  <c r="BU51" i="6"/>
  <c r="CK51" i="6"/>
  <c r="CL51" i="6"/>
  <c r="CM51" i="6"/>
  <c r="CP51" i="6"/>
  <c r="CQ51" i="6"/>
  <c r="Q53" i="6"/>
  <c r="R53" i="6"/>
  <c r="S53" i="6"/>
  <c r="AI53" i="6"/>
  <c r="AJ53" i="6"/>
  <c r="AK53" i="6"/>
  <c r="BA53" i="6"/>
  <c r="BB53" i="6"/>
  <c r="BC53" i="6"/>
  <c r="BS53" i="6"/>
  <c r="BT53" i="6"/>
  <c r="BU53" i="6"/>
  <c r="CK53" i="6"/>
  <c r="CL53" i="6"/>
  <c r="CM53" i="6"/>
  <c r="CP53" i="6"/>
  <c r="CQ53" i="6"/>
  <c r="Q65" i="6"/>
  <c r="R65" i="6"/>
  <c r="S65" i="6"/>
  <c r="AI65" i="6"/>
  <c r="AJ65" i="6"/>
  <c r="AK65" i="6"/>
  <c r="BA65" i="6"/>
  <c r="BB65" i="6"/>
  <c r="BC65" i="6"/>
  <c r="BS65" i="6"/>
  <c r="BT65" i="6"/>
  <c r="BU65" i="6"/>
  <c r="CK65" i="6"/>
  <c r="CL65" i="6"/>
  <c r="CM65" i="6"/>
  <c r="CP65" i="6"/>
  <c r="CQ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Q70" i="6"/>
  <c r="R70" i="6"/>
  <c r="S70" i="6"/>
  <c r="AI70" i="6"/>
  <c r="AJ70" i="6"/>
  <c r="AK70" i="6"/>
  <c r="BA70" i="6"/>
  <c r="BB70" i="6"/>
  <c r="BC70" i="6"/>
  <c r="BS70" i="6"/>
  <c r="BT70" i="6"/>
  <c r="BU70" i="6"/>
  <c r="CK70" i="6"/>
  <c r="CL70" i="6"/>
  <c r="CM70" i="6"/>
  <c r="CP70" i="6"/>
  <c r="CQ70" i="6"/>
  <c r="Q69" i="6"/>
  <c r="R69" i="6"/>
  <c r="S69" i="6"/>
  <c r="AI69" i="6"/>
  <c r="AJ69" i="6"/>
  <c r="AK69" i="6"/>
  <c r="BA69" i="6"/>
  <c r="BB69" i="6"/>
  <c r="BB80" i="6" s="1"/>
  <c r="BC69" i="6"/>
  <c r="BS69" i="6"/>
  <c r="BT69" i="6"/>
  <c r="BU69" i="6"/>
  <c r="CK69" i="6"/>
  <c r="CL69" i="6"/>
  <c r="CM69" i="6"/>
  <c r="CP69" i="6"/>
  <c r="CQ69" i="6"/>
  <c r="Q73" i="6"/>
  <c r="R73" i="6"/>
  <c r="S73" i="6"/>
  <c r="AI73" i="6"/>
  <c r="AJ73" i="6"/>
  <c r="AK73" i="6"/>
  <c r="BA73" i="6"/>
  <c r="BB73" i="6"/>
  <c r="BC73" i="6"/>
  <c r="BS73" i="6"/>
  <c r="BT73" i="6"/>
  <c r="BU73" i="6"/>
  <c r="CK73" i="6"/>
  <c r="CL73" i="6"/>
  <c r="CM73" i="6"/>
  <c r="CP73" i="6"/>
  <c r="CQ73" i="6"/>
  <c r="Q71" i="6"/>
  <c r="R71" i="6"/>
  <c r="S71" i="6"/>
  <c r="AI71" i="6"/>
  <c r="AJ71" i="6"/>
  <c r="AK71" i="6"/>
  <c r="BA71" i="6"/>
  <c r="BB71" i="6"/>
  <c r="BC71" i="6"/>
  <c r="BS71" i="6"/>
  <c r="BT71" i="6"/>
  <c r="BU71" i="6"/>
  <c r="CK71" i="6"/>
  <c r="CL71" i="6"/>
  <c r="CM71" i="6"/>
  <c r="CP71" i="6"/>
  <c r="CQ71" i="6"/>
  <c r="Q72" i="6"/>
  <c r="R72" i="6"/>
  <c r="S72" i="6"/>
  <c r="AI72" i="6"/>
  <c r="AJ72" i="6"/>
  <c r="CS72" i="6" s="1"/>
  <c r="AK72" i="6"/>
  <c r="BA72" i="6"/>
  <c r="BB72" i="6"/>
  <c r="BC72" i="6"/>
  <c r="BS72" i="6"/>
  <c r="BT72" i="6"/>
  <c r="BU72" i="6"/>
  <c r="CK72" i="6"/>
  <c r="CL72" i="6"/>
  <c r="CM72" i="6"/>
  <c r="CP72" i="6"/>
  <c r="CQ72" i="6"/>
  <c r="Q74" i="6"/>
  <c r="R74" i="6"/>
  <c r="S74" i="6"/>
  <c r="AI74" i="6"/>
  <c r="AJ74" i="6"/>
  <c r="AK74" i="6"/>
  <c r="BA74" i="6"/>
  <c r="BB74" i="6"/>
  <c r="BC74" i="6"/>
  <c r="BS74" i="6"/>
  <c r="BT74" i="6"/>
  <c r="BU74" i="6"/>
  <c r="CK74" i="6"/>
  <c r="CL74" i="6"/>
  <c r="CM74" i="6"/>
  <c r="CP74" i="6"/>
  <c r="CQ74" i="6"/>
  <c r="CR74" i="6" s="1"/>
  <c r="Q75" i="6"/>
  <c r="R75" i="6"/>
  <c r="S75" i="6"/>
  <c r="CT75" i="6" s="1"/>
  <c r="AI75" i="6"/>
  <c r="AJ75" i="6"/>
  <c r="AK75" i="6"/>
  <c r="BA75" i="6"/>
  <c r="BB75" i="6"/>
  <c r="BC75" i="6"/>
  <c r="BS75" i="6"/>
  <c r="BT75" i="6"/>
  <c r="BU75" i="6"/>
  <c r="CK75" i="6"/>
  <c r="CL75" i="6"/>
  <c r="CM75" i="6"/>
  <c r="CP75" i="6"/>
  <c r="CQ75" i="6"/>
  <c r="Q76" i="6"/>
  <c r="R76" i="6"/>
  <c r="S76" i="6"/>
  <c r="AI76" i="6"/>
  <c r="AJ76" i="6"/>
  <c r="AK76" i="6"/>
  <c r="BA76" i="6"/>
  <c r="BB76" i="6"/>
  <c r="BC76" i="6"/>
  <c r="BS76" i="6"/>
  <c r="BT76" i="6"/>
  <c r="BU76" i="6"/>
  <c r="CK76" i="6"/>
  <c r="CL76" i="6"/>
  <c r="CM76" i="6"/>
  <c r="CP76" i="6"/>
  <c r="CQ76" i="6"/>
  <c r="Q77" i="6"/>
  <c r="R77" i="6"/>
  <c r="S77" i="6"/>
  <c r="AI77" i="6"/>
  <c r="AJ77" i="6"/>
  <c r="AK77" i="6"/>
  <c r="BA77" i="6"/>
  <c r="BB77" i="6"/>
  <c r="BC77" i="6"/>
  <c r="BS77" i="6"/>
  <c r="BT77" i="6"/>
  <c r="BU77" i="6"/>
  <c r="CK77" i="6"/>
  <c r="CL77" i="6"/>
  <c r="CM77" i="6"/>
  <c r="CP77" i="6"/>
  <c r="CQ77" i="6"/>
  <c r="Q78" i="6"/>
  <c r="R78" i="6"/>
  <c r="S78" i="6"/>
  <c r="AI78" i="6"/>
  <c r="AJ78" i="6"/>
  <c r="AK78" i="6"/>
  <c r="BA78" i="6"/>
  <c r="BB78" i="6"/>
  <c r="BC78" i="6"/>
  <c r="BS78" i="6"/>
  <c r="BT78" i="6"/>
  <c r="BU78" i="6"/>
  <c r="CK78" i="6"/>
  <c r="CL78" i="6"/>
  <c r="CM78" i="6"/>
  <c r="CP78" i="6"/>
  <c r="CQ78" i="6"/>
  <c r="Q79" i="6"/>
  <c r="R79" i="6"/>
  <c r="S79" i="6"/>
  <c r="AI79" i="6"/>
  <c r="AJ79" i="6"/>
  <c r="AK79" i="6"/>
  <c r="BA79" i="6"/>
  <c r="BB79" i="6"/>
  <c r="BC79" i="6"/>
  <c r="BS79" i="6"/>
  <c r="BT79" i="6"/>
  <c r="BU79" i="6"/>
  <c r="CK79" i="6"/>
  <c r="CL79" i="6"/>
  <c r="CM79" i="6"/>
  <c r="CP79" i="6"/>
  <c r="CQ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R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Q18" i="5"/>
  <c r="R18" i="5"/>
  <c r="S18" i="5"/>
  <c r="AI18" i="5"/>
  <c r="AJ18" i="5"/>
  <c r="AK18" i="5"/>
  <c r="BA18" i="5"/>
  <c r="BB18" i="5"/>
  <c r="BC18" i="5"/>
  <c r="BS18" i="5"/>
  <c r="BT18" i="5"/>
  <c r="BU18" i="5"/>
  <c r="CK18" i="5"/>
  <c r="CL18" i="5"/>
  <c r="CM18" i="5"/>
  <c r="CP18" i="5"/>
  <c r="CQ18" i="5"/>
  <c r="Q20" i="5"/>
  <c r="R20" i="5"/>
  <c r="S20" i="5"/>
  <c r="AI20" i="5"/>
  <c r="AJ20" i="5"/>
  <c r="AK20" i="5"/>
  <c r="BA20" i="5"/>
  <c r="BB20" i="5"/>
  <c r="BC20" i="5"/>
  <c r="BS20" i="5"/>
  <c r="BT20" i="5"/>
  <c r="BU20" i="5"/>
  <c r="CK20" i="5"/>
  <c r="CL20" i="5"/>
  <c r="CM20" i="5"/>
  <c r="CP20" i="5"/>
  <c r="CQ20" i="5"/>
  <c r="Q19" i="5"/>
  <c r="R19" i="5"/>
  <c r="S19" i="5"/>
  <c r="AI19" i="5"/>
  <c r="AJ19" i="5"/>
  <c r="AK19" i="5"/>
  <c r="BA19" i="5"/>
  <c r="BB19" i="5"/>
  <c r="BC19" i="5"/>
  <c r="BS19" i="5"/>
  <c r="BT19" i="5"/>
  <c r="BU19" i="5"/>
  <c r="CK19" i="5"/>
  <c r="CL19" i="5"/>
  <c r="CM19" i="5"/>
  <c r="CP19" i="5"/>
  <c r="CQ19" i="5"/>
  <c r="Q21" i="5"/>
  <c r="R21" i="5"/>
  <c r="S21" i="5"/>
  <c r="AI21" i="5"/>
  <c r="AJ21" i="5"/>
  <c r="AK21" i="5"/>
  <c r="BA21" i="5"/>
  <c r="BB21" i="5"/>
  <c r="BC21" i="5"/>
  <c r="BS21" i="5"/>
  <c r="BT21" i="5"/>
  <c r="BU21" i="5"/>
  <c r="CK21" i="5"/>
  <c r="CL21" i="5"/>
  <c r="CM21" i="5"/>
  <c r="CP21" i="5"/>
  <c r="CQ21" i="5"/>
  <c r="Q22" i="5"/>
  <c r="R22" i="5"/>
  <c r="S22" i="5"/>
  <c r="AI22" i="5"/>
  <c r="AJ22" i="5"/>
  <c r="AK22" i="5"/>
  <c r="BA22" i="5"/>
  <c r="BB22" i="5"/>
  <c r="BC22" i="5"/>
  <c r="BS22" i="5"/>
  <c r="BT22" i="5"/>
  <c r="BU22" i="5"/>
  <c r="CK22" i="5"/>
  <c r="CL22" i="5"/>
  <c r="CM22" i="5"/>
  <c r="CP22" i="5"/>
  <c r="CQ22" i="5"/>
  <c r="Q23" i="5"/>
  <c r="R23" i="5"/>
  <c r="S23" i="5"/>
  <c r="AI23" i="5"/>
  <c r="AJ23" i="5"/>
  <c r="AK23" i="5"/>
  <c r="BA23" i="5"/>
  <c r="BB23" i="5"/>
  <c r="BC23" i="5"/>
  <c r="BS23" i="5"/>
  <c r="BT23" i="5"/>
  <c r="BU23" i="5"/>
  <c r="CK23" i="5"/>
  <c r="CL23" i="5"/>
  <c r="CM23" i="5"/>
  <c r="CP23" i="5"/>
  <c r="CQ23" i="5"/>
  <c r="Q24" i="5"/>
  <c r="R24" i="5"/>
  <c r="S24" i="5"/>
  <c r="AI24" i="5"/>
  <c r="AJ24" i="5"/>
  <c r="AK24" i="5"/>
  <c r="BA24" i="5"/>
  <c r="BB24" i="5"/>
  <c r="BC24" i="5"/>
  <c r="BS24" i="5"/>
  <c r="BT24" i="5"/>
  <c r="BU24" i="5"/>
  <c r="CK24" i="5"/>
  <c r="CL24" i="5"/>
  <c r="CM24" i="5"/>
  <c r="CP24" i="5"/>
  <c r="CQ24" i="5"/>
  <c r="Q25" i="5"/>
  <c r="R25" i="5"/>
  <c r="S25" i="5"/>
  <c r="AI25" i="5"/>
  <c r="AJ25" i="5"/>
  <c r="AK25" i="5"/>
  <c r="BA25" i="5"/>
  <c r="BB25" i="5"/>
  <c r="BC25" i="5"/>
  <c r="BS25" i="5"/>
  <c r="BT25" i="5"/>
  <c r="BU25" i="5"/>
  <c r="CK25" i="5"/>
  <c r="CL25" i="5"/>
  <c r="CM25" i="5"/>
  <c r="CP25" i="5"/>
  <c r="CQ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 s="1"/>
  <c r="R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 s="1"/>
  <c r="AJ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B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P26" i="5"/>
  <c r="Q29" i="5"/>
  <c r="R29" i="5"/>
  <c r="S29" i="5"/>
  <c r="AI29" i="5"/>
  <c r="AJ29" i="5"/>
  <c r="AK29" i="5"/>
  <c r="BA29" i="5"/>
  <c r="BB29" i="5"/>
  <c r="BC29" i="5"/>
  <c r="BS29" i="5"/>
  <c r="BT29" i="5"/>
  <c r="BU29" i="5"/>
  <c r="CK29" i="5"/>
  <c r="CL29" i="5"/>
  <c r="CM29" i="5"/>
  <c r="CP29" i="5"/>
  <c r="CQ29" i="5"/>
  <c r="Q30" i="5"/>
  <c r="R30" i="5"/>
  <c r="S30" i="5"/>
  <c r="AI30" i="5"/>
  <c r="AJ30" i="5"/>
  <c r="AK30" i="5"/>
  <c r="BA30" i="5"/>
  <c r="BB30" i="5"/>
  <c r="BC30" i="5"/>
  <c r="BS30" i="5"/>
  <c r="BT30" i="5"/>
  <c r="BU30" i="5"/>
  <c r="CK30" i="5"/>
  <c r="CL30" i="5"/>
  <c r="CM30" i="5"/>
  <c r="CP30" i="5"/>
  <c r="CQ30" i="5"/>
  <c r="Q31" i="5"/>
  <c r="R31" i="5"/>
  <c r="S31" i="5"/>
  <c r="AI31" i="5"/>
  <c r="AJ31" i="5"/>
  <c r="AK31" i="5"/>
  <c r="BA31" i="5"/>
  <c r="BB31" i="5"/>
  <c r="BC31" i="5"/>
  <c r="BS31" i="5"/>
  <c r="BT31" i="5"/>
  <c r="BU31" i="5"/>
  <c r="CK31" i="5"/>
  <c r="CL31" i="5"/>
  <c r="CM31" i="5"/>
  <c r="CP31" i="5"/>
  <c r="CQ31" i="5"/>
  <c r="Q32" i="5"/>
  <c r="R32" i="5"/>
  <c r="S32" i="5"/>
  <c r="AI32" i="5"/>
  <c r="AJ32" i="5"/>
  <c r="AK32" i="5"/>
  <c r="BA32" i="5"/>
  <c r="BB32" i="5"/>
  <c r="BC32" i="5"/>
  <c r="BS32" i="5"/>
  <c r="BT32" i="5"/>
  <c r="BU32" i="5"/>
  <c r="CK32" i="5"/>
  <c r="CL32" i="5"/>
  <c r="CM32" i="5"/>
  <c r="CP32" i="5"/>
  <c r="CQ32" i="5"/>
  <c r="Q33" i="5"/>
  <c r="R33" i="5"/>
  <c r="S33" i="5"/>
  <c r="AI33" i="5"/>
  <c r="AJ33" i="5"/>
  <c r="AK33" i="5"/>
  <c r="BA33" i="5"/>
  <c r="BB33" i="5"/>
  <c r="BC33" i="5"/>
  <c r="BS33" i="5"/>
  <c r="BT33" i="5"/>
  <c r="BU33" i="5"/>
  <c r="CK33" i="5"/>
  <c r="CL33" i="5"/>
  <c r="CM33" i="5"/>
  <c r="CP33" i="5"/>
  <c r="CQ33" i="5"/>
  <c r="Q34" i="5"/>
  <c r="R34" i="5"/>
  <c r="S34" i="5"/>
  <c r="AI34" i="5"/>
  <c r="AJ34" i="5"/>
  <c r="AK34" i="5"/>
  <c r="BA34" i="5"/>
  <c r="BB34" i="5"/>
  <c r="BC34" i="5"/>
  <c r="BS34" i="5"/>
  <c r="BT34" i="5"/>
  <c r="BU34" i="5"/>
  <c r="CK34" i="5"/>
  <c r="CL34" i="5"/>
  <c r="CM34" i="5"/>
  <c r="CP34" i="5"/>
  <c r="CQ34" i="5"/>
  <c r="Q35" i="5"/>
  <c r="R35" i="5"/>
  <c r="S35" i="5"/>
  <c r="AI35" i="5"/>
  <c r="AJ35" i="5"/>
  <c r="AK35" i="5"/>
  <c r="BA35" i="5"/>
  <c r="BB35" i="5"/>
  <c r="BC35" i="5"/>
  <c r="BS35" i="5"/>
  <c r="BT35" i="5"/>
  <c r="BU35" i="5"/>
  <c r="CK35" i="5"/>
  <c r="CL35" i="5"/>
  <c r="CM35" i="5"/>
  <c r="CP35" i="5"/>
  <c r="CQ35" i="5"/>
  <c r="Q36" i="5"/>
  <c r="R36" i="5"/>
  <c r="S36" i="5"/>
  <c r="AI36" i="5"/>
  <c r="AJ36" i="5"/>
  <c r="AK36" i="5"/>
  <c r="BA36" i="5"/>
  <c r="BB36" i="5"/>
  <c r="BC36" i="5"/>
  <c r="BS36" i="5"/>
  <c r="BT36" i="5"/>
  <c r="BU36" i="5"/>
  <c r="CK36" i="5"/>
  <c r="CL36" i="5"/>
  <c r="CM36" i="5"/>
  <c r="CP36" i="5"/>
  <c r="CQ36" i="5"/>
  <c r="Q37" i="5"/>
  <c r="R37" i="5"/>
  <c r="S37" i="5"/>
  <c r="AI37" i="5"/>
  <c r="AJ37" i="5"/>
  <c r="AK37" i="5"/>
  <c r="BA37" i="5"/>
  <c r="BB37" i="5"/>
  <c r="BC37" i="5"/>
  <c r="BS37" i="5"/>
  <c r="BT37" i="5"/>
  <c r="BU37" i="5"/>
  <c r="CK37" i="5"/>
  <c r="CL37" i="5"/>
  <c r="CM37" i="5"/>
  <c r="CP37" i="5"/>
  <c r="CQ37" i="5"/>
  <c r="Q38" i="5"/>
  <c r="R38" i="5"/>
  <c r="S38" i="5"/>
  <c r="AI38" i="5"/>
  <c r="AJ38" i="5"/>
  <c r="AK38" i="5"/>
  <c r="BA38" i="5"/>
  <c r="BB38" i="5"/>
  <c r="BC38" i="5"/>
  <c r="BS38" i="5"/>
  <c r="BT38" i="5"/>
  <c r="BU38" i="5"/>
  <c r="CK38" i="5"/>
  <c r="CL38" i="5"/>
  <c r="CM38" i="5"/>
  <c r="CP38" i="5"/>
  <c r="CQ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R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J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 s="1"/>
  <c r="BB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T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L39" i="5"/>
  <c r="CP39" i="5"/>
  <c r="Q42" i="5"/>
  <c r="R42" i="5"/>
  <c r="S42" i="5"/>
  <c r="AI42" i="5"/>
  <c r="AJ42" i="5"/>
  <c r="AK42" i="5"/>
  <c r="BA42" i="5"/>
  <c r="BB42" i="5"/>
  <c r="BC42" i="5"/>
  <c r="BS42" i="5"/>
  <c r="BT42" i="5"/>
  <c r="BU42" i="5"/>
  <c r="CK42" i="5"/>
  <c r="CL42" i="5"/>
  <c r="CM42" i="5"/>
  <c r="CP42" i="5"/>
  <c r="CQ42" i="5"/>
  <c r="Q43" i="5"/>
  <c r="R43" i="5"/>
  <c r="S43" i="5"/>
  <c r="AI43" i="5"/>
  <c r="AJ43" i="5"/>
  <c r="AK43" i="5"/>
  <c r="BA43" i="5"/>
  <c r="BB43" i="5"/>
  <c r="BC43" i="5"/>
  <c r="BS43" i="5"/>
  <c r="BT43" i="5"/>
  <c r="BU43" i="5"/>
  <c r="CK43" i="5"/>
  <c r="CL43" i="5"/>
  <c r="CM43" i="5"/>
  <c r="CP43" i="5"/>
  <c r="CQ43" i="5"/>
  <c r="Q44" i="5"/>
  <c r="R44" i="5"/>
  <c r="S44" i="5"/>
  <c r="AI44" i="5"/>
  <c r="AJ44" i="5"/>
  <c r="AK44" i="5"/>
  <c r="BA44" i="5"/>
  <c r="BB44" i="5"/>
  <c r="BC44" i="5"/>
  <c r="BS44" i="5"/>
  <c r="BT44" i="5"/>
  <c r="BU44" i="5"/>
  <c r="CK44" i="5"/>
  <c r="CL44" i="5"/>
  <c r="CM44" i="5"/>
  <c r="CP44" i="5"/>
  <c r="CQ44" i="5"/>
  <c r="Q45" i="5"/>
  <c r="R45" i="5"/>
  <c r="S45" i="5"/>
  <c r="AI45" i="5"/>
  <c r="AJ45" i="5"/>
  <c r="AK45" i="5"/>
  <c r="BA45" i="5"/>
  <c r="BB45" i="5"/>
  <c r="BC45" i="5"/>
  <c r="BS45" i="5"/>
  <c r="BT45" i="5"/>
  <c r="BU45" i="5"/>
  <c r="CK45" i="5"/>
  <c r="CL45" i="5"/>
  <c r="CM45" i="5"/>
  <c r="CP45" i="5"/>
  <c r="CQ45" i="5"/>
  <c r="Q46" i="5"/>
  <c r="R46" i="5"/>
  <c r="S46" i="5"/>
  <c r="AI46" i="5"/>
  <c r="AJ46" i="5"/>
  <c r="AK46" i="5"/>
  <c r="BA46" i="5"/>
  <c r="BB46" i="5"/>
  <c r="BC46" i="5"/>
  <c r="BS46" i="5"/>
  <c r="BT46" i="5"/>
  <c r="BU46" i="5"/>
  <c r="CK46" i="5"/>
  <c r="CL46" i="5"/>
  <c r="CM46" i="5"/>
  <c r="CP46" i="5"/>
  <c r="CQ46" i="5"/>
  <c r="Q47" i="5"/>
  <c r="R47" i="5"/>
  <c r="S47" i="5"/>
  <c r="AI47" i="5"/>
  <c r="AJ47" i="5"/>
  <c r="AK47" i="5"/>
  <c r="BA47" i="5"/>
  <c r="BB47" i="5"/>
  <c r="BC47" i="5"/>
  <c r="BS47" i="5"/>
  <c r="BT47" i="5"/>
  <c r="BU47" i="5"/>
  <c r="CK47" i="5"/>
  <c r="CL47" i="5"/>
  <c r="CM47" i="5"/>
  <c r="CP47" i="5"/>
  <c r="CQ47" i="5"/>
  <c r="Q48" i="5"/>
  <c r="R48" i="5"/>
  <c r="S48" i="5"/>
  <c r="AI48" i="5"/>
  <c r="AJ48" i="5"/>
  <c r="AK48" i="5"/>
  <c r="BA48" i="5"/>
  <c r="BB48" i="5"/>
  <c r="BC48" i="5"/>
  <c r="BS48" i="5"/>
  <c r="BT48" i="5"/>
  <c r="BU48" i="5"/>
  <c r="CK48" i="5"/>
  <c r="CL48" i="5"/>
  <c r="CM48" i="5"/>
  <c r="CP48" i="5"/>
  <c r="CQ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 s="1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L49" i="5"/>
  <c r="Q61" i="5"/>
  <c r="R61" i="5"/>
  <c r="S61" i="5"/>
  <c r="AI61" i="5"/>
  <c r="AJ61" i="5"/>
  <c r="AK61" i="5"/>
  <c r="BA61" i="5"/>
  <c r="BB61" i="5"/>
  <c r="BC61" i="5"/>
  <c r="BS61" i="5"/>
  <c r="BT61" i="5"/>
  <c r="BU61" i="5"/>
  <c r="CK61" i="5"/>
  <c r="CL61" i="5"/>
  <c r="CM61" i="5"/>
  <c r="CP61" i="5"/>
  <c r="CQ61" i="5"/>
  <c r="Q56" i="5"/>
  <c r="R56" i="5"/>
  <c r="S56" i="5"/>
  <c r="AI56" i="5"/>
  <c r="AJ56" i="5"/>
  <c r="AK56" i="5"/>
  <c r="BA56" i="5"/>
  <c r="BB56" i="5"/>
  <c r="BC56" i="5"/>
  <c r="BS56" i="5"/>
  <c r="BT56" i="5"/>
  <c r="BU56" i="5"/>
  <c r="CK56" i="5"/>
  <c r="CL56" i="5"/>
  <c r="CM56" i="5"/>
  <c r="CP56" i="5"/>
  <c r="CQ56" i="5"/>
  <c r="Q64" i="5"/>
  <c r="R64" i="5"/>
  <c r="S64" i="5"/>
  <c r="AI64" i="5"/>
  <c r="AJ64" i="5"/>
  <c r="AK64" i="5"/>
  <c r="BA64" i="5"/>
  <c r="BB64" i="5"/>
  <c r="BC64" i="5"/>
  <c r="BS64" i="5"/>
  <c r="BT64" i="5"/>
  <c r="BU64" i="5"/>
  <c r="CK64" i="5"/>
  <c r="CL64" i="5"/>
  <c r="CM64" i="5"/>
  <c r="CP64" i="5"/>
  <c r="CQ64" i="5"/>
  <c r="Q63" i="5"/>
  <c r="R63" i="5"/>
  <c r="S63" i="5"/>
  <c r="AI63" i="5"/>
  <c r="AJ63" i="5"/>
  <c r="AK63" i="5"/>
  <c r="BA63" i="5"/>
  <c r="BB63" i="5"/>
  <c r="BC63" i="5"/>
  <c r="BS63" i="5"/>
  <c r="BT63" i="5"/>
  <c r="BU63" i="5"/>
  <c r="CK63" i="5"/>
  <c r="CL63" i="5"/>
  <c r="CM63" i="5"/>
  <c r="CP63" i="5"/>
  <c r="CQ63" i="5"/>
  <c r="Q53" i="5"/>
  <c r="R53" i="5"/>
  <c r="S53" i="5"/>
  <c r="AI53" i="5"/>
  <c r="AJ53" i="5"/>
  <c r="AK53" i="5"/>
  <c r="BA53" i="5"/>
  <c r="BB53" i="5"/>
  <c r="BC53" i="5"/>
  <c r="BS53" i="5"/>
  <c r="BT53" i="5"/>
  <c r="BU53" i="5"/>
  <c r="CK53" i="5"/>
  <c r="CL53" i="5"/>
  <c r="CM53" i="5"/>
  <c r="CP53" i="5"/>
  <c r="CQ53" i="5"/>
  <c r="Q52" i="5"/>
  <c r="R52" i="5"/>
  <c r="S52" i="5"/>
  <c r="AI52" i="5"/>
  <c r="AJ52" i="5"/>
  <c r="AK52" i="5"/>
  <c r="BA52" i="5"/>
  <c r="BB52" i="5"/>
  <c r="BC52" i="5"/>
  <c r="BS52" i="5"/>
  <c r="BT52" i="5"/>
  <c r="BU52" i="5"/>
  <c r="CK52" i="5"/>
  <c r="CL52" i="5"/>
  <c r="CM52" i="5"/>
  <c r="CP52" i="5"/>
  <c r="CQ52" i="5"/>
  <c r="Q55" i="5"/>
  <c r="R55" i="5"/>
  <c r="S55" i="5"/>
  <c r="AI55" i="5"/>
  <c r="AJ55" i="5"/>
  <c r="AK55" i="5"/>
  <c r="BA55" i="5"/>
  <c r="BB55" i="5"/>
  <c r="BC55" i="5"/>
  <c r="BS55" i="5"/>
  <c r="BT55" i="5"/>
  <c r="BU55" i="5"/>
  <c r="CK55" i="5"/>
  <c r="CL55" i="5"/>
  <c r="CM55" i="5"/>
  <c r="CP55" i="5"/>
  <c r="CQ55" i="5"/>
  <c r="Q54" i="5"/>
  <c r="R54" i="5"/>
  <c r="S54" i="5"/>
  <c r="AI54" i="5"/>
  <c r="AJ54" i="5"/>
  <c r="AK54" i="5"/>
  <c r="BA54" i="5"/>
  <c r="BB54" i="5"/>
  <c r="BC54" i="5"/>
  <c r="BS54" i="5"/>
  <c r="BT54" i="5"/>
  <c r="BU54" i="5"/>
  <c r="CK54" i="5"/>
  <c r="CL54" i="5"/>
  <c r="CM54" i="5"/>
  <c r="CP54" i="5"/>
  <c r="CQ54" i="5"/>
  <c r="Q66" i="5"/>
  <c r="R66" i="5"/>
  <c r="S66" i="5"/>
  <c r="AI66" i="5"/>
  <c r="AJ66" i="5"/>
  <c r="AK66" i="5"/>
  <c r="BA66" i="5"/>
  <c r="BB66" i="5"/>
  <c r="BC66" i="5"/>
  <c r="BS66" i="5"/>
  <c r="BT66" i="5"/>
  <c r="BU66" i="5"/>
  <c r="CK66" i="5"/>
  <c r="CL66" i="5"/>
  <c r="CM66" i="5"/>
  <c r="CP66" i="5"/>
  <c r="CQ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Q71" i="5"/>
  <c r="R71" i="5"/>
  <c r="S71" i="5"/>
  <c r="AI71" i="5"/>
  <c r="AJ71" i="5"/>
  <c r="AK71" i="5"/>
  <c r="BA71" i="5"/>
  <c r="BB71" i="5"/>
  <c r="BC71" i="5"/>
  <c r="BS71" i="5"/>
  <c r="BT71" i="5"/>
  <c r="BU71" i="5"/>
  <c r="CK71" i="5"/>
  <c r="CL71" i="5"/>
  <c r="CM71" i="5"/>
  <c r="CP71" i="5"/>
  <c r="CQ71" i="5"/>
  <c r="Q70" i="5"/>
  <c r="R70" i="5"/>
  <c r="S70" i="5"/>
  <c r="AI70" i="5"/>
  <c r="AJ70" i="5"/>
  <c r="AK70" i="5"/>
  <c r="BA70" i="5"/>
  <c r="BB70" i="5"/>
  <c r="BC70" i="5"/>
  <c r="BS70" i="5"/>
  <c r="BT70" i="5"/>
  <c r="BU70" i="5"/>
  <c r="CK70" i="5"/>
  <c r="CL70" i="5"/>
  <c r="CM70" i="5"/>
  <c r="CP70" i="5"/>
  <c r="CQ70" i="5"/>
  <c r="Q74" i="5"/>
  <c r="R74" i="5"/>
  <c r="S74" i="5"/>
  <c r="AI74" i="5"/>
  <c r="AJ74" i="5"/>
  <c r="AK74" i="5"/>
  <c r="BA74" i="5"/>
  <c r="BB74" i="5"/>
  <c r="BC74" i="5"/>
  <c r="BS74" i="5"/>
  <c r="BT74" i="5"/>
  <c r="BU74" i="5"/>
  <c r="CK74" i="5"/>
  <c r="CL74" i="5"/>
  <c r="CM74" i="5"/>
  <c r="CP74" i="5"/>
  <c r="CQ74" i="5"/>
  <c r="Q72" i="5"/>
  <c r="R72" i="5"/>
  <c r="S72" i="5"/>
  <c r="AI72" i="5"/>
  <c r="AJ72" i="5"/>
  <c r="AK72" i="5"/>
  <c r="BA72" i="5"/>
  <c r="BB72" i="5"/>
  <c r="BC72" i="5"/>
  <c r="BS72" i="5"/>
  <c r="BT72" i="5"/>
  <c r="BU72" i="5"/>
  <c r="CK72" i="5"/>
  <c r="CL72" i="5"/>
  <c r="CM72" i="5"/>
  <c r="CP72" i="5"/>
  <c r="CQ72" i="5"/>
  <c r="Q73" i="5"/>
  <c r="R73" i="5"/>
  <c r="S73" i="5"/>
  <c r="AI73" i="5"/>
  <c r="AJ73" i="5"/>
  <c r="AK73" i="5"/>
  <c r="BA73" i="5"/>
  <c r="BB73" i="5"/>
  <c r="BC73" i="5"/>
  <c r="BS73" i="5"/>
  <c r="BT73" i="5"/>
  <c r="BU73" i="5"/>
  <c r="CK73" i="5"/>
  <c r="CL73" i="5"/>
  <c r="CM73" i="5"/>
  <c r="CP73" i="5"/>
  <c r="CQ73" i="5"/>
  <c r="Q75" i="5"/>
  <c r="R75" i="5"/>
  <c r="S75" i="5"/>
  <c r="AI75" i="5"/>
  <c r="AJ75" i="5"/>
  <c r="AK75" i="5"/>
  <c r="BA75" i="5"/>
  <c r="BB75" i="5"/>
  <c r="BC75" i="5"/>
  <c r="BS75" i="5"/>
  <c r="BT75" i="5"/>
  <c r="CS75" i="5" s="1"/>
  <c r="BU75" i="5"/>
  <c r="CK75" i="5"/>
  <c r="CL75" i="5"/>
  <c r="CM75" i="5"/>
  <c r="CP75" i="5"/>
  <c r="CQ75" i="5"/>
  <c r="Q76" i="5"/>
  <c r="R76" i="5"/>
  <c r="S76" i="5"/>
  <c r="AI76" i="5"/>
  <c r="AJ76" i="5"/>
  <c r="AK76" i="5"/>
  <c r="BA76" i="5"/>
  <c r="BB76" i="5"/>
  <c r="BC76" i="5"/>
  <c r="BS76" i="5"/>
  <c r="BT76" i="5"/>
  <c r="BU76" i="5"/>
  <c r="CK76" i="5"/>
  <c r="CL76" i="5"/>
  <c r="CM76" i="5"/>
  <c r="CP76" i="5"/>
  <c r="CQ76" i="5"/>
  <c r="Q77" i="5"/>
  <c r="R77" i="5"/>
  <c r="S77" i="5"/>
  <c r="AI77" i="5"/>
  <c r="AJ77" i="5"/>
  <c r="AK77" i="5"/>
  <c r="BA77" i="5"/>
  <c r="BB77" i="5"/>
  <c r="BC77" i="5"/>
  <c r="BS77" i="5"/>
  <c r="BT77" i="5"/>
  <c r="BU77" i="5"/>
  <c r="CK77" i="5"/>
  <c r="CL77" i="5"/>
  <c r="CM77" i="5"/>
  <c r="CP77" i="5"/>
  <c r="CQ77" i="5"/>
  <c r="Q78" i="5"/>
  <c r="R78" i="5"/>
  <c r="S78" i="5"/>
  <c r="AI78" i="5"/>
  <c r="AJ78" i="5"/>
  <c r="AK78" i="5"/>
  <c r="BA78" i="5"/>
  <c r="BB78" i="5"/>
  <c r="BC78" i="5"/>
  <c r="BS78" i="5"/>
  <c r="BT78" i="5"/>
  <c r="BU78" i="5"/>
  <c r="CK78" i="5"/>
  <c r="CL78" i="5"/>
  <c r="CM78" i="5"/>
  <c r="CP78" i="5"/>
  <c r="CQ78" i="5"/>
  <c r="Q79" i="5"/>
  <c r="R79" i="5"/>
  <c r="S79" i="5"/>
  <c r="AI79" i="5"/>
  <c r="AJ79" i="5"/>
  <c r="AK79" i="5"/>
  <c r="BA79" i="5"/>
  <c r="BB79" i="5"/>
  <c r="BC79" i="5"/>
  <c r="BS79" i="5"/>
  <c r="BT79" i="5"/>
  <c r="BU79" i="5"/>
  <c r="CK79" i="5"/>
  <c r="CL79" i="5"/>
  <c r="CM79" i="5"/>
  <c r="CP79" i="5"/>
  <c r="CQ79" i="5"/>
  <c r="Q80" i="5"/>
  <c r="R80" i="5"/>
  <c r="S80" i="5"/>
  <c r="AI80" i="5"/>
  <c r="AJ80" i="5"/>
  <c r="AK80" i="5"/>
  <c r="BA80" i="5"/>
  <c r="BB80" i="5"/>
  <c r="BC80" i="5"/>
  <c r="BS80" i="5"/>
  <c r="BT80" i="5"/>
  <c r="BU80" i="5"/>
  <c r="CK80" i="5"/>
  <c r="CL80" i="5"/>
  <c r="CM80" i="5"/>
  <c r="CP80" i="5"/>
  <c r="CQ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S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Q18" i="4"/>
  <c r="R18" i="4"/>
  <c r="S18" i="4"/>
  <c r="T18" i="4" s="1"/>
  <c r="AI18" i="4"/>
  <c r="AJ18" i="4"/>
  <c r="AK18" i="4"/>
  <c r="BA18" i="4"/>
  <c r="BB18" i="4"/>
  <c r="BC18" i="4"/>
  <c r="BS18" i="4"/>
  <c r="BT18" i="4"/>
  <c r="BU18" i="4"/>
  <c r="CK18" i="4"/>
  <c r="CL18" i="4"/>
  <c r="CM18" i="4"/>
  <c r="CN18" i="4" s="1"/>
  <c r="CP18" i="4"/>
  <c r="CQ18" i="4"/>
  <c r="Q20" i="4"/>
  <c r="R20" i="4"/>
  <c r="S20" i="4"/>
  <c r="T20" i="4"/>
  <c r="AI20" i="4"/>
  <c r="AJ20" i="4"/>
  <c r="AK20" i="4"/>
  <c r="AL20" i="4"/>
  <c r="BA20" i="4"/>
  <c r="BB20" i="4"/>
  <c r="BC20" i="4"/>
  <c r="BS20" i="4"/>
  <c r="BT20" i="4"/>
  <c r="BU20" i="4"/>
  <c r="CK20" i="4"/>
  <c r="CL20" i="4"/>
  <c r="CM20" i="4"/>
  <c r="CP20" i="4"/>
  <c r="CQ20" i="4"/>
  <c r="Q19" i="4"/>
  <c r="R19" i="4"/>
  <c r="S19" i="4"/>
  <c r="AI19" i="4"/>
  <c r="AJ19" i="4"/>
  <c r="AK19" i="4"/>
  <c r="BA19" i="4"/>
  <c r="BB19" i="4"/>
  <c r="BC19" i="4"/>
  <c r="BS19" i="4"/>
  <c r="BT19" i="4"/>
  <c r="BU19" i="4"/>
  <c r="CK19" i="4"/>
  <c r="CL19" i="4"/>
  <c r="CM19" i="4"/>
  <c r="CP19" i="4"/>
  <c r="CQ19" i="4"/>
  <c r="Q21" i="4"/>
  <c r="R21" i="4"/>
  <c r="S21" i="4"/>
  <c r="AI21" i="4"/>
  <c r="AJ21" i="4"/>
  <c r="AK21" i="4"/>
  <c r="BA21" i="4"/>
  <c r="BB21" i="4"/>
  <c r="BC21" i="4"/>
  <c r="BS21" i="4"/>
  <c r="BT21" i="4"/>
  <c r="BU21" i="4"/>
  <c r="CK21" i="4"/>
  <c r="CL21" i="4"/>
  <c r="CM21" i="4"/>
  <c r="CP21" i="4"/>
  <c r="CQ21" i="4"/>
  <c r="Q22" i="4"/>
  <c r="R22" i="4"/>
  <c r="S22" i="4"/>
  <c r="AI22" i="4"/>
  <c r="AJ22" i="4"/>
  <c r="AK22" i="4"/>
  <c r="BA22" i="4"/>
  <c r="BB22" i="4"/>
  <c r="BC22" i="4"/>
  <c r="BS22" i="4"/>
  <c r="BT22" i="4"/>
  <c r="BU22" i="4"/>
  <c r="CK22" i="4"/>
  <c r="CL22" i="4"/>
  <c r="CM22" i="4"/>
  <c r="CP22" i="4"/>
  <c r="CQ22" i="4"/>
  <c r="Q23" i="4"/>
  <c r="R23" i="4"/>
  <c r="S23" i="4"/>
  <c r="AI23" i="4"/>
  <c r="AJ23" i="4"/>
  <c r="AK23" i="4"/>
  <c r="AL23" i="4" s="1"/>
  <c r="BA23" i="4"/>
  <c r="BB23" i="4"/>
  <c r="BC23" i="4"/>
  <c r="BS23" i="4"/>
  <c r="BT23" i="4"/>
  <c r="BU23" i="4"/>
  <c r="BV23" i="4" s="1"/>
  <c r="CK23" i="4"/>
  <c r="CL23" i="4"/>
  <c r="CM23" i="4"/>
  <c r="CP23" i="4"/>
  <c r="CQ23" i="4"/>
  <c r="CT23" i="4"/>
  <c r="Q24" i="4"/>
  <c r="R24" i="4"/>
  <c r="S24" i="4"/>
  <c r="AI24" i="4"/>
  <c r="AJ24" i="4"/>
  <c r="AK24" i="4"/>
  <c r="BA24" i="4"/>
  <c r="BB24" i="4"/>
  <c r="BC24" i="4"/>
  <c r="BS24" i="4"/>
  <c r="BT24" i="4"/>
  <c r="BU24" i="4"/>
  <c r="CK24" i="4"/>
  <c r="CL24" i="4"/>
  <c r="CM24" i="4"/>
  <c r="CP24" i="4"/>
  <c r="CQ24" i="4"/>
  <c r="Q25" i="4"/>
  <c r="R25" i="4"/>
  <c r="S25" i="4"/>
  <c r="AI25" i="4"/>
  <c r="AJ25" i="4"/>
  <c r="AK25" i="4"/>
  <c r="BA25" i="4"/>
  <c r="BB25" i="4"/>
  <c r="BC25" i="4"/>
  <c r="BS25" i="4"/>
  <c r="BT25" i="4"/>
  <c r="BU25" i="4"/>
  <c r="CK25" i="4"/>
  <c r="CL25" i="4"/>
  <c r="CM25" i="4"/>
  <c r="CP25" i="4"/>
  <c r="CQ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S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K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P26" i="4"/>
  <c r="CQ26" i="4"/>
  <c r="Q29" i="4"/>
  <c r="R29" i="4"/>
  <c r="S29" i="4"/>
  <c r="AI29" i="4"/>
  <c r="AJ29" i="4"/>
  <c r="AK29" i="4"/>
  <c r="BA29" i="4"/>
  <c r="BB29" i="4"/>
  <c r="BC29" i="4"/>
  <c r="BS29" i="4"/>
  <c r="BT29" i="4"/>
  <c r="BU29" i="4"/>
  <c r="CK29" i="4"/>
  <c r="CL29" i="4"/>
  <c r="CM29" i="4"/>
  <c r="CP29" i="4"/>
  <c r="CQ29" i="4"/>
  <c r="Q30" i="4"/>
  <c r="R30" i="4"/>
  <c r="S30" i="4"/>
  <c r="AI30" i="4"/>
  <c r="AJ30" i="4"/>
  <c r="AK30" i="4"/>
  <c r="BA30" i="4"/>
  <c r="BB30" i="4"/>
  <c r="BC30" i="4"/>
  <c r="BS30" i="4"/>
  <c r="BT30" i="4"/>
  <c r="BU30" i="4"/>
  <c r="CK30" i="4"/>
  <c r="CL30" i="4"/>
  <c r="CM30" i="4"/>
  <c r="CP30" i="4"/>
  <c r="CQ30" i="4"/>
  <c r="Q31" i="4"/>
  <c r="R31" i="4"/>
  <c r="S31" i="4"/>
  <c r="AI31" i="4"/>
  <c r="AJ31" i="4"/>
  <c r="AK31" i="4"/>
  <c r="AL31" i="4" s="1"/>
  <c r="BA31" i="4"/>
  <c r="BB31" i="4"/>
  <c r="BC31" i="4"/>
  <c r="BS31" i="4"/>
  <c r="BT31" i="4"/>
  <c r="BU31" i="4"/>
  <c r="BV31" i="4" s="1"/>
  <c r="CK31" i="4"/>
  <c r="CL31" i="4"/>
  <c r="CM31" i="4"/>
  <c r="CP31" i="4"/>
  <c r="CQ31" i="4"/>
  <c r="CT31" i="4"/>
  <c r="Q32" i="4"/>
  <c r="R32" i="4"/>
  <c r="S32" i="4"/>
  <c r="AI32" i="4"/>
  <c r="AJ32" i="4"/>
  <c r="AK32" i="4"/>
  <c r="BA32" i="4"/>
  <c r="BB32" i="4"/>
  <c r="BC32" i="4"/>
  <c r="BS32" i="4"/>
  <c r="BT32" i="4"/>
  <c r="BU32" i="4"/>
  <c r="CK32" i="4"/>
  <c r="CL32" i="4"/>
  <c r="CM32" i="4"/>
  <c r="CP32" i="4"/>
  <c r="CQ32" i="4"/>
  <c r="Q33" i="4"/>
  <c r="R33" i="4"/>
  <c r="S33" i="4"/>
  <c r="AI33" i="4"/>
  <c r="AJ33" i="4"/>
  <c r="AK33" i="4"/>
  <c r="BA33" i="4"/>
  <c r="BB33" i="4"/>
  <c r="BC33" i="4"/>
  <c r="BS33" i="4"/>
  <c r="BT33" i="4"/>
  <c r="BU33" i="4"/>
  <c r="CK33" i="4"/>
  <c r="CL33" i="4"/>
  <c r="CM33" i="4"/>
  <c r="CP33" i="4"/>
  <c r="CQ33" i="4"/>
  <c r="Q34" i="4"/>
  <c r="R34" i="4"/>
  <c r="S34" i="4"/>
  <c r="AI34" i="4"/>
  <c r="AJ34" i="4"/>
  <c r="AK34" i="4"/>
  <c r="BA34" i="4"/>
  <c r="BB34" i="4"/>
  <c r="BC34" i="4"/>
  <c r="BS34" i="4"/>
  <c r="BT34" i="4"/>
  <c r="BU34" i="4"/>
  <c r="CK34" i="4"/>
  <c r="CL34" i="4"/>
  <c r="CM34" i="4"/>
  <c r="CP34" i="4"/>
  <c r="CQ34" i="4"/>
  <c r="Q35" i="4"/>
  <c r="R35" i="4"/>
  <c r="S35" i="4"/>
  <c r="AI35" i="4"/>
  <c r="AJ35" i="4"/>
  <c r="AK35" i="4"/>
  <c r="BA35" i="4"/>
  <c r="BB35" i="4"/>
  <c r="BC35" i="4"/>
  <c r="BS35" i="4"/>
  <c r="BT35" i="4"/>
  <c r="BU35" i="4"/>
  <c r="CK35" i="4"/>
  <c r="CL35" i="4"/>
  <c r="CM35" i="4"/>
  <c r="CP35" i="4"/>
  <c r="CQ35" i="4"/>
  <c r="Q36" i="4"/>
  <c r="R36" i="4"/>
  <c r="S36" i="4"/>
  <c r="AI36" i="4"/>
  <c r="AJ36" i="4"/>
  <c r="AK36" i="4"/>
  <c r="BA36" i="4"/>
  <c r="BB36" i="4"/>
  <c r="BC36" i="4"/>
  <c r="BS36" i="4"/>
  <c r="BT36" i="4"/>
  <c r="BU36" i="4"/>
  <c r="CK36" i="4"/>
  <c r="CL36" i="4"/>
  <c r="CM36" i="4"/>
  <c r="CP36" i="4"/>
  <c r="CQ36" i="4"/>
  <c r="Q37" i="4"/>
  <c r="R37" i="4"/>
  <c r="S37" i="4"/>
  <c r="AI37" i="4"/>
  <c r="AJ37" i="4"/>
  <c r="AK37" i="4"/>
  <c r="BA37" i="4"/>
  <c r="BB37" i="4"/>
  <c r="BC37" i="4"/>
  <c r="BS37" i="4"/>
  <c r="BT37" i="4"/>
  <c r="BU37" i="4"/>
  <c r="CK37" i="4"/>
  <c r="CL37" i="4"/>
  <c r="CM37" i="4"/>
  <c r="CP37" i="4"/>
  <c r="CQ37" i="4"/>
  <c r="Q38" i="4"/>
  <c r="R38" i="4"/>
  <c r="S38" i="4"/>
  <c r="AI38" i="4"/>
  <c r="AJ38" i="4"/>
  <c r="AK38" i="4"/>
  <c r="BA38" i="4"/>
  <c r="BB38" i="4"/>
  <c r="BC38" i="4"/>
  <c r="BS38" i="4"/>
  <c r="BT38" i="4"/>
  <c r="BU38" i="4"/>
  <c r="CK38" i="4"/>
  <c r="CL38" i="4"/>
  <c r="CM38" i="4"/>
  <c r="CP38" i="4"/>
  <c r="CQ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J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T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Q39" i="4"/>
  <c r="Q42" i="4"/>
  <c r="R42" i="4"/>
  <c r="S42" i="4"/>
  <c r="AI42" i="4"/>
  <c r="AJ42" i="4"/>
  <c r="AK42" i="4"/>
  <c r="BA42" i="4"/>
  <c r="BB42" i="4"/>
  <c r="BC42" i="4"/>
  <c r="BS42" i="4"/>
  <c r="BT42" i="4"/>
  <c r="BU42" i="4"/>
  <c r="CK42" i="4"/>
  <c r="CL42" i="4"/>
  <c r="CM42" i="4"/>
  <c r="CP42" i="4"/>
  <c r="CQ42" i="4"/>
  <c r="Q43" i="4"/>
  <c r="R43" i="4"/>
  <c r="S43" i="4"/>
  <c r="AI43" i="4"/>
  <c r="AJ43" i="4"/>
  <c r="AK43" i="4"/>
  <c r="BA43" i="4"/>
  <c r="BB43" i="4"/>
  <c r="BC43" i="4"/>
  <c r="BS43" i="4"/>
  <c r="BT43" i="4"/>
  <c r="BU43" i="4"/>
  <c r="CK43" i="4"/>
  <c r="CL43" i="4"/>
  <c r="CM43" i="4"/>
  <c r="CP43" i="4"/>
  <c r="CQ43" i="4"/>
  <c r="Q44" i="4"/>
  <c r="R44" i="4"/>
  <c r="S44" i="4"/>
  <c r="AI44" i="4"/>
  <c r="AJ44" i="4"/>
  <c r="AK44" i="4"/>
  <c r="BA44" i="4"/>
  <c r="BB44" i="4"/>
  <c r="BC44" i="4"/>
  <c r="BS44" i="4"/>
  <c r="BT44" i="4"/>
  <c r="BU44" i="4"/>
  <c r="CK44" i="4"/>
  <c r="CL44" i="4"/>
  <c r="CM44" i="4"/>
  <c r="CP44" i="4"/>
  <c r="CQ44" i="4"/>
  <c r="Q45" i="4"/>
  <c r="R45" i="4"/>
  <c r="S45" i="4"/>
  <c r="AI45" i="4"/>
  <c r="AJ45" i="4"/>
  <c r="AK45" i="4"/>
  <c r="BA45" i="4"/>
  <c r="BB45" i="4"/>
  <c r="BC45" i="4"/>
  <c r="BS45" i="4"/>
  <c r="BT45" i="4"/>
  <c r="BU45" i="4"/>
  <c r="CK45" i="4"/>
  <c r="CL45" i="4"/>
  <c r="CM45" i="4"/>
  <c r="CP45" i="4"/>
  <c r="CQ45" i="4"/>
  <c r="Q46" i="4"/>
  <c r="R46" i="4"/>
  <c r="S46" i="4"/>
  <c r="AI46" i="4"/>
  <c r="AJ46" i="4"/>
  <c r="AK46" i="4"/>
  <c r="BA46" i="4"/>
  <c r="BB46" i="4"/>
  <c r="BC46" i="4"/>
  <c r="BS46" i="4"/>
  <c r="BT46" i="4"/>
  <c r="BU46" i="4"/>
  <c r="CK46" i="4"/>
  <c r="CL46" i="4"/>
  <c r="CM46" i="4"/>
  <c r="CP46" i="4"/>
  <c r="CQ46" i="4"/>
  <c r="Q47" i="4"/>
  <c r="R47" i="4"/>
  <c r="S47" i="4"/>
  <c r="AI47" i="4"/>
  <c r="AJ47" i="4"/>
  <c r="AK47" i="4"/>
  <c r="BA47" i="4"/>
  <c r="BB47" i="4"/>
  <c r="BC47" i="4"/>
  <c r="BC48" i="4" s="1"/>
  <c r="BS47" i="4"/>
  <c r="BT47" i="4"/>
  <c r="BU47" i="4"/>
  <c r="CK47" i="4"/>
  <c r="CL47" i="4"/>
  <c r="CM47" i="4"/>
  <c r="CP47" i="4"/>
  <c r="CQ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 s="1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Q60" i="4"/>
  <c r="R60" i="4"/>
  <c r="S60" i="4"/>
  <c r="AI60" i="4"/>
  <c r="AJ60" i="4"/>
  <c r="AK60" i="4"/>
  <c r="BA60" i="4"/>
  <c r="BB60" i="4"/>
  <c r="BC60" i="4"/>
  <c r="BS60" i="4"/>
  <c r="BT60" i="4"/>
  <c r="BU60" i="4"/>
  <c r="CK60" i="4"/>
  <c r="CL60" i="4"/>
  <c r="CM60" i="4"/>
  <c r="CP60" i="4"/>
  <c r="CQ60" i="4"/>
  <c r="Q55" i="4"/>
  <c r="R55" i="4"/>
  <c r="S55" i="4"/>
  <c r="AI55" i="4"/>
  <c r="AJ55" i="4"/>
  <c r="AK55" i="4"/>
  <c r="BA55" i="4"/>
  <c r="BB55" i="4"/>
  <c r="BC55" i="4"/>
  <c r="BS55" i="4"/>
  <c r="BT55" i="4"/>
  <c r="BU55" i="4"/>
  <c r="CK55" i="4"/>
  <c r="CL55" i="4"/>
  <c r="CM55" i="4"/>
  <c r="CP55" i="4"/>
  <c r="CQ55" i="4"/>
  <c r="Q63" i="4"/>
  <c r="R63" i="4"/>
  <c r="S63" i="4"/>
  <c r="AI63" i="4"/>
  <c r="AJ63" i="4"/>
  <c r="AK63" i="4"/>
  <c r="BA63" i="4"/>
  <c r="BB63" i="4"/>
  <c r="BC63" i="4"/>
  <c r="BS63" i="4"/>
  <c r="BT63" i="4"/>
  <c r="BU63" i="4"/>
  <c r="CK63" i="4"/>
  <c r="CL63" i="4"/>
  <c r="CM63" i="4"/>
  <c r="CP63" i="4"/>
  <c r="CQ63" i="4"/>
  <c r="Q62" i="4"/>
  <c r="R62" i="4"/>
  <c r="S62" i="4"/>
  <c r="AI62" i="4"/>
  <c r="AJ62" i="4"/>
  <c r="AK62" i="4"/>
  <c r="BA62" i="4"/>
  <c r="BB62" i="4"/>
  <c r="BC62" i="4"/>
  <c r="BS62" i="4"/>
  <c r="BT62" i="4"/>
  <c r="BU62" i="4"/>
  <c r="CK62" i="4"/>
  <c r="CL62" i="4"/>
  <c r="CM62" i="4"/>
  <c r="CP62" i="4"/>
  <c r="CQ62" i="4"/>
  <c r="Q52" i="4"/>
  <c r="R52" i="4"/>
  <c r="S52" i="4"/>
  <c r="AI52" i="4"/>
  <c r="AJ52" i="4"/>
  <c r="AK52" i="4"/>
  <c r="BA52" i="4"/>
  <c r="BB52" i="4"/>
  <c r="BC52" i="4"/>
  <c r="BS52" i="4"/>
  <c r="BT52" i="4"/>
  <c r="BU52" i="4"/>
  <c r="CK52" i="4"/>
  <c r="CL52" i="4"/>
  <c r="CM52" i="4"/>
  <c r="CP52" i="4"/>
  <c r="CQ52" i="4"/>
  <c r="Q65" i="4"/>
  <c r="R65" i="4"/>
  <c r="S65" i="4"/>
  <c r="AI65" i="4"/>
  <c r="AJ65" i="4"/>
  <c r="AK65" i="4"/>
  <c r="BA65" i="4"/>
  <c r="BB65" i="4"/>
  <c r="BC65" i="4"/>
  <c r="BS65" i="4"/>
  <c r="BT65" i="4"/>
  <c r="BU65" i="4"/>
  <c r="CK65" i="4"/>
  <c r="CL65" i="4"/>
  <c r="CM65" i="4"/>
  <c r="CP65" i="4"/>
  <c r="CQ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 s="1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J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Q70" i="4"/>
  <c r="R70" i="4"/>
  <c r="S70" i="4"/>
  <c r="AI70" i="4"/>
  <c r="AJ70" i="4"/>
  <c r="AK70" i="4"/>
  <c r="BA70" i="4"/>
  <c r="BB70" i="4"/>
  <c r="BC70" i="4"/>
  <c r="BS70" i="4"/>
  <c r="BT70" i="4"/>
  <c r="BU70" i="4"/>
  <c r="CK70" i="4"/>
  <c r="CL70" i="4"/>
  <c r="CM70" i="4"/>
  <c r="CT70" i="4" s="1"/>
  <c r="CP70" i="4"/>
  <c r="CQ70" i="4"/>
  <c r="Q69" i="4"/>
  <c r="R69" i="4"/>
  <c r="S69" i="4"/>
  <c r="AI69" i="4"/>
  <c r="AJ69" i="4"/>
  <c r="AK69" i="4"/>
  <c r="BA69" i="4"/>
  <c r="BB69" i="4"/>
  <c r="BC69" i="4"/>
  <c r="BS69" i="4"/>
  <c r="BT69" i="4"/>
  <c r="BU69" i="4"/>
  <c r="CK69" i="4"/>
  <c r="CL69" i="4"/>
  <c r="CM69" i="4"/>
  <c r="CP69" i="4"/>
  <c r="CQ69" i="4"/>
  <c r="Q73" i="4"/>
  <c r="R73" i="4"/>
  <c r="S73" i="4"/>
  <c r="AI73" i="4"/>
  <c r="AJ73" i="4"/>
  <c r="AK73" i="4"/>
  <c r="BB73" i="4"/>
  <c r="BC73" i="4"/>
  <c r="BS73" i="4"/>
  <c r="BT73" i="4"/>
  <c r="BU73" i="4"/>
  <c r="CK73" i="4"/>
  <c r="CL73" i="4"/>
  <c r="CM73" i="4"/>
  <c r="CP73" i="4"/>
  <c r="CQ73" i="4"/>
  <c r="Q71" i="4"/>
  <c r="R71" i="4"/>
  <c r="S71" i="4"/>
  <c r="AI71" i="4"/>
  <c r="AJ71" i="4"/>
  <c r="AK71" i="4"/>
  <c r="BA71" i="4"/>
  <c r="BB71" i="4"/>
  <c r="BC71" i="4"/>
  <c r="BS71" i="4"/>
  <c r="BT71" i="4"/>
  <c r="BU71" i="4"/>
  <c r="CK71" i="4"/>
  <c r="CL71" i="4"/>
  <c r="CM71" i="4"/>
  <c r="CP71" i="4"/>
  <c r="CQ71" i="4"/>
  <c r="Q72" i="4"/>
  <c r="R72" i="4"/>
  <c r="S72" i="4"/>
  <c r="AI72" i="4"/>
  <c r="AJ72" i="4"/>
  <c r="AK72" i="4"/>
  <c r="AL72" i="4" s="1"/>
  <c r="BA72" i="4"/>
  <c r="BB72" i="4"/>
  <c r="BC72" i="4"/>
  <c r="BS72" i="4"/>
  <c r="BT72" i="4"/>
  <c r="BU72" i="4"/>
  <c r="BV72" i="4" s="1"/>
  <c r="CK72" i="4"/>
  <c r="CL72" i="4"/>
  <c r="CM72" i="4"/>
  <c r="CP72" i="4"/>
  <c r="CQ72" i="4"/>
  <c r="Q74" i="4"/>
  <c r="R74" i="4"/>
  <c r="S74" i="4"/>
  <c r="AI74" i="4"/>
  <c r="AJ74" i="4"/>
  <c r="AK74" i="4"/>
  <c r="BA74" i="4"/>
  <c r="BB74" i="4"/>
  <c r="BC74" i="4"/>
  <c r="BS74" i="4"/>
  <c r="BT74" i="4"/>
  <c r="BU74" i="4"/>
  <c r="CK74" i="4"/>
  <c r="CL74" i="4"/>
  <c r="CM74" i="4"/>
  <c r="CP74" i="4"/>
  <c r="CQ74" i="4"/>
  <c r="Q75" i="4"/>
  <c r="R75" i="4"/>
  <c r="S75" i="4"/>
  <c r="AI75" i="4"/>
  <c r="AJ75" i="4"/>
  <c r="AK75" i="4"/>
  <c r="BA75" i="4"/>
  <c r="BB75" i="4"/>
  <c r="BC75" i="4"/>
  <c r="BS75" i="4"/>
  <c r="BT75" i="4"/>
  <c r="BU75" i="4"/>
  <c r="CK75" i="4"/>
  <c r="CL75" i="4"/>
  <c r="CM75" i="4"/>
  <c r="CP75" i="4"/>
  <c r="CQ75" i="4"/>
  <c r="CS75" i="4"/>
  <c r="Q76" i="4"/>
  <c r="R76" i="4"/>
  <c r="S76" i="4"/>
  <c r="T76" i="4"/>
  <c r="AI76" i="4"/>
  <c r="AJ76" i="4"/>
  <c r="AK76" i="4"/>
  <c r="AL76" i="4"/>
  <c r="BA76" i="4"/>
  <c r="BB76" i="4"/>
  <c r="BC76" i="4"/>
  <c r="BD76" i="4"/>
  <c r="BS76" i="4"/>
  <c r="BT76" i="4"/>
  <c r="BU76" i="4"/>
  <c r="CK76" i="4"/>
  <c r="CL76" i="4"/>
  <c r="CM76" i="4"/>
  <c r="CP76" i="4"/>
  <c r="CQ76" i="4"/>
  <c r="Q77" i="4"/>
  <c r="R77" i="4"/>
  <c r="S77" i="4"/>
  <c r="AI77" i="4"/>
  <c r="AJ77" i="4"/>
  <c r="AK77" i="4"/>
  <c r="BA77" i="4"/>
  <c r="BB77" i="4"/>
  <c r="BC77" i="4"/>
  <c r="BS77" i="4"/>
  <c r="BT77" i="4"/>
  <c r="BU77" i="4"/>
  <c r="CK77" i="4"/>
  <c r="CL77" i="4"/>
  <c r="CM77" i="4"/>
  <c r="CP77" i="4"/>
  <c r="CQ77" i="4"/>
  <c r="Q78" i="4"/>
  <c r="R78" i="4"/>
  <c r="S78" i="4"/>
  <c r="T78" i="4" s="1"/>
  <c r="AI78" i="4"/>
  <c r="AJ78" i="4"/>
  <c r="AK78" i="4"/>
  <c r="BA78" i="4"/>
  <c r="BB78" i="4"/>
  <c r="BC78" i="4"/>
  <c r="BD78" i="4" s="1"/>
  <c r="BS78" i="4"/>
  <c r="BT78" i="4"/>
  <c r="BU78" i="4"/>
  <c r="CK78" i="4"/>
  <c r="CL78" i="4"/>
  <c r="CM78" i="4"/>
  <c r="CN78" i="4" s="1"/>
  <c r="CP78" i="4"/>
  <c r="CQ78" i="4"/>
  <c r="Q79" i="4"/>
  <c r="R79" i="4"/>
  <c r="R80" i="4" s="1"/>
  <c r="S79" i="4"/>
  <c r="AI79" i="4"/>
  <c r="AJ79" i="4"/>
  <c r="AK79" i="4"/>
  <c r="BA79" i="4"/>
  <c r="BB79" i="4"/>
  <c r="BC79" i="4"/>
  <c r="BS79" i="4"/>
  <c r="BT79" i="4"/>
  <c r="BU79" i="4"/>
  <c r="CK79" i="4"/>
  <c r="CL79" i="4"/>
  <c r="CM79" i="4"/>
  <c r="CP79" i="4"/>
  <c r="CQ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B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 s="1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Q7" i="3"/>
  <c r="R7" i="3"/>
  <c r="S7" i="3"/>
  <c r="AI7" i="3"/>
  <c r="AJ7" i="3"/>
  <c r="AK7" i="3"/>
  <c r="BA7" i="3"/>
  <c r="BB7" i="3"/>
  <c r="BC7" i="3"/>
  <c r="BS7" i="3"/>
  <c r="BT7" i="3"/>
  <c r="BU7" i="3"/>
  <c r="CK7" i="3"/>
  <c r="CL7" i="3"/>
  <c r="CM7" i="3"/>
  <c r="CP7" i="3"/>
  <c r="CQ7" i="3"/>
  <c r="CR7" i="3"/>
  <c r="Q8" i="3"/>
  <c r="R8" i="3"/>
  <c r="S8" i="3"/>
  <c r="T8" i="3"/>
  <c r="AI8" i="3"/>
  <c r="AJ8" i="3"/>
  <c r="AK8" i="3"/>
  <c r="AL8" i="3"/>
  <c r="BA8" i="3"/>
  <c r="BB8" i="3"/>
  <c r="BC8" i="3"/>
  <c r="BD8" i="3"/>
  <c r="BS8" i="3"/>
  <c r="BT8" i="3"/>
  <c r="BU8" i="3"/>
  <c r="CK8" i="3"/>
  <c r="CL8" i="3"/>
  <c r="CM8" i="3"/>
  <c r="CN8" i="3"/>
  <c r="CP8" i="3"/>
  <c r="CQ8" i="3"/>
  <c r="CR8" i="3" s="1"/>
  <c r="Q9" i="3"/>
  <c r="R9" i="3"/>
  <c r="S9" i="3"/>
  <c r="AI9" i="3"/>
  <c r="AJ9" i="3"/>
  <c r="AK9" i="3"/>
  <c r="BA9" i="3"/>
  <c r="BB9" i="3"/>
  <c r="BC9" i="3"/>
  <c r="BS9" i="3"/>
  <c r="BT9" i="3"/>
  <c r="BU9" i="3"/>
  <c r="CK9" i="3"/>
  <c r="CL9" i="3"/>
  <c r="CM9" i="3"/>
  <c r="CN9" i="3" s="1"/>
  <c r="CP9" i="3"/>
  <c r="CQ9" i="3"/>
  <c r="CR9" i="3" s="1"/>
  <c r="Q10" i="3"/>
  <c r="R10" i="3"/>
  <c r="S10" i="3"/>
  <c r="AI10" i="3"/>
  <c r="AJ10" i="3"/>
  <c r="AK10" i="3"/>
  <c r="BA10" i="3"/>
  <c r="BB10" i="3"/>
  <c r="BC10" i="3"/>
  <c r="BS10" i="3"/>
  <c r="BT10" i="3"/>
  <c r="BU10" i="3"/>
  <c r="CK10" i="3"/>
  <c r="CL10" i="3"/>
  <c r="CM10" i="3"/>
  <c r="CP10" i="3"/>
  <c r="CQ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R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 s="1"/>
  <c r="AK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B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 s="1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L11" i="3"/>
  <c r="CP11" i="3"/>
  <c r="Q14" i="3"/>
  <c r="R14" i="3"/>
  <c r="S14" i="3"/>
  <c r="AI14" i="3"/>
  <c r="AJ14" i="3"/>
  <c r="AK14" i="3"/>
  <c r="BA14" i="3"/>
  <c r="BB14" i="3"/>
  <c r="BC14" i="3"/>
  <c r="BS14" i="3"/>
  <c r="BT14" i="3"/>
  <c r="BU14" i="3"/>
  <c r="CK14" i="3"/>
  <c r="CL14" i="3"/>
  <c r="CM14" i="3"/>
  <c r="CP14" i="3"/>
  <c r="CQ14" i="3"/>
  <c r="Q15" i="3"/>
  <c r="R15" i="3"/>
  <c r="S15" i="3"/>
  <c r="AI15" i="3"/>
  <c r="AJ15" i="3"/>
  <c r="AK15" i="3"/>
  <c r="BA15" i="3"/>
  <c r="BB15" i="3"/>
  <c r="BC15" i="3"/>
  <c r="BS15" i="3"/>
  <c r="BT15" i="3"/>
  <c r="CS15" i="3" s="1"/>
  <c r="BU15" i="3"/>
  <c r="CK15" i="3"/>
  <c r="CL15" i="3"/>
  <c r="CM15" i="3"/>
  <c r="CP15" i="3"/>
  <c r="CQ15" i="3"/>
  <c r="Q16" i="3"/>
  <c r="R16" i="3"/>
  <c r="S16" i="3"/>
  <c r="AI16" i="3"/>
  <c r="AJ16" i="3"/>
  <c r="AK16" i="3"/>
  <c r="BA16" i="3"/>
  <c r="BB16" i="3"/>
  <c r="BC16" i="3"/>
  <c r="BS16" i="3"/>
  <c r="BT16" i="3"/>
  <c r="BU16" i="3"/>
  <c r="CK16" i="3"/>
  <c r="CL16" i="3"/>
  <c r="CM16" i="3"/>
  <c r="CP16" i="3"/>
  <c r="CQ16" i="3"/>
  <c r="CS16" i="3"/>
  <c r="Q17" i="3"/>
  <c r="R17" i="3"/>
  <c r="S17" i="3"/>
  <c r="AI17" i="3"/>
  <c r="AJ17" i="3"/>
  <c r="AK17" i="3"/>
  <c r="BA17" i="3"/>
  <c r="BB17" i="3"/>
  <c r="BC17" i="3"/>
  <c r="BS17" i="3"/>
  <c r="BT17" i="3"/>
  <c r="BU17" i="3"/>
  <c r="CK17" i="3"/>
  <c r="CL17" i="3"/>
  <c r="CM17" i="3"/>
  <c r="CP17" i="3"/>
  <c r="CP18" i="3" s="1"/>
  <c r="CQ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S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J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C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T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M18" i="3"/>
  <c r="Q21" i="3"/>
  <c r="R21" i="3"/>
  <c r="S21" i="3"/>
  <c r="AI21" i="3"/>
  <c r="AJ21" i="3"/>
  <c r="AK21" i="3"/>
  <c r="BA21" i="3"/>
  <c r="BB21" i="3"/>
  <c r="BC21" i="3"/>
  <c r="BS21" i="3"/>
  <c r="BT21" i="3"/>
  <c r="BU21" i="3"/>
  <c r="CK21" i="3"/>
  <c r="CL21" i="3"/>
  <c r="CM21" i="3"/>
  <c r="CP21" i="3"/>
  <c r="CQ21" i="3"/>
  <c r="Q22" i="3"/>
  <c r="R22" i="3"/>
  <c r="S22" i="3"/>
  <c r="AI22" i="3"/>
  <c r="AJ22" i="3"/>
  <c r="AK22" i="3"/>
  <c r="BA22" i="3"/>
  <c r="BB22" i="3"/>
  <c r="BC22" i="3"/>
  <c r="CT22" i="3" s="1"/>
  <c r="BS22" i="3"/>
  <c r="BT22" i="3"/>
  <c r="BU22" i="3"/>
  <c r="CK22" i="3"/>
  <c r="CL22" i="3"/>
  <c r="CM22" i="3"/>
  <c r="CP22" i="3"/>
  <c r="CQ22" i="3"/>
  <c r="Q23" i="3"/>
  <c r="R23" i="3"/>
  <c r="S23" i="3"/>
  <c r="AI23" i="3"/>
  <c r="AJ23" i="3"/>
  <c r="AK23" i="3"/>
  <c r="BA23" i="3"/>
  <c r="BB23" i="3"/>
  <c r="BC23" i="3"/>
  <c r="BS23" i="3"/>
  <c r="BT23" i="3"/>
  <c r="BU23" i="3"/>
  <c r="CK23" i="3"/>
  <c r="CL23" i="3"/>
  <c r="CM23" i="3"/>
  <c r="CP23" i="3"/>
  <c r="CQ23" i="3"/>
  <c r="Q24" i="3"/>
  <c r="R24" i="3"/>
  <c r="S24" i="3"/>
  <c r="AI24" i="3"/>
  <c r="AJ24" i="3"/>
  <c r="AK24" i="3"/>
  <c r="BA24" i="3"/>
  <c r="BB24" i="3"/>
  <c r="BC24" i="3"/>
  <c r="BS24" i="3"/>
  <c r="BT24" i="3"/>
  <c r="BU24" i="3"/>
  <c r="CK24" i="3"/>
  <c r="CL24" i="3"/>
  <c r="CM24" i="3"/>
  <c r="CP24" i="3"/>
  <c r="CQ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K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U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Q30" i="3"/>
  <c r="R30" i="3"/>
  <c r="S30" i="3"/>
  <c r="AI30" i="3"/>
  <c r="AJ30" i="3"/>
  <c r="AK30" i="3"/>
  <c r="BA30" i="3"/>
  <c r="BB30" i="3"/>
  <c r="BC30" i="3"/>
  <c r="BS30" i="3"/>
  <c r="BT30" i="3"/>
  <c r="BU30" i="3"/>
  <c r="CK30" i="3"/>
  <c r="CL30" i="3"/>
  <c r="CM30" i="3"/>
  <c r="CP30" i="3"/>
  <c r="CQ30" i="3"/>
  <c r="Q28" i="3"/>
  <c r="R28" i="3"/>
  <c r="S28" i="3"/>
  <c r="AI28" i="3"/>
  <c r="AJ28" i="3"/>
  <c r="AK28" i="3"/>
  <c r="BA28" i="3"/>
  <c r="BB28" i="3"/>
  <c r="BC28" i="3"/>
  <c r="BS28" i="3"/>
  <c r="BT28" i="3"/>
  <c r="BU28" i="3"/>
  <c r="CK28" i="3"/>
  <c r="CL28" i="3"/>
  <c r="CM28" i="3"/>
  <c r="CP28" i="3"/>
  <c r="CQ28" i="3"/>
  <c r="Q29" i="3"/>
  <c r="R29" i="3"/>
  <c r="S29" i="3"/>
  <c r="AI29" i="3"/>
  <c r="AJ29" i="3"/>
  <c r="AK29" i="3"/>
  <c r="BA29" i="3"/>
  <c r="BB29" i="3"/>
  <c r="BC29" i="3"/>
  <c r="BS29" i="3"/>
  <c r="BT29" i="3"/>
  <c r="BU29" i="3"/>
  <c r="CK29" i="3"/>
  <c r="CL29" i="3"/>
  <c r="CM29" i="3"/>
  <c r="CP29" i="3"/>
  <c r="CQ29" i="3"/>
  <c r="Q31" i="3"/>
  <c r="R31" i="3"/>
  <c r="S31" i="3"/>
  <c r="AI31" i="3"/>
  <c r="AJ31" i="3"/>
  <c r="AK31" i="3"/>
  <c r="BA31" i="3"/>
  <c r="BB31" i="3"/>
  <c r="BC31" i="3"/>
  <c r="BS31" i="3"/>
  <c r="BT31" i="3"/>
  <c r="BU31" i="3"/>
  <c r="CK31" i="3"/>
  <c r="CL31" i="3"/>
  <c r="CM31" i="3"/>
  <c r="CP31" i="3"/>
  <c r="CQ31" i="3"/>
  <c r="Q32" i="3"/>
  <c r="R32" i="3"/>
  <c r="S32" i="3"/>
  <c r="AI32" i="3"/>
  <c r="AJ32" i="3"/>
  <c r="AK32" i="3"/>
  <c r="BA32" i="3"/>
  <c r="BB32" i="3"/>
  <c r="BC32" i="3"/>
  <c r="BS32" i="3"/>
  <c r="BT32" i="3"/>
  <c r="BU32" i="3"/>
  <c r="CK32" i="3"/>
  <c r="CL32" i="3"/>
  <c r="CM32" i="3"/>
  <c r="CP32" i="3"/>
  <c r="CQ32" i="3"/>
  <c r="Q33" i="3"/>
  <c r="R33" i="3"/>
  <c r="S33" i="3"/>
  <c r="AI33" i="3"/>
  <c r="AJ33" i="3"/>
  <c r="AK33" i="3"/>
  <c r="BA33" i="3"/>
  <c r="BB33" i="3"/>
  <c r="BC33" i="3"/>
  <c r="BS33" i="3"/>
  <c r="BT33" i="3"/>
  <c r="BU33" i="3"/>
  <c r="CK33" i="3"/>
  <c r="CL33" i="3"/>
  <c r="CM33" i="3"/>
  <c r="CP33" i="3"/>
  <c r="CQ33" i="3"/>
  <c r="Q34" i="3"/>
  <c r="R34" i="3"/>
  <c r="S34" i="3"/>
  <c r="AI34" i="3"/>
  <c r="AJ34" i="3"/>
  <c r="AK34" i="3"/>
  <c r="BA34" i="3"/>
  <c r="BB34" i="3"/>
  <c r="BC34" i="3"/>
  <c r="BS34" i="3"/>
  <c r="BT34" i="3"/>
  <c r="BU34" i="3"/>
  <c r="CK34" i="3"/>
  <c r="CL34" i="3"/>
  <c r="CM34" i="3"/>
  <c r="CP34" i="3"/>
  <c r="CP35" i="3" s="1"/>
  <c r="CQ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 s="1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Q49" i="3"/>
  <c r="R49" i="3"/>
  <c r="S49" i="3"/>
  <c r="AI49" i="3"/>
  <c r="AJ49" i="3"/>
  <c r="AK49" i="3"/>
  <c r="BA49" i="3"/>
  <c r="BB49" i="3"/>
  <c r="BC49" i="3"/>
  <c r="BS49" i="3"/>
  <c r="BT49" i="3"/>
  <c r="BU49" i="3"/>
  <c r="CK49" i="3"/>
  <c r="CL49" i="3"/>
  <c r="CM49" i="3"/>
  <c r="CP49" i="3"/>
  <c r="CQ49" i="3"/>
  <c r="CR49" i="3" s="1"/>
  <c r="Q48" i="3"/>
  <c r="R48" i="3"/>
  <c r="S48" i="3"/>
  <c r="AI48" i="3"/>
  <c r="AJ48" i="3"/>
  <c r="AK48" i="3"/>
  <c r="BA48" i="3"/>
  <c r="BB48" i="3"/>
  <c r="BC48" i="3"/>
  <c r="BS48" i="3"/>
  <c r="BT48" i="3"/>
  <c r="BU48" i="3"/>
  <c r="CK48" i="3"/>
  <c r="CL48" i="3"/>
  <c r="CM48" i="3"/>
  <c r="CP48" i="3"/>
  <c r="CQ48" i="3"/>
  <c r="Q50" i="3"/>
  <c r="R50" i="3"/>
  <c r="S50" i="3"/>
  <c r="AI50" i="3"/>
  <c r="AJ50" i="3"/>
  <c r="AK50" i="3"/>
  <c r="BA50" i="3"/>
  <c r="BB50" i="3"/>
  <c r="BC50" i="3"/>
  <c r="BS50" i="3"/>
  <c r="BT50" i="3"/>
  <c r="BU50" i="3"/>
  <c r="CK50" i="3"/>
  <c r="CL50" i="3"/>
  <c r="CM50" i="3"/>
  <c r="CP50" i="3"/>
  <c r="CQ50" i="3"/>
  <c r="Q51" i="3"/>
  <c r="R51" i="3"/>
  <c r="S51" i="3"/>
  <c r="AI51" i="3"/>
  <c r="AJ51" i="3"/>
  <c r="AK51" i="3"/>
  <c r="BA51" i="3"/>
  <c r="BB51" i="3"/>
  <c r="BC51" i="3"/>
  <c r="BS51" i="3"/>
  <c r="BT51" i="3"/>
  <c r="BU51" i="3"/>
  <c r="CK51" i="3"/>
  <c r="CL51" i="3"/>
  <c r="CM51" i="3"/>
  <c r="CP51" i="3"/>
  <c r="CQ51" i="3"/>
  <c r="CR51" i="3" s="1"/>
  <c r="Q52" i="3"/>
  <c r="R52" i="3"/>
  <c r="S52" i="3"/>
  <c r="AI52" i="3"/>
  <c r="AJ52" i="3"/>
  <c r="AK52" i="3"/>
  <c r="BA52" i="3"/>
  <c r="BB52" i="3"/>
  <c r="BC52" i="3"/>
  <c r="BS52" i="3"/>
  <c r="BT52" i="3"/>
  <c r="BU52" i="3"/>
  <c r="CK52" i="3"/>
  <c r="CL52" i="3"/>
  <c r="CM52" i="3"/>
  <c r="CP52" i="3"/>
  <c r="CQ52" i="3"/>
  <c r="Q53" i="3"/>
  <c r="R53" i="3"/>
  <c r="S53" i="3"/>
  <c r="AI53" i="3"/>
  <c r="AJ53" i="3"/>
  <c r="AK53" i="3"/>
  <c r="BA53" i="3"/>
  <c r="BB53" i="3"/>
  <c r="BC53" i="3"/>
  <c r="BS53" i="3"/>
  <c r="BT53" i="3"/>
  <c r="BU53" i="3"/>
  <c r="CK53" i="3"/>
  <c r="CL53" i="3"/>
  <c r="CM53" i="3"/>
  <c r="CP53" i="3"/>
  <c r="CQ53" i="3"/>
  <c r="CS53" i="3"/>
  <c r="Q54" i="3"/>
  <c r="R54" i="3"/>
  <c r="S54" i="3"/>
  <c r="AI54" i="3"/>
  <c r="AJ54" i="3"/>
  <c r="AK54" i="3"/>
  <c r="BA54" i="3"/>
  <c r="BB54" i="3"/>
  <c r="BC54" i="3"/>
  <c r="BS54" i="3"/>
  <c r="BT54" i="3"/>
  <c r="BU54" i="3"/>
  <c r="BV54" i="3" s="1"/>
  <c r="CK54" i="3"/>
  <c r="CL54" i="3"/>
  <c r="CM54" i="3"/>
  <c r="CP54" i="3"/>
  <c r="CQ54" i="3"/>
  <c r="CS54" i="3"/>
  <c r="Q55" i="3"/>
  <c r="R55" i="3"/>
  <c r="S55" i="3"/>
  <c r="AI55" i="3"/>
  <c r="AJ55" i="3"/>
  <c r="AK55" i="3"/>
  <c r="AL55" i="3" s="1"/>
  <c r="BA55" i="3"/>
  <c r="BB55" i="3"/>
  <c r="BC55" i="3"/>
  <c r="BS55" i="3"/>
  <c r="BT55" i="3"/>
  <c r="BU55" i="3"/>
  <c r="BV55" i="3" s="1"/>
  <c r="CK55" i="3"/>
  <c r="CL55" i="3"/>
  <c r="CM55" i="3"/>
  <c r="CP55" i="3"/>
  <c r="CQ55" i="3"/>
  <c r="CR55" i="3"/>
  <c r="Q56" i="3"/>
  <c r="R56" i="3"/>
  <c r="S56" i="3"/>
  <c r="AI56" i="3"/>
  <c r="AJ56" i="3"/>
  <c r="AK56" i="3"/>
  <c r="AL56" i="3" s="1"/>
  <c r="BA56" i="3"/>
  <c r="BB56" i="3"/>
  <c r="BC56" i="3"/>
  <c r="BS56" i="3"/>
  <c r="BT56" i="3"/>
  <c r="BU56" i="3"/>
  <c r="BV56" i="3" s="1"/>
  <c r="CK56" i="3"/>
  <c r="CL56" i="3"/>
  <c r="CM56" i="3"/>
  <c r="CP56" i="3"/>
  <c r="CQ56" i="3"/>
  <c r="CT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 s="1"/>
  <c r="S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 s="1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T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Q57" i="3"/>
  <c r="Q60" i="3"/>
  <c r="R60" i="3"/>
  <c r="S60" i="3"/>
  <c r="T60" i="3" s="1"/>
  <c r="AI60" i="3"/>
  <c r="AJ60" i="3"/>
  <c r="AK60" i="3"/>
  <c r="BA60" i="3"/>
  <c r="BB60" i="3"/>
  <c r="BC60" i="3"/>
  <c r="BS60" i="3"/>
  <c r="BT60" i="3"/>
  <c r="BU60" i="3"/>
  <c r="CK60" i="3"/>
  <c r="CL60" i="3"/>
  <c r="CM60" i="3"/>
  <c r="CN60" i="3" s="1"/>
  <c r="CP60" i="3"/>
  <c r="CQ60" i="3"/>
  <c r="Q61" i="3"/>
  <c r="R61" i="3"/>
  <c r="S61" i="3"/>
  <c r="AI61" i="3"/>
  <c r="AJ61" i="3"/>
  <c r="AK61" i="3"/>
  <c r="AL61" i="3" s="1"/>
  <c r="BA61" i="3"/>
  <c r="BB61" i="3"/>
  <c r="BC61" i="3"/>
  <c r="BS61" i="3"/>
  <c r="BT61" i="3"/>
  <c r="BU61" i="3"/>
  <c r="BV61" i="3" s="1"/>
  <c r="CK61" i="3"/>
  <c r="CL61" i="3"/>
  <c r="CM61" i="3"/>
  <c r="CP61" i="3"/>
  <c r="CQ61" i="3"/>
  <c r="Q62" i="3"/>
  <c r="R62" i="3"/>
  <c r="S62" i="3"/>
  <c r="T62" i="3" s="1"/>
  <c r="AI62" i="3"/>
  <c r="AJ62" i="3"/>
  <c r="AK62" i="3"/>
  <c r="BA62" i="3"/>
  <c r="BB62" i="3"/>
  <c r="BC62" i="3"/>
  <c r="BD62" i="3" s="1"/>
  <c r="BS62" i="3"/>
  <c r="BT62" i="3"/>
  <c r="BU62" i="3"/>
  <c r="CK62" i="3"/>
  <c r="CL62" i="3"/>
  <c r="CM62" i="3"/>
  <c r="CN62" i="3" s="1"/>
  <c r="CP62" i="3"/>
  <c r="CQ62" i="3"/>
  <c r="Q63" i="3"/>
  <c r="R63" i="3"/>
  <c r="S63" i="3"/>
  <c r="AI63" i="3"/>
  <c r="AJ63" i="3"/>
  <c r="AK63" i="3"/>
  <c r="BA63" i="3"/>
  <c r="BB63" i="3"/>
  <c r="BC63" i="3"/>
  <c r="BD63" i="3" s="1"/>
  <c r="BS63" i="3"/>
  <c r="BT63" i="3"/>
  <c r="BU63" i="3"/>
  <c r="CK63" i="3"/>
  <c r="CL63" i="3"/>
  <c r="CM63" i="3"/>
  <c r="CN63" i="3" s="1"/>
  <c r="CP63" i="3"/>
  <c r="CQ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J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C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Q64" i="3"/>
  <c r="Q67" i="3"/>
  <c r="R67" i="3"/>
  <c r="S67" i="3"/>
  <c r="AI67" i="3"/>
  <c r="AJ67" i="3"/>
  <c r="AK67" i="3"/>
  <c r="AL67" i="3" s="1"/>
  <c r="BA67" i="3"/>
  <c r="BB67" i="3"/>
  <c r="BC67" i="3"/>
  <c r="BS67" i="3"/>
  <c r="BT67" i="3"/>
  <c r="BU67" i="3"/>
  <c r="BV67" i="3" s="1"/>
  <c r="CK67" i="3"/>
  <c r="CL67" i="3"/>
  <c r="CM67" i="3"/>
  <c r="CP67" i="3"/>
  <c r="CQ67" i="3"/>
  <c r="CS67" i="3"/>
  <c r="Q68" i="3"/>
  <c r="R68" i="3"/>
  <c r="S68" i="3"/>
  <c r="AI68" i="3"/>
  <c r="AJ68" i="3"/>
  <c r="AK68" i="3"/>
  <c r="AL68" i="3" s="1"/>
  <c r="BA68" i="3"/>
  <c r="BB68" i="3"/>
  <c r="BC68" i="3"/>
  <c r="BS68" i="3"/>
  <c r="BT68" i="3"/>
  <c r="BU68" i="3"/>
  <c r="BV68" i="3" s="1"/>
  <c r="CK68" i="3"/>
  <c r="CL68" i="3"/>
  <c r="CM68" i="3"/>
  <c r="CP68" i="3"/>
  <c r="CQ68" i="3"/>
  <c r="CS68" i="3"/>
  <c r="Q69" i="3"/>
  <c r="R69" i="3"/>
  <c r="S69" i="3"/>
  <c r="AI69" i="3"/>
  <c r="AJ69" i="3"/>
  <c r="AK69" i="3"/>
  <c r="BA69" i="3"/>
  <c r="BB69" i="3"/>
  <c r="BC69" i="3"/>
  <c r="BS69" i="3"/>
  <c r="BT69" i="3"/>
  <c r="BU69" i="3"/>
  <c r="CK69" i="3"/>
  <c r="CL69" i="3"/>
  <c r="CM69" i="3"/>
  <c r="CP69" i="3"/>
  <c r="CQ69" i="3"/>
  <c r="CS69" i="3"/>
  <c r="Q70" i="3"/>
  <c r="R70" i="3"/>
  <c r="S70" i="3"/>
  <c r="AI70" i="3"/>
  <c r="AJ70" i="3"/>
  <c r="AK70" i="3"/>
  <c r="BA70" i="3"/>
  <c r="BB70" i="3"/>
  <c r="BD70" i="3" s="1"/>
  <c r="BC70" i="3"/>
  <c r="BS70" i="3"/>
  <c r="BT70" i="3"/>
  <c r="BU70" i="3"/>
  <c r="CK70" i="3"/>
  <c r="CL70" i="3"/>
  <c r="CN70" i="3" s="1"/>
  <c r="CM70" i="3"/>
  <c r="CP70" i="3"/>
  <c r="CQ70" i="3"/>
  <c r="CT70" i="3"/>
  <c r="Q71" i="3"/>
  <c r="R71" i="3"/>
  <c r="S71" i="3"/>
  <c r="AI71" i="3"/>
  <c r="AJ71" i="3"/>
  <c r="AK71" i="3"/>
  <c r="BA71" i="3"/>
  <c r="BB71" i="3"/>
  <c r="BC71" i="3"/>
  <c r="BS71" i="3"/>
  <c r="BT71" i="3"/>
  <c r="BU71" i="3"/>
  <c r="CK71" i="3"/>
  <c r="CL71" i="3"/>
  <c r="CM71" i="3"/>
  <c r="CP71" i="3"/>
  <c r="CQ71" i="3"/>
  <c r="Q72" i="3"/>
  <c r="R72" i="3"/>
  <c r="S72" i="3"/>
  <c r="T72" i="3" s="1"/>
  <c r="AI72" i="3"/>
  <c r="AJ72" i="3"/>
  <c r="AK72" i="3"/>
  <c r="BA72" i="3"/>
  <c r="BB72" i="3"/>
  <c r="BC72" i="3"/>
  <c r="BD72" i="3" s="1"/>
  <c r="BS72" i="3"/>
  <c r="BT72" i="3"/>
  <c r="BU72" i="3"/>
  <c r="CK72" i="3"/>
  <c r="CL72" i="3"/>
  <c r="CM72" i="3"/>
  <c r="CP72" i="3"/>
  <c r="CQ72" i="3"/>
  <c r="Q73" i="3"/>
  <c r="R73" i="3"/>
  <c r="S73" i="3"/>
  <c r="AI73" i="3"/>
  <c r="AJ73" i="3"/>
  <c r="AK73" i="3"/>
  <c r="BA73" i="3"/>
  <c r="BB73" i="3"/>
  <c r="BC73" i="3"/>
  <c r="BS73" i="3"/>
  <c r="BT73" i="3"/>
  <c r="BU73" i="3"/>
  <c r="CK73" i="3"/>
  <c r="CL73" i="3"/>
  <c r="CM73" i="3"/>
  <c r="CP73" i="3"/>
  <c r="CQ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B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U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 s="1"/>
  <c r="CP74" i="3"/>
  <c r="Q77" i="3"/>
  <c r="R77" i="3"/>
  <c r="S77" i="3"/>
  <c r="AI77" i="3"/>
  <c r="AJ77" i="3"/>
  <c r="AK77" i="3"/>
  <c r="AL77" i="3"/>
  <c r="BA77" i="3"/>
  <c r="BB77" i="3"/>
  <c r="BC77" i="3"/>
  <c r="BS77" i="3"/>
  <c r="BT77" i="3"/>
  <c r="BU77" i="3"/>
  <c r="BV77" i="3" s="1"/>
  <c r="CK77" i="3"/>
  <c r="CL77" i="3"/>
  <c r="CM77" i="3"/>
  <c r="CP77" i="3"/>
  <c r="CQ77" i="3"/>
  <c r="CT77" i="3"/>
  <c r="Q78" i="3"/>
  <c r="R78" i="3"/>
  <c r="S78" i="3"/>
  <c r="AI78" i="3"/>
  <c r="AJ78" i="3"/>
  <c r="AK78" i="3"/>
  <c r="BA78" i="3"/>
  <c r="BB78" i="3"/>
  <c r="BC78" i="3"/>
  <c r="BS78" i="3"/>
  <c r="BT78" i="3"/>
  <c r="BU78" i="3"/>
  <c r="CK78" i="3"/>
  <c r="CL78" i="3"/>
  <c r="CM78" i="3"/>
  <c r="CP78" i="3"/>
  <c r="CQ78" i="3"/>
  <c r="Q79" i="3"/>
  <c r="R79" i="3"/>
  <c r="S79" i="3"/>
  <c r="T79" i="3" s="1"/>
  <c r="AI79" i="3"/>
  <c r="AJ79" i="3"/>
  <c r="AK79" i="3"/>
  <c r="BA79" i="3"/>
  <c r="BB79" i="3"/>
  <c r="BC79" i="3"/>
  <c r="BD79" i="3" s="1"/>
  <c r="BS79" i="3"/>
  <c r="BT79" i="3"/>
  <c r="BU79" i="3"/>
  <c r="CK79" i="3"/>
  <c r="CL79" i="3"/>
  <c r="CM79" i="3"/>
  <c r="CN79" i="3" s="1"/>
  <c r="CP79" i="3"/>
  <c r="CQ79" i="3"/>
  <c r="Q80" i="3"/>
  <c r="R80" i="3"/>
  <c r="S80" i="3"/>
  <c r="AI80" i="3"/>
  <c r="AJ80" i="3"/>
  <c r="AK80" i="3"/>
  <c r="BA80" i="3"/>
  <c r="BB80" i="3"/>
  <c r="BC80" i="3"/>
  <c r="BS80" i="3"/>
  <c r="BT80" i="3"/>
  <c r="BU80" i="3"/>
  <c r="CK80" i="3"/>
  <c r="CL80" i="3"/>
  <c r="CM80" i="3"/>
  <c r="CP80" i="3"/>
  <c r="CQ80" i="3"/>
  <c r="I81" i="3"/>
  <c r="J81" i="3"/>
  <c r="K81" i="3"/>
  <c r="AA81" i="3"/>
  <c r="AB81" i="3"/>
  <c r="AB82" i="3" s="1"/>
  <c r="AC81" i="3"/>
  <c r="AD81" i="3"/>
  <c r="AD82" i="3" s="1"/>
  <c r="AS81" i="3"/>
  <c r="AT81" i="3"/>
  <c r="AT82" i="3" s="1"/>
  <c r="AU81" i="3"/>
  <c r="BK81" i="3"/>
  <c r="BL81" i="3"/>
  <c r="BM81" i="3"/>
  <c r="CC81" i="3"/>
  <c r="CD81" i="3"/>
  <c r="CD82" i="3" s="1"/>
  <c r="CE81" i="3"/>
  <c r="CH81" i="3"/>
  <c r="CI81" i="3"/>
  <c r="CL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 s="1"/>
  <c r="U82" i="3"/>
  <c r="V82" i="3"/>
  <c r="W82" i="3"/>
  <c r="X82" i="3"/>
  <c r="Y82" i="3"/>
  <c r="Z82" i="3"/>
  <c r="AA82" i="3"/>
  <c r="AC82" i="3"/>
  <c r="AE82" i="3"/>
  <c r="AF82" i="3"/>
  <c r="AG82" i="3"/>
  <c r="AH82" i="3"/>
  <c r="AJ82" i="3"/>
  <c r="AM82" i="3"/>
  <c r="AN82" i="3"/>
  <c r="AO82" i="3"/>
  <c r="AP82" i="3"/>
  <c r="AQ82" i="3"/>
  <c r="AR82" i="3"/>
  <c r="AS82" i="3"/>
  <c r="AU82" i="3"/>
  <c r="AW82" i="3"/>
  <c r="AX82" i="3"/>
  <c r="AY82" i="3"/>
  <c r="AZ82" i="3"/>
  <c r="BC82" i="3"/>
  <c r="BE82" i="3"/>
  <c r="BF82" i="3"/>
  <c r="BG82" i="3"/>
  <c r="BH82" i="3"/>
  <c r="BI82" i="3"/>
  <c r="BJ82" i="3"/>
  <c r="BK82" i="3"/>
  <c r="BL82" i="3"/>
  <c r="BM82" i="3"/>
  <c r="BO82" i="3"/>
  <c r="BP82" i="3"/>
  <c r="BQ82" i="3"/>
  <c r="BR82" i="3"/>
  <c r="BW82" i="3"/>
  <c r="BX82" i="3"/>
  <c r="BY82" i="3"/>
  <c r="BZ82" i="3"/>
  <c r="CA82" i="3"/>
  <c r="CB82" i="3"/>
  <c r="CC82" i="3"/>
  <c r="CE82" i="3"/>
  <c r="CG82" i="3"/>
  <c r="CH82" i="3"/>
  <c r="CI82" i="3"/>
  <c r="Q85" i="3"/>
  <c r="R85" i="3"/>
  <c r="S85" i="3"/>
  <c r="AI85" i="3"/>
  <c r="AJ85" i="3"/>
  <c r="AK85" i="3"/>
  <c r="BA85" i="3"/>
  <c r="BB85" i="3"/>
  <c r="BC85" i="3"/>
  <c r="BS85" i="3"/>
  <c r="BT85" i="3"/>
  <c r="BU85" i="3"/>
  <c r="CK85" i="3"/>
  <c r="CL85" i="3"/>
  <c r="CM85" i="3"/>
  <c r="CP85" i="3"/>
  <c r="CQ85" i="3"/>
  <c r="Q86" i="3"/>
  <c r="R86" i="3"/>
  <c r="S86" i="3"/>
  <c r="AI86" i="3"/>
  <c r="AJ86" i="3"/>
  <c r="AK86" i="3"/>
  <c r="BA86" i="3"/>
  <c r="BB86" i="3"/>
  <c r="BC86" i="3"/>
  <c r="BS86" i="3"/>
  <c r="BT86" i="3"/>
  <c r="BU86" i="3"/>
  <c r="CK86" i="3"/>
  <c r="CL86" i="3"/>
  <c r="CM86" i="3"/>
  <c r="CT86" i="3" s="1"/>
  <c r="CP86" i="3"/>
  <c r="CQ86" i="3"/>
  <c r="Q87" i="3"/>
  <c r="R87" i="3"/>
  <c r="S87" i="3"/>
  <c r="AI87" i="3"/>
  <c r="AJ87" i="3"/>
  <c r="AK87" i="3"/>
  <c r="BA87" i="3"/>
  <c r="BB87" i="3"/>
  <c r="BC87" i="3"/>
  <c r="BS87" i="3"/>
  <c r="BT87" i="3"/>
  <c r="BU87" i="3"/>
  <c r="CK87" i="3"/>
  <c r="CL87" i="3"/>
  <c r="CM87" i="3"/>
  <c r="CT87" i="3" s="1"/>
  <c r="CP87" i="3"/>
  <c r="CQ87" i="3"/>
  <c r="Q88" i="3"/>
  <c r="R88" i="3"/>
  <c r="S88" i="3"/>
  <c r="AI88" i="3"/>
  <c r="AJ88" i="3"/>
  <c r="AK88" i="3"/>
  <c r="BA88" i="3"/>
  <c r="BB88" i="3"/>
  <c r="BC88" i="3"/>
  <c r="BS88" i="3"/>
  <c r="BT88" i="3"/>
  <c r="BU88" i="3"/>
  <c r="CK88" i="3"/>
  <c r="CL88" i="3"/>
  <c r="CM88" i="3"/>
  <c r="CP88" i="3"/>
  <c r="CQ88" i="3"/>
  <c r="Q89" i="3"/>
  <c r="R89" i="3"/>
  <c r="S89" i="3"/>
  <c r="AI89" i="3"/>
  <c r="AJ89" i="3"/>
  <c r="AK89" i="3"/>
  <c r="BA89" i="3"/>
  <c r="BB89" i="3"/>
  <c r="BC89" i="3"/>
  <c r="BS89" i="3"/>
  <c r="BT89" i="3"/>
  <c r="BU89" i="3"/>
  <c r="CK89" i="3"/>
  <c r="CL89" i="3"/>
  <c r="CM89" i="3"/>
  <c r="CN89" i="3" s="1"/>
  <c r="CP89" i="3"/>
  <c r="CQ89" i="3"/>
  <c r="Q90" i="3"/>
  <c r="R90" i="3"/>
  <c r="S90" i="3"/>
  <c r="AI90" i="3"/>
  <c r="AJ90" i="3"/>
  <c r="AK90" i="3"/>
  <c r="BA90" i="3"/>
  <c r="BB90" i="3"/>
  <c r="BC90" i="3"/>
  <c r="BS90" i="3"/>
  <c r="BT90" i="3"/>
  <c r="BU90" i="3"/>
  <c r="CK90" i="3"/>
  <c r="CL90" i="3"/>
  <c r="CM90" i="3"/>
  <c r="CP90" i="3"/>
  <c r="CQ90" i="3"/>
  <c r="Q91" i="3"/>
  <c r="R91" i="3"/>
  <c r="S91" i="3"/>
  <c r="AI91" i="3"/>
  <c r="AJ91" i="3"/>
  <c r="AL91" i="3" s="1"/>
  <c r="AK91" i="3"/>
  <c r="BA91" i="3"/>
  <c r="BB91" i="3"/>
  <c r="BC91" i="3"/>
  <c r="BS91" i="3"/>
  <c r="BT91" i="3"/>
  <c r="BV91" i="3" s="1"/>
  <c r="BU91" i="3"/>
  <c r="CK91" i="3"/>
  <c r="CL91" i="3"/>
  <c r="CM91" i="3"/>
  <c r="CP91" i="3"/>
  <c r="CQ91" i="3"/>
  <c r="CR91" i="3" s="1"/>
  <c r="Q92" i="3"/>
  <c r="R92" i="3"/>
  <c r="S92" i="3"/>
  <c r="AI92" i="3"/>
  <c r="AJ92" i="3"/>
  <c r="AK92" i="3"/>
  <c r="AL92" i="3" s="1"/>
  <c r="BA92" i="3"/>
  <c r="BB92" i="3"/>
  <c r="BC92" i="3"/>
  <c r="BS92" i="3"/>
  <c r="BT92" i="3"/>
  <c r="BU92" i="3"/>
  <c r="BV92" i="3" s="1"/>
  <c r="CK92" i="3"/>
  <c r="CL92" i="3"/>
  <c r="CM92" i="3"/>
  <c r="CP92" i="3"/>
  <c r="CR92" i="3" s="1"/>
  <c r="CQ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S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C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M93" i="3"/>
  <c r="Q7" i="2"/>
  <c r="R7" i="2"/>
  <c r="S7" i="2"/>
  <c r="AI7" i="2"/>
  <c r="AJ7" i="2"/>
  <c r="AK7" i="2"/>
  <c r="BA7" i="2"/>
  <c r="BB7" i="2"/>
  <c r="BC7" i="2"/>
  <c r="BS7" i="2"/>
  <c r="BT7" i="2"/>
  <c r="BU7" i="2"/>
  <c r="CK7" i="2"/>
  <c r="CL7" i="2"/>
  <c r="CM7" i="2"/>
  <c r="CP7" i="2"/>
  <c r="CQ7" i="2"/>
  <c r="Q8" i="2"/>
  <c r="R8" i="2"/>
  <c r="S8" i="2"/>
  <c r="AI8" i="2"/>
  <c r="AJ8" i="2"/>
  <c r="AK8" i="2"/>
  <c r="BA8" i="2"/>
  <c r="BB8" i="2"/>
  <c r="BC8" i="2"/>
  <c r="BS8" i="2"/>
  <c r="BT8" i="2"/>
  <c r="BU8" i="2"/>
  <c r="CK8" i="2"/>
  <c r="CL8" i="2"/>
  <c r="CM8" i="2"/>
  <c r="CT8" i="2" s="1"/>
  <c r="CP8" i="2"/>
  <c r="CQ8" i="2"/>
  <c r="CR8" i="2" s="1"/>
  <c r="Q9" i="2"/>
  <c r="R9" i="2"/>
  <c r="S9" i="2"/>
  <c r="AI9" i="2"/>
  <c r="AJ9" i="2"/>
  <c r="AK9" i="2"/>
  <c r="AL9" i="2" s="1"/>
  <c r="BA9" i="2"/>
  <c r="BB9" i="2"/>
  <c r="BC9" i="2"/>
  <c r="BS9" i="2"/>
  <c r="BT9" i="2"/>
  <c r="BU9" i="2"/>
  <c r="BV9" i="2" s="1"/>
  <c r="CK9" i="2"/>
  <c r="CL9" i="2"/>
  <c r="CM9" i="2"/>
  <c r="CP9" i="2"/>
  <c r="CQ9" i="2"/>
  <c r="CR9" i="2"/>
  <c r="Q10" i="2"/>
  <c r="R10" i="2"/>
  <c r="S10" i="2"/>
  <c r="AI10" i="2"/>
  <c r="AJ10" i="2"/>
  <c r="AK10" i="2"/>
  <c r="BA10" i="2"/>
  <c r="BB10" i="2"/>
  <c r="BC10" i="2"/>
  <c r="BS10" i="2"/>
  <c r="BT10" i="2"/>
  <c r="BU10" i="2"/>
  <c r="CK10" i="2"/>
  <c r="CL10" i="2"/>
  <c r="CM10" i="2"/>
  <c r="CP10" i="2"/>
  <c r="CQ10" i="2"/>
  <c r="CT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 s="1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 s="1"/>
  <c r="Q14" i="2"/>
  <c r="R14" i="2"/>
  <c r="S14" i="2"/>
  <c r="AI14" i="2"/>
  <c r="AJ14" i="2"/>
  <c r="AK14" i="2"/>
  <c r="BA14" i="2"/>
  <c r="BB14" i="2"/>
  <c r="BC14" i="2"/>
  <c r="BS14" i="2"/>
  <c r="BT14" i="2"/>
  <c r="BU14" i="2"/>
  <c r="CK14" i="2"/>
  <c r="CL14" i="2"/>
  <c r="CM14" i="2"/>
  <c r="CP14" i="2"/>
  <c r="CQ14" i="2"/>
  <c r="Q15" i="2"/>
  <c r="R15" i="2"/>
  <c r="S15" i="2"/>
  <c r="AI15" i="2"/>
  <c r="AJ15" i="2"/>
  <c r="AK15" i="2"/>
  <c r="BA15" i="2"/>
  <c r="BB15" i="2"/>
  <c r="BC15" i="2"/>
  <c r="BS15" i="2"/>
  <c r="BT15" i="2"/>
  <c r="BU15" i="2"/>
  <c r="CK15" i="2"/>
  <c r="CL15" i="2"/>
  <c r="CM15" i="2"/>
  <c r="CP15" i="2"/>
  <c r="CQ15" i="2"/>
  <c r="Q16" i="2"/>
  <c r="R16" i="2"/>
  <c r="S16" i="2"/>
  <c r="AI16" i="2"/>
  <c r="AJ16" i="2"/>
  <c r="AK16" i="2"/>
  <c r="BA16" i="2"/>
  <c r="BB16" i="2"/>
  <c r="BC16" i="2"/>
  <c r="BS16" i="2"/>
  <c r="BT16" i="2"/>
  <c r="BU16" i="2"/>
  <c r="CK16" i="2"/>
  <c r="CL16" i="2"/>
  <c r="CM16" i="2"/>
  <c r="CP16" i="2"/>
  <c r="CQ16" i="2"/>
  <c r="Q17" i="2"/>
  <c r="R17" i="2"/>
  <c r="S17" i="2"/>
  <c r="AI17" i="2"/>
  <c r="AJ17" i="2"/>
  <c r="AK17" i="2"/>
  <c r="BA17" i="2"/>
  <c r="BB17" i="2"/>
  <c r="BC17" i="2"/>
  <c r="BS17" i="2"/>
  <c r="BT17" i="2"/>
  <c r="BU17" i="2"/>
  <c r="CK17" i="2"/>
  <c r="CL17" i="2"/>
  <c r="CM17" i="2"/>
  <c r="CP17" i="2"/>
  <c r="CQ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R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K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 s="1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L18" i="2"/>
  <c r="Q21" i="2"/>
  <c r="R21" i="2"/>
  <c r="S21" i="2"/>
  <c r="AI21" i="2"/>
  <c r="AJ21" i="2"/>
  <c r="AK21" i="2"/>
  <c r="BA21" i="2"/>
  <c r="BB21" i="2"/>
  <c r="BC21" i="2"/>
  <c r="BS21" i="2"/>
  <c r="BT21" i="2"/>
  <c r="BU21" i="2"/>
  <c r="CK21" i="2"/>
  <c r="CL21" i="2"/>
  <c r="CM21" i="2"/>
  <c r="CP21" i="2"/>
  <c r="CQ21" i="2"/>
  <c r="Q22" i="2"/>
  <c r="R22" i="2"/>
  <c r="S22" i="2"/>
  <c r="AI22" i="2"/>
  <c r="AJ22" i="2"/>
  <c r="AK22" i="2"/>
  <c r="BA22" i="2"/>
  <c r="BB22" i="2"/>
  <c r="BC22" i="2"/>
  <c r="BS22" i="2"/>
  <c r="BT22" i="2"/>
  <c r="BU22" i="2"/>
  <c r="CK22" i="2"/>
  <c r="CL22" i="2"/>
  <c r="CM22" i="2"/>
  <c r="CP22" i="2"/>
  <c r="CQ22" i="2"/>
  <c r="Q23" i="2"/>
  <c r="R23" i="2"/>
  <c r="S23" i="2"/>
  <c r="AI23" i="2"/>
  <c r="AJ23" i="2"/>
  <c r="AK23" i="2"/>
  <c r="BA23" i="2"/>
  <c r="BB23" i="2"/>
  <c r="BC23" i="2"/>
  <c r="BS23" i="2"/>
  <c r="BT23" i="2"/>
  <c r="BU23" i="2"/>
  <c r="CK23" i="2"/>
  <c r="CL23" i="2"/>
  <c r="CM23" i="2"/>
  <c r="CP23" i="2"/>
  <c r="CQ23" i="2"/>
  <c r="Q24" i="2"/>
  <c r="R24" i="2"/>
  <c r="S24" i="2"/>
  <c r="AI24" i="2"/>
  <c r="AJ24" i="2"/>
  <c r="AK24" i="2"/>
  <c r="BA24" i="2"/>
  <c r="BB24" i="2"/>
  <c r="BC24" i="2"/>
  <c r="BS24" i="2"/>
  <c r="BT24" i="2"/>
  <c r="BU24" i="2"/>
  <c r="CK24" i="2"/>
  <c r="CL24" i="2"/>
  <c r="CM24" i="2"/>
  <c r="CP24" i="2"/>
  <c r="CQ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 s="1"/>
  <c r="Q30" i="2"/>
  <c r="R30" i="2"/>
  <c r="S30" i="2"/>
  <c r="AI30" i="2"/>
  <c r="AJ30" i="2"/>
  <c r="AK30" i="2"/>
  <c r="BA30" i="2"/>
  <c r="BB30" i="2"/>
  <c r="BC30" i="2"/>
  <c r="BS30" i="2"/>
  <c r="BT30" i="2"/>
  <c r="BU30" i="2"/>
  <c r="CK30" i="2"/>
  <c r="CL30" i="2"/>
  <c r="CM30" i="2"/>
  <c r="CP30" i="2"/>
  <c r="CQ30" i="2"/>
  <c r="Q28" i="2"/>
  <c r="R28" i="2"/>
  <c r="S28" i="2"/>
  <c r="AI28" i="2"/>
  <c r="AJ28" i="2"/>
  <c r="AK28" i="2"/>
  <c r="BA28" i="2"/>
  <c r="BB28" i="2"/>
  <c r="BC28" i="2"/>
  <c r="BS28" i="2"/>
  <c r="BT28" i="2"/>
  <c r="BU28" i="2"/>
  <c r="CK28" i="2"/>
  <c r="CL28" i="2"/>
  <c r="CM28" i="2"/>
  <c r="CP28" i="2"/>
  <c r="CQ28" i="2"/>
  <c r="Q29" i="2"/>
  <c r="R29" i="2"/>
  <c r="S29" i="2"/>
  <c r="AI29" i="2"/>
  <c r="AJ29" i="2"/>
  <c r="AK29" i="2"/>
  <c r="BA29" i="2"/>
  <c r="BB29" i="2"/>
  <c r="BC29" i="2"/>
  <c r="BS29" i="2"/>
  <c r="BT29" i="2"/>
  <c r="BU29" i="2"/>
  <c r="CK29" i="2"/>
  <c r="CL29" i="2"/>
  <c r="CM29" i="2"/>
  <c r="CP29" i="2"/>
  <c r="CQ29" i="2"/>
  <c r="Q31" i="2"/>
  <c r="R31" i="2"/>
  <c r="S31" i="2"/>
  <c r="AI31" i="2"/>
  <c r="AJ31" i="2"/>
  <c r="AK31" i="2"/>
  <c r="BA31" i="2"/>
  <c r="BB31" i="2"/>
  <c r="BC31" i="2"/>
  <c r="BS31" i="2"/>
  <c r="BT31" i="2"/>
  <c r="BU31" i="2"/>
  <c r="CK31" i="2"/>
  <c r="CL31" i="2"/>
  <c r="CM31" i="2"/>
  <c r="CP31" i="2"/>
  <c r="CQ31" i="2"/>
  <c r="Q32" i="2"/>
  <c r="R32" i="2"/>
  <c r="S32" i="2"/>
  <c r="AI32" i="2"/>
  <c r="AJ32" i="2"/>
  <c r="AK32" i="2"/>
  <c r="BA32" i="2"/>
  <c r="BB32" i="2"/>
  <c r="BC32" i="2"/>
  <c r="BS32" i="2"/>
  <c r="BT32" i="2"/>
  <c r="BU32" i="2"/>
  <c r="CK32" i="2"/>
  <c r="CL32" i="2"/>
  <c r="CM32" i="2"/>
  <c r="CP32" i="2"/>
  <c r="CQ32" i="2"/>
  <c r="Q33" i="2"/>
  <c r="R33" i="2"/>
  <c r="S33" i="2"/>
  <c r="AI33" i="2"/>
  <c r="AJ33" i="2"/>
  <c r="AK33" i="2"/>
  <c r="BA33" i="2"/>
  <c r="BB33" i="2"/>
  <c r="BC33" i="2"/>
  <c r="BS33" i="2"/>
  <c r="BT33" i="2"/>
  <c r="BU33" i="2"/>
  <c r="CK33" i="2"/>
  <c r="CL33" i="2"/>
  <c r="CM33" i="2"/>
  <c r="CP33" i="2"/>
  <c r="CQ33" i="2"/>
  <c r="Q34" i="2"/>
  <c r="R34" i="2"/>
  <c r="S34" i="2"/>
  <c r="AI34" i="2"/>
  <c r="AJ34" i="2"/>
  <c r="AK34" i="2"/>
  <c r="BA34" i="2"/>
  <c r="BB34" i="2"/>
  <c r="BC34" i="2"/>
  <c r="BS34" i="2"/>
  <c r="BT34" i="2"/>
  <c r="BU34" i="2"/>
  <c r="CK34" i="2"/>
  <c r="CL34" i="2"/>
  <c r="CM34" i="2"/>
  <c r="CP34" i="2"/>
  <c r="CQ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Q49" i="2"/>
  <c r="R49" i="2"/>
  <c r="S49" i="2"/>
  <c r="AI49" i="2"/>
  <c r="AJ49" i="2"/>
  <c r="AK49" i="2"/>
  <c r="BA49" i="2"/>
  <c r="BB49" i="2"/>
  <c r="BC49" i="2"/>
  <c r="BS49" i="2"/>
  <c r="BT49" i="2"/>
  <c r="BU49" i="2"/>
  <c r="CK49" i="2"/>
  <c r="CL49" i="2"/>
  <c r="CM49" i="2"/>
  <c r="CP49" i="2"/>
  <c r="CQ49" i="2"/>
  <c r="CR49" i="2" s="1"/>
  <c r="Q48" i="2"/>
  <c r="R48" i="2"/>
  <c r="S48" i="2"/>
  <c r="AI48" i="2"/>
  <c r="AJ48" i="2"/>
  <c r="AK48" i="2"/>
  <c r="BA48" i="2"/>
  <c r="BB48" i="2"/>
  <c r="BC48" i="2"/>
  <c r="BS48" i="2"/>
  <c r="BT48" i="2"/>
  <c r="BU48" i="2"/>
  <c r="CK48" i="2"/>
  <c r="CL48" i="2"/>
  <c r="CM48" i="2"/>
  <c r="CP48" i="2"/>
  <c r="CQ48" i="2"/>
  <c r="Q50" i="2"/>
  <c r="R50" i="2"/>
  <c r="S50" i="2"/>
  <c r="AI50" i="2"/>
  <c r="AJ50" i="2"/>
  <c r="AK50" i="2"/>
  <c r="BA50" i="2"/>
  <c r="BB50" i="2"/>
  <c r="BC50" i="2"/>
  <c r="BS50" i="2"/>
  <c r="BT50" i="2"/>
  <c r="BU50" i="2"/>
  <c r="CK50" i="2"/>
  <c r="CL50" i="2"/>
  <c r="CM50" i="2"/>
  <c r="CP50" i="2"/>
  <c r="CQ50" i="2"/>
  <c r="CR50" i="2" s="1"/>
  <c r="Q51" i="2"/>
  <c r="R51" i="2"/>
  <c r="S51" i="2"/>
  <c r="AI51" i="2"/>
  <c r="AJ51" i="2"/>
  <c r="AK51" i="2"/>
  <c r="BA51" i="2"/>
  <c r="BB51" i="2"/>
  <c r="BC51" i="2"/>
  <c r="BS51" i="2"/>
  <c r="BT51" i="2"/>
  <c r="BU51" i="2"/>
  <c r="CK51" i="2"/>
  <c r="CL51" i="2"/>
  <c r="CM51" i="2"/>
  <c r="CP51" i="2"/>
  <c r="CQ51" i="2"/>
  <c r="CR51" i="2" s="1"/>
  <c r="Q52" i="2"/>
  <c r="R52" i="2"/>
  <c r="S52" i="2"/>
  <c r="AI52" i="2"/>
  <c r="AJ52" i="2"/>
  <c r="AK52" i="2"/>
  <c r="BA52" i="2"/>
  <c r="BB52" i="2"/>
  <c r="BC52" i="2"/>
  <c r="BS52" i="2"/>
  <c r="BT52" i="2"/>
  <c r="BU52" i="2"/>
  <c r="CK52" i="2"/>
  <c r="CL52" i="2"/>
  <c r="CM52" i="2"/>
  <c r="CP52" i="2"/>
  <c r="CQ52" i="2"/>
  <c r="CR52" i="2" s="1"/>
  <c r="Q53" i="2"/>
  <c r="R53" i="2"/>
  <c r="S53" i="2"/>
  <c r="AI53" i="2"/>
  <c r="AJ53" i="2"/>
  <c r="AK53" i="2"/>
  <c r="BA53" i="2"/>
  <c r="BB53" i="2"/>
  <c r="BC53" i="2"/>
  <c r="BS53" i="2"/>
  <c r="BT53" i="2"/>
  <c r="BU53" i="2"/>
  <c r="CK53" i="2"/>
  <c r="CL53" i="2"/>
  <c r="CM53" i="2"/>
  <c r="CP53" i="2"/>
  <c r="CQ53" i="2"/>
  <c r="CT53" i="2"/>
  <c r="Q54" i="2"/>
  <c r="R54" i="2"/>
  <c r="S54" i="2"/>
  <c r="AI54" i="2"/>
  <c r="AJ54" i="2"/>
  <c r="AK54" i="2"/>
  <c r="AL54" i="2" s="1"/>
  <c r="BA54" i="2"/>
  <c r="BB54" i="2"/>
  <c r="BC54" i="2"/>
  <c r="BS54" i="2"/>
  <c r="BT54" i="2"/>
  <c r="BU54" i="2"/>
  <c r="BV54" i="2" s="1"/>
  <c r="CK54" i="2"/>
  <c r="CL54" i="2"/>
  <c r="CM54" i="2"/>
  <c r="CP54" i="2"/>
  <c r="CQ54" i="2"/>
  <c r="CR54" i="2"/>
  <c r="Q55" i="2"/>
  <c r="R55" i="2"/>
  <c r="S55" i="2"/>
  <c r="AI55" i="2"/>
  <c r="AJ55" i="2"/>
  <c r="AK55" i="2"/>
  <c r="AL55" i="2" s="1"/>
  <c r="BA55" i="2"/>
  <c r="BB55" i="2"/>
  <c r="BC55" i="2"/>
  <c r="BS55" i="2"/>
  <c r="BT55" i="2"/>
  <c r="BU55" i="2"/>
  <c r="BV55" i="2" s="1"/>
  <c r="CK55" i="2"/>
  <c r="CL55" i="2"/>
  <c r="CM55" i="2"/>
  <c r="CP55" i="2"/>
  <c r="CQ55" i="2"/>
  <c r="CR55" i="2"/>
  <c r="Q56" i="2"/>
  <c r="R56" i="2"/>
  <c r="S56" i="2"/>
  <c r="AI56" i="2"/>
  <c r="AJ56" i="2"/>
  <c r="AK56" i="2"/>
  <c r="BA56" i="2"/>
  <c r="BB56" i="2"/>
  <c r="BC56" i="2"/>
  <c r="BS56" i="2"/>
  <c r="BT56" i="2"/>
  <c r="BU56" i="2"/>
  <c r="CK56" i="2"/>
  <c r="CL56" i="2"/>
  <c r="CM56" i="2"/>
  <c r="CP56" i="2"/>
  <c r="CQ56" i="2"/>
  <c r="Q57" i="2"/>
  <c r="R57" i="2"/>
  <c r="S57" i="2"/>
  <c r="AI57" i="2"/>
  <c r="AJ57" i="2"/>
  <c r="AK57" i="2"/>
  <c r="BA57" i="2"/>
  <c r="BB57" i="2"/>
  <c r="BC57" i="2"/>
  <c r="CT57" i="2" s="1"/>
  <c r="CV56" i="3" s="1"/>
  <c r="BS57" i="2"/>
  <c r="BT57" i="2"/>
  <c r="BU57" i="2"/>
  <c r="CK57" i="2"/>
  <c r="CL57" i="2"/>
  <c r="CM57" i="2"/>
  <c r="CP57" i="2"/>
  <c r="CQ57" i="2"/>
  <c r="CR57" i="2" s="1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R58" i="2"/>
  <c r="S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J58" i="2"/>
  <c r="AK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B58" i="2"/>
  <c r="BC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T58" i="2"/>
  <c r="BU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L58" i="2"/>
  <c r="CM58" i="2"/>
  <c r="CP58" i="2"/>
  <c r="CQ58" i="2"/>
  <c r="Q61" i="2"/>
  <c r="R61" i="2"/>
  <c r="S61" i="2"/>
  <c r="AI61" i="2"/>
  <c r="AJ61" i="2"/>
  <c r="AK61" i="2"/>
  <c r="BA61" i="2"/>
  <c r="BB61" i="2"/>
  <c r="BC61" i="2"/>
  <c r="BS61" i="2"/>
  <c r="BT61" i="2"/>
  <c r="BU61" i="2"/>
  <c r="CK61" i="2"/>
  <c r="CL61" i="2"/>
  <c r="CM61" i="2"/>
  <c r="CP61" i="2"/>
  <c r="CQ61" i="2"/>
  <c r="Q62" i="2"/>
  <c r="R62" i="2"/>
  <c r="S62" i="2"/>
  <c r="AI62" i="2"/>
  <c r="AJ62" i="2"/>
  <c r="AK62" i="2"/>
  <c r="BA62" i="2"/>
  <c r="BB62" i="2"/>
  <c r="BC62" i="2"/>
  <c r="BS62" i="2"/>
  <c r="BT62" i="2"/>
  <c r="BU62" i="2"/>
  <c r="CK62" i="2"/>
  <c r="CL62" i="2"/>
  <c r="CM62" i="2"/>
  <c r="CT62" i="2" s="1"/>
  <c r="CP62" i="2"/>
  <c r="CQ62" i="2"/>
  <c r="Q63" i="2"/>
  <c r="R63" i="2"/>
  <c r="S63" i="2"/>
  <c r="AI63" i="2"/>
  <c r="AJ63" i="2"/>
  <c r="AK63" i="2"/>
  <c r="AL63" i="2" s="1"/>
  <c r="BA63" i="2"/>
  <c r="BB63" i="2"/>
  <c r="BC63" i="2"/>
  <c r="BS63" i="2"/>
  <c r="BT63" i="2"/>
  <c r="BU63" i="2"/>
  <c r="BV63" i="2" s="1"/>
  <c r="CK63" i="2"/>
  <c r="CL63" i="2"/>
  <c r="CM63" i="2"/>
  <c r="CP63" i="2"/>
  <c r="CQ63" i="2"/>
  <c r="CR63" i="2"/>
  <c r="Q64" i="2"/>
  <c r="R64" i="2"/>
  <c r="S64" i="2"/>
  <c r="AI64" i="2"/>
  <c r="AJ64" i="2"/>
  <c r="AK64" i="2"/>
  <c r="AL64" i="2" s="1"/>
  <c r="BA64" i="2"/>
  <c r="BB64" i="2"/>
  <c r="BC64" i="2"/>
  <c r="BS64" i="2"/>
  <c r="BT64" i="2"/>
  <c r="BU64" i="2"/>
  <c r="BV64" i="2" s="1"/>
  <c r="CK64" i="2"/>
  <c r="CL64" i="2"/>
  <c r="CM64" i="2"/>
  <c r="CP64" i="2"/>
  <c r="CQ64" i="2"/>
  <c r="CR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R65" i="2"/>
  <c r="S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 s="1"/>
  <c r="AJ65" i="2"/>
  <c r="AK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C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 s="1"/>
  <c r="BT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L65" i="2"/>
  <c r="CM65" i="2"/>
  <c r="CP65" i="2"/>
  <c r="Q68" i="2"/>
  <c r="R68" i="2"/>
  <c r="S68" i="2"/>
  <c r="AI68" i="2"/>
  <c r="AJ68" i="2"/>
  <c r="AK68" i="2"/>
  <c r="AL68" i="2" s="1"/>
  <c r="BA68" i="2"/>
  <c r="BB68" i="2"/>
  <c r="BC68" i="2"/>
  <c r="BS68" i="2"/>
  <c r="BT68" i="2"/>
  <c r="BU68" i="2"/>
  <c r="BV68" i="2" s="1"/>
  <c r="CK68" i="2"/>
  <c r="CL68" i="2"/>
  <c r="CM68" i="2"/>
  <c r="CP68" i="2"/>
  <c r="CQ68" i="2"/>
  <c r="CR68" i="2"/>
  <c r="Q69" i="2"/>
  <c r="R69" i="2"/>
  <c r="S69" i="2"/>
  <c r="AI69" i="2"/>
  <c r="AJ69" i="2"/>
  <c r="AK69" i="2"/>
  <c r="AL69" i="2" s="1"/>
  <c r="BA69" i="2"/>
  <c r="BB69" i="2"/>
  <c r="BC69" i="2"/>
  <c r="BS69" i="2"/>
  <c r="BT69" i="2"/>
  <c r="BU69" i="2"/>
  <c r="BV69" i="2" s="1"/>
  <c r="CK69" i="2"/>
  <c r="CL69" i="2"/>
  <c r="CM69" i="2"/>
  <c r="CP69" i="2"/>
  <c r="CQ69" i="2"/>
  <c r="CR69" i="2"/>
  <c r="Q70" i="2"/>
  <c r="R70" i="2"/>
  <c r="S70" i="2"/>
  <c r="AI70" i="2"/>
  <c r="AJ70" i="2"/>
  <c r="AK70" i="2"/>
  <c r="BA70" i="2"/>
  <c r="BB70" i="2"/>
  <c r="BC70" i="2"/>
  <c r="BS70" i="2"/>
  <c r="BT70" i="2"/>
  <c r="BU70" i="2"/>
  <c r="CK70" i="2"/>
  <c r="CL70" i="2"/>
  <c r="CM70" i="2"/>
  <c r="CP70" i="2"/>
  <c r="CQ70" i="2"/>
  <c r="CT70" i="2"/>
  <c r="Q71" i="2"/>
  <c r="R71" i="2"/>
  <c r="S71" i="2"/>
  <c r="AI71" i="2"/>
  <c r="AJ71" i="2"/>
  <c r="AK71" i="2"/>
  <c r="AL71" i="2" s="1"/>
  <c r="BA71" i="2"/>
  <c r="BB71" i="2"/>
  <c r="BC71" i="2"/>
  <c r="BS71" i="2"/>
  <c r="BT71" i="2"/>
  <c r="BU71" i="2"/>
  <c r="BV71" i="2" s="1"/>
  <c r="CK71" i="2"/>
  <c r="CL71" i="2"/>
  <c r="CM71" i="2"/>
  <c r="CP71" i="2"/>
  <c r="CQ71" i="2"/>
  <c r="CR71" i="2"/>
  <c r="Q72" i="2"/>
  <c r="R72" i="2"/>
  <c r="S72" i="2"/>
  <c r="AI72" i="2"/>
  <c r="AJ72" i="2"/>
  <c r="AK72" i="2"/>
  <c r="BA72" i="2"/>
  <c r="BB72" i="2"/>
  <c r="BC72" i="2"/>
  <c r="BS72" i="2"/>
  <c r="BT72" i="2"/>
  <c r="BU72" i="2"/>
  <c r="CK72" i="2"/>
  <c r="CL72" i="2"/>
  <c r="CM72" i="2"/>
  <c r="CP72" i="2"/>
  <c r="CQ72" i="2"/>
  <c r="CT72" i="2"/>
  <c r="Q73" i="2"/>
  <c r="R73" i="2"/>
  <c r="S73" i="2"/>
  <c r="AI73" i="2"/>
  <c r="AJ73" i="2"/>
  <c r="AK73" i="2"/>
  <c r="AL73" i="2" s="1"/>
  <c r="BA73" i="2"/>
  <c r="BB73" i="2"/>
  <c r="BC73" i="2"/>
  <c r="BS73" i="2"/>
  <c r="BT73" i="2"/>
  <c r="BU73" i="2"/>
  <c r="BV73" i="2" s="1"/>
  <c r="CK73" i="2"/>
  <c r="CL73" i="2"/>
  <c r="CM73" i="2"/>
  <c r="CP73" i="2"/>
  <c r="CQ73" i="2"/>
  <c r="CR73" i="2"/>
  <c r="Q74" i="2"/>
  <c r="R74" i="2"/>
  <c r="S74" i="2"/>
  <c r="AI74" i="2"/>
  <c r="AJ74" i="2"/>
  <c r="AK74" i="2"/>
  <c r="BA74" i="2"/>
  <c r="BB74" i="2"/>
  <c r="BC74" i="2"/>
  <c r="BC75" i="2" s="1"/>
  <c r="BS74" i="2"/>
  <c r="BT74" i="2"/>
  <c r="BT75" i="2" s="1"/>
  <c r="BU74" i="2"/>
  <c r="CK74" i="2"/>
  <c r="CL74" i="2"/>
  <c r="CM74" i="2"/>
  <c r="CP74" i="2"/>
  <c r="CQ74" i="2"/>
  <c r="CT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S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J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B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U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L75" i="2"/>
  <c r="CM75" i="2"/>
  <c r="CP75" i="2"/>
  <c r="CQ75" i="2"/>
  <c r="Q78" i="2"/>
  <c r="R78" i="2"/>
  <c r="S78" i="2"/>
  <c r="CT78" i="2" s="1"/>
  <c r="AI78" i="2"/>
  <c r="AJ78" i="2"/>
  <c r="AK78" i="2"/>
  <c r="BA78" i="2"/>
  <c r="BB78" i="2"/>
  <c r="BC78" i="2"/>
  <c r="BS78" i="2"/>
  <c r="BT78" i="2"/>
  <c r="BU78" i="2"/>
  <c r="CK78" i="2"/>
  <c r="CL78" i="2"/>
  <c r="CM78" i="2"/>
  <c r="CP78" i="2"/>
  <c r="CQ78" i="2"/>
  <c r="CR78" i="2" s="1"/>
  <c r="Q79" i="2"/>
  <c r="R79" i="2"/>
  <c r="S79" i="2"/>
  <c r="AI79" i="2"/>
  <c r="AJ79" i="2"/>
  <c r="AK79" i="2"/>
  <c r="BA79" i="2"/>
  <c r="BB79" i="2"/>
  <c r="BC79" i="2"/>
  <c r="BS79" i="2"/>
  <c r="BT79" i="2"/>
  <c r="BU79" i="2"/>
  <c r="CK79" i="2"/>
  <c r="CL79" i="2"/>
  <c r="CM79" i="2"/>
  <c r="CP79" i="2"/>
  <c r="CQ79" i="2"/>
  <c r="CR79" i="2" s="1"/>
  <c r="Q80" i="2"/>
  <c r="R80" i="2"/>
  <c r="S80" i="2"/>
  <c r="CT80" i="2" s="1"/>
  <c r="AI80" i="2"/>
  <c r="AJ80" i="2"/>
  <c r="AK80" i="2"/>
  <c r="BA80" i="2"/>
  <c r="BB80" i="2"/>
  <c r="BC80" i="2"/>
  <c r="BS80" i="2"/>
  <c r="BT80" i="2"/>
  <c r="BU80" i="2"/>
  <c r="CK80" i="2"/>
  <c r="CL80" i="2"/>
  <c r="CM80" i="2"/>
  <c r="CP80" i="2"/>
  <c r="CQ80" i="2"/>
  <c r="CR80" i="2" s="1"/>
  <c r="Q81" i="2"/>
  <c r="R81" i="2"/>
  <c r="S81" i="2"/>
  <c r="AI81" i="2"/>
  <c r="AJ81" i="2"/>
  <c r="AK81" i="2"/>
  <c r="BA81" i="2"/>
  <c r="BB81" i="2"/>
  <c r="BC81" i="2"/>
  <c r="BS81" i="2"/>
  <c r="BT81" i="2"/>
  <c r="BU81" i="2"/>
  <c r="CK81" i="2"/>
  <c r="CL81" i="2"/>
  <c r="CM81" i="2"/>
  <c r="CP81" i="2"/>
  <c r="CQ81" i="2"/>
  <c r="CR81" i="2" s="1"/>
  <c r="I82" i="2"/>
  <c r="J82" i="2"/>
  <c r="K82" i="2"/>
  <c r="CL82" i="2" s="1"/>
  <c r="CL83" i="2" s="1"/>
  <c r="AA82" i="2"/>
  <c r="AB82" i="2"/>
  <c r="AC82" i="2"/>
  <c r="AS82" i="2"/>
  <c r="AT82" i="2"/>
  <c r="AT83" i="2" s="1"/>
  <c r="AU82" i="2"/>
  <c r="BK82" i="2"/>
  <c r="BL82" i="2"/>
  <c r="BM82" i="2"/>
  <c r="CC82" i="2"/>
  <c r="CD82" i="2"/>
  <c r="CD83" i="2" s="1"/>
  <c r="CE82" i="2"/>
  <c r="CH82" i="2"/>
  <c r="CI82" i="2"/>
  <c r="CJ82" i="2" s="1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S83" i="2"/>
  <c r="U83" i="2"/>
  <c r="V83" i="2"/>
  <c r="W83" i="2"/>
  <c r="X83" i="2"/>
  <c r="Y83" i="2"/>
  <c r="Z83" i="2"/>
  <c r="AA83" i="2"/>
  <c r="AB83" i="2"/>
  <c r="AC83" i="2"/>
  <c r="AE83" i="2"/>
  <c r="AF83" i="2"/>
  <c r="AG83" i="2"/>
  <c r="AH83" i="2"/>
  <c r="AJ83" i="2"/>
  <c r="AK83" i="2"/>
  <c r="AM83" i="2"/>
  <c r="AN83" i="2"/>
  <c r="AO83" i="2"/>
  <c r="AP83" i="2"/>
  <c r="AQ83" i="2"/>
  <c r="AR83" i="2"/>
  <c r="AS83" i="2"/>
  <c r="AU83" i="2"/>
  <c r="AW83" i="2"/>
  <c r="AX83" i="2"/>
  <c r="AY83" i="2"/>
  <c r="AZ83" i="2"/>
  <c r="BB83" i="2"/>
  <c r="BC83" i="2"/>
  <c r="BE83" i="2"/>
  <c r="BF83" i="2"/>
  <c r="BG83" i="2"/>
  <c r="BH83" i="2"/>
  <c r="BI83" i="2"/>
  <c r="BJ83" i="2"/>
  <c r="BK83" i="2"/>
  <c r="BL83" i="2"/>
  <c r="BM83" i="2"/>
  <c r="BO83" i="2"/>
  <c r="BP83" i="2"/>
  <c r="BP84" i="2" s="1"/>
  <c r="BQ83" i="2"/>
  <c r="BR83" i="2"/>
  <c r="BT83" i="2"/>
  <c r="BU83" i="2"/>
  <c r="BW83" i="2"/>
  <c r="BX83" i="2"/>
  <c r="BY83" i="2"/>
  <c r="BZ83" i="2"/>
  <c r="CA83" i="2"/>
  <c r="CB83" i="2"/>
  <c r="CC83" i="2"/>
  <c r="CE83" i="2"/>
  <c r="CG83" i="2"/>
  <c r="CH83" i="2"/>
  <c r="CI83" i="2"/>
  <c r="CJ83" i="2"/>
  <c r="CP83" i="2"/>
  <c r="CQ83" i="2"/>
  <c r="D84" i="2"/>
  <c r="H84" i="2"/>
  <c r="L84" i="2"/>
  <c r="V84" i="2"/>
  <c r="Z84" i="2"/>
  <c r="AF84" i="2"/>
  <c r="AP84" i="2"/>
  <c r="BF84" i="2"/>
  <c r="BJ84" i="2"/>
  <c r="BZ84" i="2"/>
  <c r="Q87" i="2"/>
  <c r="R87" i="2"/>
  <c r="S87" i="2"/>
  <c r="AI87" i="2"/>
  <c r="AJ87" i="2"/>
  <c r="AK87" i="2"/>
  <c r="BA87" i="2"/>
  <c r="BB87" i="2"/>
  <c r="BC87" i="2"/>
  <c r="BS87" i="2"/>
  <c r="BT87" i="2"/>
  <c r="BU87" i="2"/>
  <c r="CK87" i="2"/>
  <c r="CL87" i="2"/>
  <c r="CM87" i="2"/>
  <c r="CP87" i="2"/>
  <c r="CQ87" i="2"/>
  <c r="CS87" i="2"/>
  <c r="Q88" i="2"/>
  <c r="R88" i="2"/>
  <c r="S88" i="2"/>
  <c r="AI88" i="2"/>
  <c r="AJ88" i="2"/>
  <c r="AK88" i="2"/>
  <c r="BA88" i="2"/>
  <c r="BB88" i="2"/>
  <c r="BC88" i="2"/>
  <c r="BS88" i="2"/>
  <c r="BT88" i="2"/>
  <c r="BU88" i="2"/>
  <c r="CK88" i="2"/>
  <c r="CL88" i="2"/>
  <c r="CM88" i="2"/>
  <c r="CP88" i="2"/>
  <c r="CQ88" i="2"/>
  <c r="CS88" i="2"/>
  <c r="Q89" i="2"/>
  <c r="R89" i="2"/>
  <c r="S89" i="2"/>
  <c r="AI89" i="2"/>
  <c r="AJ89" i="2"/>
  <c r="AK89" i="2"/>
  <c r="BA89" i="2"/>
  <c r="BB89" i="2"/>
  <c r="BC89" i="2"/>
  <c r="BS89" i="2"/>
  <c r="BT89" i="2"/>
  <c r="BU89" i="2"/>
  <c r="CK89" i="2"/>
  <c r="CL89" i="2"/>
  <c r="CM89" i="2"/>
  <c r="CP89" i="2"/>
  <c r="CQ89" i="2"/>
  <c r="CS89" i="2"/>
  <c r="Q90" i="2"/>
  <c r="R90" i="2"/>
  <c r="S90" i="2"/>
  <c r="AI90" i="2"/>
  <c r="AJ90" i="2"/>
  <c r="AK90" i="2"/>
  <c r="BA90" i="2"/>
  <c r="BB90" i="2"/>
  <c r="BC90" i="2"/>
  <c r="BS90" i="2"/>
  <c r="BT90" i="2"/>
  <c r="BU90" i="2"/>
  <c r="CK90" i="2"/>
  <c r="CL90" i="2"/>
  <c r="CM90" i="2"/>
  <c r="CP90" i="2"/>
  <c r="CQ90" i="2"/>
  <c r="Q91" i="2"/>
  <c r="R91" i="2"/>
  <c r="S91" i="2"/>
  <c r="T91" i="2" s="1"/>
  <c r="AI91" i="2"/>
  <c r="AJ91" i="2"/>
  <c r="AK91" i="2"/>
  <c r="BA91" i="2"/>
  <c r="BB91" i="2"/>
  <c r="BC91" i="2"/>
  <c r="BD91" i="2" s="1"/>
  <c r="BS91" i="2"/>
  <c r="BT91" i="2"/>
  <c r="CS91" i="2" s="1"/>
  <c r="BU91" i="2"/>
  <c r="CK91" i="2"/>
  <c r="CL91" i="2"/>
  <c r="CM91" i="2"/>
  <c r="CN91" i="2" s="1"/>
  <c r="CP91" i="2"/>
  <c r="CQ91" i="2"/>
  <c r="CR91" i="2" s="1"/>
  <c r="Q92" i="2"/>
  <c r="R92" i="2"/>
  <c r="S92" i="2"/>
  <c r="AI92" i="2"/>
  <c r="AJ92" i="2"/>
  <c r="AK92" i="2"/>
  <c r="BA92" i="2"/>
  <c r="BB92" i="2"/>
  <c r="BC92" i="2"/>
  <c r="BS92" i="2"/>
  <c r="BT92" i="2"/>
  <c r="BU92" i="2"/>
  <c r="CK92" i="2"/>
  <c r="CL92" i="2"/>
  <c r="CM92" i="2"/>
  <c r="CP92" i="2"/>
  <c r="CQ92" i="2"/>
  <c r="Q93" i="2"/>
  <c r="R93" i="2"/>
  <c r="S93" i="2"/>
  <c r="T93" i="2" s="1"/>
  <c r="AI93" i="2"/>
  <c r="AJ93" i="2"/>
  <c r="AK93" i="2"/>
  <c r="BA93" i="2"/>
  <c r="BB93" i="2"/>
  <c r="BC93" i="2"/>
  <c r="BD93" i="2" s="1"/>
  <c r="BS93" i="2"/>
  <c r="BT93" i="2"/>
  <c r="BU93" i="2"/>
  <c r="CK93" i="2"/>
  <c r="CL93" i="2"/>
  <c r="CM93" i="2"/>
  <c r="CN93" i="2" s="1"/>
  <c r="CP93" i="2"/>
  <c r="CQ93" i="2"/>
  <c r="CR93" i="2" s="1"/>
  <c r="Q94" i="2"/>
  <c r="R94" i="2"/>
  <c r="S94" i="2"/>
  <c r="AI94" i="2"/>
  <c r="AJ94" i="2"/>
  <c r="AK94" i="2"/>
  <c r="BA94" i="2"/>
  <c r="BB94" i="2"/>
  <c r="BC94" i="2"/>
  <c r="BS94" i="2"/>
  <c r="BT94" i="2"/>
  <c r="BU94" i="2"/>
  <c r="CK94" i="2"/>
  <c r="CL94" i="2"/>
  <c r="CM94" i="2"/>
  <c r="CP94" i="2"/>
  <c r="CQ94" i="2"/>
  <c r="C95" i="2"/>
  <c r="D95" i="2"/>
  <c r="E95" i="2"/>
  <c r="F96" i="2" s="1"/>
  <c r="F95" i="2"/>
  <c r="G95" i="2"/>
  <c r="H95" i="2"/>
  <c r="I95" i="2"/>
  <c r="J96" i="2" s="1"/>
  <c r="J95" i="2"/>
  <c r="K95" i="2"/>
  <c r="L95" i="2"/>
  <c r="M95" i="2"/>
  <c r="N96" i="2" s="1"/>
  <c r="N95" i="2"/>
  <c r="O95" i="2"/>
  <c r="P95" i="2"/>
  <c r="Q95" i="2"/>
  <c r="R95" i="2"/>
  <c r="S95" i="2"/>
  <c r="T95" i="2" s="1"/>
  <c r="U95" i="2"/>
  <c r="V95" i="2"/>
  <c r="W95" i="2"/>
  <c r="X95" i="2"/>
  <c r="X96" i="2" s="1"/>
  <c r="Y95" i="2"/>
  <c r="Z95" i="2"/>
  <c r="AA95" i="2"/>
  <c r="AB95" i="2"/>
  <c r="AB96" i="2" s="1"/>
  <c r="AC95" i="2"/>
  <c r="AD95" i="2"/>
  <c r="AE95" i="2"/>
  <c r="AF95" i="2"/>
  <c r="AF96" i="2" s="1"/>
  <c r="AG95" i="2"/>
  <c r="AH95" i="2"/>
  <c r="AI95" i="2" s="1"/>
  <c r="AK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B95" i="2"/>
  <c r="BC95" i="2"/>
  <c r="BE95" i="2"/>
  <c r="BF96" i="2" s="1"/>
  <c r="BF95" i="2"/>
  <c r="BG95" i="2"/>
  <c r="BH95" i="2"/>
  <c r="BI95" i="2"/>
  <c r="BJ96" i="2" s="1"/>
  <c r="BJ95" i="2"/>
  <c r="BK95" i="2"/>
  <c r="BL95" i="2"/>
  <c r="BM95" i="2"/>
  <c r="BN96" i="2" s="1"/>
  <c r="BN95" i="2"/>
  <c r="BO95" i="2"/>
  <c r="BP95" i="2"/>
  <c r="BQ95" i="2"/>
  <c r="BR95" i="2"/>
  <c r="BT95" i="2"/>
  <c r="BU95" i="2"/>
  <c r="BW95" i="2"/>
  <c r="BX95" i="2"/>
  <c r="BY95" i="2"/>
  <c r="BZ96" i="2" s="1"/>
  <c r="BZ95" i="2"/>
  <c r="CA95" i="2"/>
  <c r="CB96" i="2" s="1"/>
  <c r="CB95" i="2"/>
  <c r="CC95" i="2"/>
  <c r="CD96" i="2" s="1"/>
  <c r="CD95" i="2"/>
  <c r="CE95" i="2"/>
  <c r="CF96" i="2" s="1"/>
  <c r="CF95" i="2"/>
  <c r="CG95" i="2"/>
  <c r="CH96" i="2" s="1"/>
  <c r="CH95" i="2"/>
  <c r="CI95" i="2"/>
  <c r="CJ95" i="2"/>
  <c r="CK95" i="2"/>
  <c r="CL95" i="2"/>
  <c r="CM95" i="2"/>
  <c r="CN95" i="2" s="1"/>
  <c r="CP95" i="2"/>
  <c r="CQ95" i="2"/>
  <c r="CR95" i="2" s="1"/>
  <c r="D96" i="2"/>
  <c r="H96" i="2"/>
  <c r="L96" i="2"/>
  <c r="V96" i="2"/>
  <c r="Z96" i="2"/>
  <c r="AD96" i="2"/>
  <c r="AN96" i="2"/>
  <c r="AV96" i="2"/>
  <c r="BX96" i="2"/>
  <c r="Q7" i="1"/>
  <c r="R7" i="1"/>
  <c r="S7" i="1"/>
  <c r="AI7" i="1"/>
  <c r="AJ7" i="1"/>
  <c r="AK7" i="1"/>
  <c r="BA7" i="1"/>
  <c r="BB7" i="1"/>
  <c r="BC7" i="1"/>
  <c r="BS7" i="1"/>
  <c r="BT7" i="1"/>
  <c r="BU7" i="1"/>
  <c r="CK7" i="1"/>
  <c r="CL7" i="1"/>
  <c r="CM7" i="1"/>
  <c r="CP7" i="1"/>
  <c r="CQ7" i="1"/>
  <c r="Q8" i="1"/>
  <c r="R8" i="1"/>
  <c r="S8" i="1"/>
  <c r="T8" i="1"/>
  <c r="AI8" i="1"/>
  <c r="AJ8" i="1"/>
  <c r="AK8" i="1"/>
  <c r="AL8" i="1"/>
  <c r="BA8" i="1"/>
  <c r="BB8" i="1"/>
  <c r="BC8" i="1"/>
  <c r="BD8" i="1"/>
  <c r="BS8" i="1"/>
  <c r="BT8" i="1"/>
  <c r="BU8" i="1"/>
  <c r="CK8" i="1"/>
  <c r="CL8" i="1"/>
  <c r="CM8" i="1"/>
  <c r="CN8" i="1" s="1"/>
  <c r="CP8" i="1"/>
  <c r="CQ8" i="1"/>
  <c r="Q9" i="1"/>
  <c r="R9" i="1"/>
  <c r="S9" i="1"/>
  <c r="AI9" i="1"/>
  <c r="AJ9" i="1"/>
  <c r="AK9" i="1"/>
  <c r="BA9" i="1"/>
  <c r="BB9" i="1"/>
  <c r="BC9" i="1"/>
  <c r="BS9" i="1"/>
  <c r="BT9" i="1"/>
  <c r="BU9" i="1"/>
  <c r="CK9" i="1"/>
  <c r="CL9" i="1"/>
  <c r="CM9" i="1"/>
  <c r="CP9" i="1"/>
  <c r="CQ9" i="1"/>
  <c r="CR9" i="1" s="1"/>
  <c r="Q10" i="1"/>
  <c r="R10" i="1"/>
  <c r="S10" i="1"/>
  <c r="AI10" i="1"/>
  <c r="AJ10" i="1"/>
  <c r="AK10" i="1"/>
  <c r="BA10" i="1"/>
  <c r="BB10" i="1"/>
  <c r="BC10" i="1"/>
  <c r="BS10" i="1"/>
  <c r="BT10" i="1"/>
  <c r="BT11" i="1" s="1"/>
  <c r="BU10" i="1"/>
  <c r="CK10" i="1"/>
  <c r="CL10" i="1"/>
  <c r="CM10" i="1"/>
  <c r="CP10" i="1"/>
  <c r="CQ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 s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J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 s="1"/>
  <c r="BC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 s="1"/>
  <c r="CQ11" i="1"/>
  <c r="Q14" i="1"/>
  <c r="R14" i="1"/>
  <c r="S14" i="1"/>
  <c r="AI14" i="1"/>
  <c r="AJ14" i="1"/>
  <c r="AK14" i="1"/>
  <c r="BA14" i="1"/>
  <c r="BB14" i="1"/>
  <c r="BC14" i="1"/>
  <c r="BS14" i="1"/>
  <c r="BT14" i="1"/>
  <c r="BU14" i="1"/>
  <c r="CK14" i="1"/>
  <c r="CL14" i="1"/>
  <c r="CM14" i="1"/>
  <c r="CP14" i="1"/>
  <c r="CQ14" i="1"/>
  <c r="Q15" i="1"/>
  <c r="R15" i="1"/>
  <c r="S15" i="1"/>
  <c r="AI15" i="1"/>
  <c r="AJ15" i="1"/>
  <c r="AK15" i="1"/>
  <c r="BA15" i="1"/>
  <c r="BB15" i="1"/>
  <c r="BC15" i="1"/>
  <c r="BS15" i="1"/>
  <c r="BT15" i="1"/>
  <c r="BU15" i="1"/>
  <c r="CK15" i="1"/>
  <c r="CL15" i="1"/>
  <c r="CM15" i="1"/>
  <c r="CP15" i="1"/>
  <c r="CQ15" i="1"/>
  <c r="Q16" i="1"/>
  <c r="R16" i="1"/>
  <c r="S16" i="1"/>
  <c r="AI16" i="1"/>
  <c r="AJ16" i="1"/>
  <c r="AK16" i="1"/>
  <c r="BA16" i="1"/>
  <c r="BB16" i="1"/>
  <c r="BC16" i="1"/>
  <c r="BS16" i="1"/>
  <c r="BT16" i="1"/>
  <c r="BU16" i="1"/>
  <c r="CK16" i="1"/>
  <c r="CL16" i="1"/>
  <c r="CM16" i="1"/>
  <c r="CP16" i="1"/>
  <c r="CQ16" i="1"/>
  <c r="Q17" i="1"/>
  <c r="R17" i="1"/>
  <c r="S17" i="1"/>
  <c r="S18" i="1" s="1"/>
  <c r="AI17" i="1"/>
  <c r="AJ17" i="1"/>
  <c r="AK17" i="1"/>
  <c r="BA17" i="1"/>
  <c r="BB17" i="1"/>
  <c r="BC17" i="1"/>
  <c r="BS17" i="1"/>
  <c r="BT17" i="1"/>
  <c r="BU17" i="1"/>
  <c r="CK17" i="1"/>
  <c r="CL17" i="1"/>
  <c r="CM17" i="1"/>
  <c r="CP17" i="1"/>
  <c r="CQ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C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L18" i="1"/>
  <c r="Q21" i="1"/>
  <c r="R21" i="1"/>
  <c r="S21" i="1"/>
  <c r="AI21" i="1"/>
  <c r="AJ21" i="1"/>
  <c r="AK21" i="1"/>
  <c r="BA21" i="1"/>
  <c r="BB21" i="1"/>
  <c r="BC21" i="1"/>
  <c r="BS21" i="1"/>
  <c r="BT21" i="1"/>
  <c r="BU21" i="1"/>
  <c r="CK21" i="1"/>
  <c r="CL21" i="1"/>
  <c r="CM21" i="1"/>
  <c r="CP21" i="1"/>
  <c r="CQ21" i="1"/>
  <c r="Q22" i="1"/>
  <c r="R22" i="1"/>
  <c r="S22" i="1"/>
  <c r="AI22" i="1"/>
  <c r="AJ22" i="1"/>
  <c r="AK22" i="1"/>
  <c r="BA22" i="1"/>
  <c r="BB22" i="1"/>
  <c r="BC22" i="1"/>
  <c r="BS22" i="1"/>
  <c r="BT22" i="1"/>
  <c r="BU22" i="1"/>
  <c r="CK22" i="1"/>
  <c r="CL22" i="1"/>
  <c r="CM22" i="1"/>
  <c r="CP22" i="1"/>
  <c r="CQ22" i="1"/>
  <c r="Q23" i="1"/>
  <c r="R23" i="1"/>
  <c r="S23" i="1"/>
  <c r="AI23" i="1"/>
  <c r="AJ23" i="1"/>
  <c r="AK23" i="1"/>
  <c r="BA23" i="1"/>
  <c r="BB23" i="1"/>
  <c r="BC23" i="1"/>
  <c r="BS23" i="1"/>
  <c r="BT23" i="1"/>
  <c r="BU23" i="1"/>
  <c r="CK23" i="1"/>
  <c r="CL23" i="1"/>
  <c r="CM23" i="1"/>
  <c r="CP23" i="1"/>
  <c r="CQ23" i="1"/>
  <c r="Q24" i="1"/>
  <c r="R24" i="1"/>
  <c r="S24" i="1"/>
  <c r="S25" i="1" s="1"/>
  <c r="AI24" i="1"/>
  <c r="AJ24" i="1"/>
  <c r="AK24" i="1"/>
  <c r="BA24" i="1"/>
  <c r="BB24" i="1"/>
  <c r="BC24" i="1"/>
  <c r="BC25" i="1" s="1"/>
  <c r="BS24" i="1"/>
  <c r="BT24" i="1"/>
  <c r="BU24" i="1"/>
  <c r="CK24" i="1"/>
  <c r="CL24" i="1"/>
  <c r="CM24" i="1"/>
  <c r="CM25" i="1" s="1"/>
  <c r="CP24" i="1"/>
  <c r="CQ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Q30" i="1"/>
  <c r="R30" i="1"/>
  <c r="S30" i="1"/>
  <c r="AI30" i="1"/>
  <c r="AJ30" i="1"/>
  <c r="AK30" i="1"/>
  <c r="BA30" i="1"/>
  <c r="BB30" i="1"/>
  <c r="BC30" i="1"/>
  <c r="BS30" i="1"/>
  <c r="BT30" i="1"/>
  <c r="BU30" i="1"/>
  <c r="CK30" i="1"/>
  <c r="CL30" i="1"/>
  <c r="CM30" i="1"/>
  <c r="CP30" i="1"/>
  <c r="CQ30" i="1"/>
  <c r="Q28" i="1"/>
  <c r="R28" i="1"/>
  <c r="S28" i="1"/>
  <c r="AI28" i="1"/>
  <c r="AJ28" i="1"/>
  <c r="AK28" i="1"/>
  <c r="BA28" i="1"/>
  <c r="BB28" i="1"/>
  <c r="BC28" i="1"/>
  <c r="BS28" i="1"/>
  <c r="BT28" i="1"/>
  <c r="BU28" i="1"/>
  <c r="CK28" i="1"/>
  <c r="CL28" i="1"/>
  <c r="CM28" i="1"/>
  <c r="CP28" i="1"/>
  <c r="CQ28" i="1"/>
  <c r="Q29" i="1"/>
  <c r="R29" i="1"/>
  <c r="S29" i="1"/>
  <c r="AI29" i="1"/>
  <c r="AJ29" i="1"/>
  <c r="AK29" i="1"/>
  <c r="BA29" i="1"/>
  <c r="BB29" i="1"/>
  <c r="BC29" i="1"/>
  <c r="BS29" i="1"/>
  <c r="BT29" i="1"/>
  <c r="BU29" i="1"/>
  <c r="CK29" i="1"/>
  <c r="CL29" i="1"/>
  <c r="CM29" i="1"/>
  <c r="CP29" i="1"/>
  <c r="CQ29" i="1"/>
  <c r="Q31" i="1"/>
  <c r="R31" i="1"/>
  <c r="S31" i="1"/>
  <c r="AI31" i="1"/>
  <c r="AJ31" i="1"/>
  <c r="AK31" i="1"/>
  <c r="BA31" i="1"/>
  <c r="BB31" i="1"/>
  <c r="BC31" i="1"/>
  <c r="BS31" i="1"/>
  <c r="BT31" i="1"/>
  <c r="BU31" i="1"/>
  <c r="CK31" i="1"/>
  <c r="CL31" i="1"/>
  <c r="CM31" i="1"/>
  <c r="CP31" i="1"/>
  <c r="CQ31" i="1"/>
  <c r="Q32" i="1"/>
  <c r="R32" i="1"/>
  <c r="S32" i="1"/>
  <c r="AI32" i="1"/>
  <c r="AJ32" i="1"/>
  <c r="AK32" i="1"/>
  <c r="BA32" i="1"/>
  <c r="BB32" i="1"/>
  <c r="BC32" i="1"/>
  <c r="BS32" i="1"/>
  <c r="BT32" i="1"/>
  <c r="BU32" i="1"/>
  <c r="CK32" i="1"/>
  <c r="CL32" i="1"/>
  <c r="CM32" i="1"/>
  <c r="CP32" i="1"/>
  <c r="CQ32" i="1"/>
  <c r="Q33" i="1"/>
  <c r="R33" i="1"/>
  <c r="S33" i="1"/>
  <c r="AI33" i="1"/>
  <c r="AJ33" i="1"/>
  <c r="AK33" i="1"/>
  <c r="BA33" i="1"/>
  <c r="BB33" i="1"/>
  <c r="BC33" i="1"/>
  <c r="BS33" i="1"/>
  <c r="BT33" i="1"/>
  <c r="BU33" i="1"/>
  <c r="CK33" i="1"/>
  <c r="CL33" i="1"/>
  <c r="CM33" i="1"/>
  <c r="CP33" i="1"/>
  <c r="CQ33" i="1"/>
  <c r="Q34" i="1"/>
  <c r="R34" i="1"/>
  <c r="S34" i="1"/>
  <c r="AI34" i="1"/>
  <c r="AJ34" i="1"/>
  <c r="AK34" i="1"/>
  <c r="BA34" i="1"/>
  <c r="BB34" i="1"/>
  <c r="BC34" i="1"/>
  <c r="BS34" i="1"/>
  <c r="BT34" i="1"/>
  <c r="BU34" i="1"/>
  <c r="CK34" i="1"/>
  <c r="CL34" i="1"/>
  <c r="CM34" i="1"/>
  <c r="CP34" i="1"/>
  <c r="CQ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B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Q49" i="1"/>
  <c r="R49" i="1"/>
  <c r="S49" i="1"/>
  <c r="AI49" i="1"/>
  <c r="AJ49" i="1"/>
  <c r="AK49" i="1"/>
  <c r="BA49" i="1"/>
  <c r="BB49" i="1"/>
  <c r="BC49" i="1"/>
  <c r="BS49" i="1"/>
  <c r="BT49" i="1"/>
  <c r="CS49" i="1" s="1"/>
  <c r="BU49" i="1"/>
  <c r="CK49" i="1"/>
  <c r="CL49" i="1"/>
  <c r="CM49" i="1"/>
  <c r="CP49" i="1"/>
  <c r="CQ49" i="1"/>
  <c r="Q48" i="1"/>
  <c r="R48" i="1"/>
  <c r="S48" i="1"/>
  <c r="T48" i="1" s="1"/>
  <c r="AI48" i="1"/>
  <c r="AJ48" i="1"/>
  <c r="AK48" i="1"/>
  <c r="BA48" i="1"/>
  <c r="BB48" i="1"/>
  <c r="BC48" i="1"/>
  <c r="BS48" i="1"/>
  <c r="BT48" i="1"/>
  <c r="BU48" i="1"/>
  <c r="CK48" i="1"/>
  <c r="CL48" i="1"/>
  <c r="CM48" i="1"/>
  <c r="CP48" i="1"/>
  <c r="CQ48" i="1"/>
  <c r="Q50" i="1"/>
  <c r="R50" i="1"/>
  <c r="S50" i="1"/>
  <c r="AI50" i="1"/>
  <c r="AJ50" i="1"/>
  <c r="AK50" i="1"/>
  <c r="BA50" i="1"/>
  <c r="BB50" i="1"/>
  <c r="BC50" i="1"/>
  <c r="BS50" i="1"/>
  <c r="BT50" i="1"/>
  <c r="BU50" i="1"/>
  <c r="CK50" i="1"/>
  <c r="CL50" i="1"/>
  <c r="CM50" i="1"/>
  <c r="CP50" i="1"/>
  <c r="CQ50" i="1"/>
  <c r="Q51" i="1"/>
  <c r="R51" i="1"/>
  <c r="S51" i="1"/>
  <c r="T51" i="1" s="1"/>
  <c r="AI51" i="1"/>
  <c r="AJ51" i="1"/>
  <c r="AK51" i="1"/>
  <c r="BA51" i="1"/>
  <c r="BB51" i="1"/>
  <c r="BC51" i="1"/>
  <c r="BD51" i="1" s="1"/>
  <c r="BS51" i="1"/>
  <c r="BT51" i="1"/>
  <c r="BU51" i="1"/>
  <c r="CK51" i="1"/>
  <c r="CL51" i="1"/>
  <c r="CM51" i="1"/>
  <c r="CN51" i="1" s="1"/>
  <c r="CP51" i="1"/>
  <c r="CQ51" i="1"/>
  <c r="Q52" i="1"/>
  <c r="R52" i="1"/>
  <c r="S52" i="1"/>
  <c r="AI52" i="1"/>
  <c r="AJ52" i="1"/>
  <c r="AK52" i="1"/>
  <c r="BA52" i="1"/>
  <c r="BB52" i="1"/>
  <c r="BC52" i="1"/>
  <c r="BS52" i="1"/>
  <c r="BT52" i="1"/>
  <c r="BU52" i="1"/>
  <c r="CK52" i="1"/>
  <c r="CL52" i="1"/>
  <c r="CM52" i="1"/>
  <c r="CT52" i="1" s="1"/>
  <c r="CV52" i="1" s="1"/>
  <c r="CP52" i="1"/>
  <c r="CQ52" i="1"/>
  <c r="CR52" i="1" s="1"/>
  <c r="Q53" i="1"/>
  <c r="R53" i="1"/>
  <c r="S53" i="1"/>
  <c r="AI53" i="1"/>
  <c r="AJ53" i="1"/>
  <c r="AK53" i="1"/>
  <c r="BA53" i="1"/>
  <c r="BB53" i="1"/>
  <c r="BC53" i="1"/>
  <c r="BS53" i="1"/>
  <c r="BT53" i="1"/>
  <c r="BU53" i="1"/>
  <c r="CK53" i="1"/>
  <c r="CL53" i="1"/>
  <c r="CM53" i="1"/>
  <c r="CP53" i="1"/>
  <c r="CQ53" i="1"/>
  <c r="CS53" i="1"/>
  <c r="Q54" i="1"/>
  <c r="R54" i="1"/>
  <c r="S54" i="1"/>
  <c r="AI54" i="1"/>
  <c r="AJ54" i="1"/>
  <c r="AK54" i="1"/>
  <c r="BA54" i="1"/>
  <c r="BB54" i="1"/>
  <c r="BC54" i="1"/>
  <c r="BS54" i="1"/>
  <c r="BT54" i="1"/>
  <c r="BU54" i="1"/>
  <c r="CK54" i="1"/>
  <c r="CL54" i="1"/>
  <c r="CM54" i="1"/>
  <c r="CP54" i="1"/>
  <c r="CQ54" i="1"/>
  <c r="CS54" i="1"/>
  <c r="Q55" i="1"/>
  <c r="R55" i="1"/>
  <c r="S55" i="1"/>
  <c r="T55" i="1" s="1"/>
  <c r="AI55" i="1"/>
  <c r="AJ55" i="1"/>
  <c r="AK55" i="1"/>
  <c r="AL55" i="1" s="1"/>
  <c r="BA55" i="1"/>
  <c r="BB55" i="1"/>
  <c r="BC55" i="1"/>
  <c r="BD55" i="1" s="1"/>
  <c r="BS55" i="1"/>
  <c r="BT55" i="1"/>
  <c r="BU55" i="1"/>
  <c r="BV55" i="1" s="1"/>
  <c r="CK55" i="1"/>
  <c r="CL55" i="1"/>
  <c r="CM55" i="1"/>
  <c r="CN55" i="1" s="1"/>
  <c r="CP55" i="1"/>
  <c r="CQ55" i="1"/>
  <c r="CT55" i="1"/>
  <c r="CV55" i="1" s="1"/>
  <c r="Q56" i="1"/>
  <c r="R56" i="1"/>
  <c r="S56" i="1"/>
  <c r="AI56" i="1"/>
  <c r="AJ56" i="1"/>
  <c r="AK56" i="1"/>
  <c r="BA56" i="1"/>
  <c r="BB56" i="1"/>
  <c r="BC56" i="1"/>
  <c r="BS56" i="1"/>
  <c r="BT56" i="1"/>
  <c r="BU56" i="1"/>
  <c r="CK56" i="1"/>
  <c r="CL56" i="1"/>
  <c r="CM56" i="1"/>
  <c r="CP56" i="1"/>
  <c r="CQ56" i="1"/>
  <c r="CR56" i="1" s="1"/>
  <c r="Q57" i="1"/>
  <c r="R57" i="1"/>
  <c r="S57" i="1"/>
  <c r="T57" i="1" s="1"/>
  <c r="AI57" i="1"/>
  <c r="AJ57" i="1"/>
  <c r="AK57" i="1"/>
  <c r="BA57" i="1"/>
  <c r="BB57" i="1"/>
  <c r="BC57" i="1"/>
  <c r="BD57" i="1" s="1"/>
  <c r="BS57" i="1"/>
  <c r="BT57" i="1"/>
  <c r="BU57" i="1"/>
  <c r="CK57" i="1"/>
  <c r="CL57" i="1"/>
  <c r="CM57" i="1"/>
  <c r="CN57" i="1" s="1"/>
  <c r="CP57" i="1"/>
  <c r="CQ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 s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J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Q58" i="1"/>
  <c r="Q61" i="1"/>
  <c r="R61" i="1"/>
  <c r="S61" i="1"/>
  <c r="T61" i="1" s="1"/>
  <c r="AI61" i="1"/>
  <c r="AJ61" i="1"/>
  <c r="AK61" i="1"/>
  <c r="AL61" i="1" s="1"/>
  <c r="BA61" i="1"/>
  <c r="BB61" i="1"/>
  <c r="BC61" i="1"/>
  <c r="BS61" i="1"/>
  <c r="BT61" i="1"/>
  <c r="BU61" i="1"/>
  <c r="CK61" i="1"/>
  <c r="CL61" i="1"/>
  <c r="CM61" i="1"/>
  <c r="CN61" i="1" s="1"/>
  <c r="CP61" i="1"/>
  <c r="CQ61" i="1"/>
  <c r="Q62" i="1"/>
  <c r="R62" i="1"/>
  <c r="S62" i="1"/>
  <c r="AI62" i="1"/>
  <c r="AJ62" i="1"/>
  <c r="AK62" i="1"/>
  <c r="BA62" i="1"/>
  <c r="BB62" i="1"/>
  <c r="BC62" i="1"/>
  <c r="BS62" i="1"/>
  <c r="BT62" i="1"/>
  <c r="BU62" i="1"/>
  <c r="CK62" i="1"/>
  <c r="CL62" i="1"/>
  <c r="CM62" i="1"/>
  <c r="CM65" i="1" s="1"/>
  <c r="CP62" i="1"/>
  <c r="CQ62" i="1"/>
  <c r="CR62" i="1" s="1"/>
  <c r="Q63" i="1"/>
  <c r="R63" i="1"/>
  <c r="S63" i="1"/>
  <c r="T63" i="1" s="1"/>
  <c r="AI63" i="1"/>
  <c r="AJ63" i="1"/>
  <c r="AK63" i="1"/>
  <c r="BA63" i="1"/>
  <c r="BB63" i="1"/>
  <c r="BC63" i="1"/>
  <c r="BD63" i="1" s="1"/>
  <c r="BS63" i="1"/>
  <c r="BT63" i="1"/>
  <c r="BU63" i="1"/>
  <c r="CK63" i="1"/>
  <c r="CL63" i="1"/>
  <c r="CM63" i="1"/>
  <c r="CN63" i="1" s="1"/>
  <c r="CP63" i="1"/>
  <c r="CQ63" i="1"/>
  <c r="Q64" i="1"/>
  <c r="R64" i="1"/>
  <c r="S64" i="1"/>
  <c r="AI64" i="1"/>
  <c r="AJ64" i="1"/>
  <c r="AK64" i="1"/>
  <c r="BA64" i="1"/>
  <c r="BB64" i="1"/>
  <c r="BC64" i="1"/>
  <c r="BS64" i="1"/>
  <c r="BT64" i="1"/>
  <c r="BU64" i="1"/>
  <c r="CK64" i="1"/>
  <c r="CL64" i="1"/>
  <c r="CM64" i="1"/>
  <c r="CP64" i="1"/>
  <c r="CQ64" i="1"/>
  <c r="CT64" i="1"/>
  <c r="CV64" i="1" s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R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K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B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Q68" i="1"/>
  <c r="R68" i="1"/>
  <c r="S68" i="1"/>
  <c r="AI68" i="1"/>
  <c r="AJ68" i="1"/>
  <c r="AK68" i="1"/>
  <c r="BA68" i="1"/>
  <c r="BB68" i="1"/>
  <c r="BC68" i="1"/>
  <c r="BS68" i="1"/>
  <c r="BT68" i="1"/>
  <c r="BU68" i="1"/>
  <c r="CK68" i="1"/>
  <c r="CL68" i="1"/>
  <c r="CM68" i="1"/>
  <c r="CP68" i="1"/>
  <c r="CQ68" i="1"/>
  <c r="Q69" i="1"/>
  <c r="R69" i="1"/>
  <c r="S69" i="1"/>
  <c r="T69" i="1" s="1"/>
  <c r="AI69" i="1"/>
  <c r="AJ69" i="1"/>
  <c r="AK69" i="1"/>
  <c r="BA69" i="1"/>
  <c r="BB69" i="1"/>
  <c r="BC69" i="1"/>
  <c r="BD69" i="1" s="1"/>
  <c r="BS69" i="1"/>
  <c r="BT69" i="1"/>
  <c r="BU69" i="1"/>
  <c r="CK69" i="1"/>
  <c r="CL69" i="1"/>
  <c r="CM69" i="1"/>
  <c r="CN69" i="1" s="1"/>
  <c r="CP69" i="1"/>
  <c r="CQ69" i="1"/>
  <c r="Q70" i="1"/>
  <c r="R70" i="1"/>
  <c r="S70" i="1"/>
  <c r="AI70" i="1"/>
  <c r="AJ70" i="1"/>
  <c r="AK70" i="1"/>
  <c r="BA70" i="1"/>
  <c r="BB70" i="1"/>
  <c r="BC70" i="1"/>
  <c r="BS70" i="1"/>
  <c r="BT70" i="1"/>
  <c r="CS70" i="1" s="1"/>
  <c r="BU70" i="1"/>
  <c r="CK70" i="1"/>
  <c r="CL70" i="1"/>
  <c r="CM70" i="1"/>
  <c r="CP70" i="1"/>
  <c r="CQ70" i="1"/>
  <c r="Q71" i="1"/>
  <c r="R71" i="1"/>
  <c r="S71" i="1"/>
  <c r="T71" i="1" s="1"/>
  <c r="AI71" i="1"/>
  <c r="AJ71" i="1"/>
  <c r="AK71" i="1"/>
  <c r="AL71" i="1" s="1"/>
  <c r="BA71" i="1"/>
  <c r="BB71" i="1"/>
  <c r="BC71" i="1"/>
  <c r="BD71" i="1" s="1"/>
  <c r="BS71" i="1"/>
  <c r="BT71" i="1"/>
  <c r="BU71" i="1"/>
  <c r="BV71" i="1" s="1"/>
  <c r="CK71" i="1"/>
  <c r="CL71" i="1"/>
  <c r="CM71" i="1"/>
  <c r="CN71" i="1" s="1"/>
  <c r="CP71" i="1"/>
  <c r="CQ71" i="1"/>
  <c r="CT71" i="1"/>
  <c r="Q72" i="1"/>
  <c r="R72" i="1"/>
  <c r="S72" i="1"/>
  <c r="AI72" i="1"/>
  <c r="AJ72" i="1"/>
  <c r="AK72" i="1"/>
  <c r="BA72" i="1"/>
  <c r="BB72" i="1"/>
  <c r="BC72" i="1"/>
  <c r="BS72" i="1"/>
  <c r="BT72" i="1"/>
  <c r="BU72" i="1"/>
  <c r="CK72" i="1"/>
  <c r="CL72" i="1"/>
  <c r="CM72" i="1"/>
  <c r="CP72" i="1"/>
  <c r="CQ72" i="1"/>
  <c r="Q73" i="1"/>
  <c r="R73" i="1"/>
  <c r="S73" i="1"/>
  <c r="T73" i="1" s="1"/>
  <c r="AI73" i="1"/>
  <c r="AJ73" i="1"/>
  <c r="AK73" i="1"/>
  <c r="BA73" i="1"/>
  <c r="BB73" i="1"/>
  <c r="BC73" i="1"/>
  <c r="BD73" i="1" s="1"/>
  <c r="BS73" i="1"/>
  <c r="BT73" i="1"/>
  <c r="BU73" i="1"/>
  <c r="CK73" i="1"/>
  <c r="CL73" i="1"/>
  <c r="CM73" i="1"/>
  <c r="CN73" i="1" s="1"/>
  <c r="CP73" i="1"/>
  <c r="CQ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 s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U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 s="1"/>
  <c r="CL74" i="1"/>
  <c r="CP74" i="1"/>
  <c r="Q77" i="1"/>
  <c r="R77" i="1"/>
  <c r="S77" i="1"/>
  <c r="AI77" i="1"/>
  <c r="AJ77" i="1"/>
  <c r="AK77" i="1"/>
  <c r="AL77" i="1" s="1"/>
  <c r="BA77" i="1"/>
  <c r="BB77" i="1"/>
  <c r="BC77" i="1"/>
  <c r="BS77" i="1"/>
  <c r="BT77" i="1"/>
  <c r="BU77" i="1"/>
  <c r="BV77" i="1" s="1"/>
  <c r="CK77" i="1"/>
  <c r="CL77" i="1"/>
  <c r="CM77" i="1"/>
  <c r="CP77" i="1"/>
  <c r="CQ77" i="1"/>
  <c r="CS77" i="1"/>
  <c r="Q78" i="1"/>
  <c r="R78" i="1"/>
  <c r="S78" i="1"/>
  <c r="AI78" i="1"/>
  <c r="AJ78" i="1"/>
  <c r="AK78" i="1"/>
  <c r="BA78" i="1"/>
  <c r="BB78" i="1"/>
  <c r="BC78" i="1"/>
  <c r="BS78" i="1"/>
  <c r="BT78" i="1"/>
  <c r="BU78" i="1"/>
  <c r="BV78" i="1" s="1"/>
  <c r="CK78" i="1"/>
  <c r="CL78" i="1"/>
  <c r="CM78" i="1"/>
  <c r="CP78" i="1"/>
  <c r="CQ78" i="1"/>
  <c r="CR78" i="1"/>
  <c r="Q79" i="1"/>
  <c r="R79" i="1"/>
  <c r="S79" i="1"/>
  <c r="AI79" i="1"/>
  <c r="AJ79" i="1"/>
  <c r="AK79" i="1"/>
  <c r="BA79" i="1"/>
  <c r="BB79" i="1"/>
  <c r="BC79" i="1"/>
  <c r="BS79" i="1"/>
  <c r="BT79" i="1"/>
  <c r="BU79" i="1"/>
  <c r="CK79" i="1"/>
  <c r="CL79" i="1"/>
  <c r="CM79" i="1"/>
  <c r="CP79" i="1"/>
  <c r="CQ79" i="1"/>
  <c r="Q80" i="1"/>
  <c r="R80" i="1"/>
  <c r="S80" i="1"/>
  <c r="AI80" i="1"/>
  <c r="AJ80" i="1"/>
  <c r="AK80" i="1"/>
  <c r="BA80" i="1"/>
  <c r="BB80" i="1"/>
  <c r="BC80" i="1"/>
  <c r="CT80" i="1" s="1"/>
  <c r="CV80" i="1" s="1"/>
  <c r="BS80" i="1"/>
  <c r="BT80" i="1"/>
  <c r="BU80" i="1"/>
  <c r="CK80" i="1"/>
  <c r="CL80" i="1"/>
  <c r="CM80" i="1"/>
  <c r="CP80" i="1"/>
  <c r="CP81" i="1" s="1"/>
  <c r="CQ80" i="1"/>
  <c r="CR80" i="1" s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R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J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B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T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L81" i="1"/>
  <c r="CQ81" i="1"/>
  <c r="Q84" i="1"/>
  <c r="R84" i="1"/>
  <c r="S84" i="1"/>
  <c r="AI84" i="1"/>
  <c r="AJ84" i="1"/>
  <c r="AK84" i="1"/>
  <c r="BA84" i="1"/>
  <c r="BB84" i="1"/>
  <c r="BC84" i="1"/>
  <c r="BS84" i="1"/>
  <c r="BT84" i="1"/>
  <c r="BU84" i="1"/>
  <c r="CK84" i="1"/>
  <c r="CL84" i="1"/>
  <c r="CM84" i="1"/>
  <c r="CP84" i="1"/>
  <c r="CQ84" i="1"/>
  <c r="CR84" i="1" s="1"/>
  <c r="Q85" i="1"/>
  <c r="R85" i="1"/>
  <c r="S85" i="1"/>
  <c r="T85" i="1" s="1"/>
  <c r="AI85" i="1"/>
  <c r="AJ85" i="1"/>
  <c r="AK85" i="1"/>
  <c r="BA85" i="1"/>
  <c r="BB85" i="1"/>
  <c r="BC85" i="1"/>
  <c r="BD85" i="1" s="1"/>
  <c r="BS85" i="1"/>
  <c r="BT85" i="1"/>
  <c r="BU85" i="1"/>
  <c r="CK85" i="1"/>
  <c r="CL85" i="1"/>
  <c r="CM85" i="1"/>
  <c r="CN85" i="1" s="1"/>
  <c r="CP85" i="1"/>
  <c r="CQ85" i="1"/>
  <c r="Q86" i="1"/>
  <c r="R86" i="1"/>
  <c r="S86" i="1"/>
  <c r="AI86" i="1"/>
  <c r="AJ86" i="1"/>
  <c r="AK86" i="1"/>
  <c r="BA86" i="1"/>
  <c r="BB86" i="1"/>
  <c r="BC86" i="1"/>
  <c r="BS86" i="1"/>
  <c r="BT86" i="1"/>
  <c r="BU86" i="1"/>
  <c r="CK86" i="1"/>
  <c r="CL86" i="1"/>
  <c r="CM86" i="1"/>
  <c r="CP86" i="1"/>
  <c r="CQ86" i="1"/>
  <c r="CT86" i="1"/>
  <c r="CV86" i="1" s="1"/>
  <c r="Q87" i="1"/>
  <c r="R87" i="1"/>
  <c r="S87" i="1"/>
  <c r="AI87" i="1"/>
  <c r="AJ87" i="1"/>
  <c r="AK87" i="1"/>
  <c r="AL87" i="1" s="1"/>
  <c r="BA87" i="1"/>
  <c r="BB87" i="1"/>
  <c r="BC87" i="1"/>
  <c r="BS87" i="1"/>
  <c r="BT87" i="1"/>
  <c r="BU87" i="1"/>
  <c r="BV87" i="1" s="1"/>
  <c r="CK87" i="1"/>
  <c r="CL87" i="1"/>
  <c r="CM87" i="1"/>
  <c r="CP87" i="1"/>
  <c r="CQ87" i="1"/>
  <c r="CS87" i="1"/>
  <c r="Q88" i="1"/>
  <c r="R88" i="1"/>
  <c r="S88" i="1"/>
  <c r="AI88" i="1"/>
  <c r="AJ88" i="1"/>
  <c r="AK88" i="1"/>
  <c r="AL88" i="1" s="1"/>
  <c r="BA88" i="1"/>
  <c r="BB88" i="1"/>
  <c r="BC88" i="1"/>
  <c r="BS88" i="1"/>
  <c r="BT88" i="1"/>
  <c r="BU88" i="1"/>
  <c r="BV88" i="1" s="1"/>
  <c r="CK88" i="1"/>
  <c r="CL88" i="1"/>
  <c r="CM88" i="1"/>
  <c r="CP88" i="1"/>
  <c r="CR88" i="1" s="1"/>
  <c r="CQ88" i="1"/>
  <c r="CT88" i="1"/>
  <c r="Q89" i="1"/>
  <c r="R89" i="1"/>
  <c r="S89" i="1"/>
  <c r="AI89" i="1"/>
  <c r="AJ89" i="1"/>
  <c r="AK89" i="1"/>
  <c r="AL89" i="1" s="1"/>
  <c r="BA89" i="1"/>
  <c r="BB89" i="1"/>
  <c r="BC89" i="1"/>
  <c r="BS89" i="1"/>
  <c r="BT89" i="1"/>
  <c r="BU89" i="1"/>
  <c r="BV89" i="1" s="1"/>
  <c r="CK89" i="1"/>
  <c r="CL89" i="1"/>
  <c r="CM89" i="1"/>
  <c r="CP89" i="1"/>
  <c r="CQ89" i="1"/>
  <c r="CS89" i="1"/>
  <c r="Q90" i="1"/>
  <c r="R90" i="1"/>
  <c r="S90" i="1"/>
  <c r="AI90" i="1"/>
  <c r="AJ90" i="1"/>
  <c r="AK90" i="1"/>
  <c r="AL90" i="1" s="1"/>
  <c r="BA90" i="1"/>
  <c r="BB90" i="1"/>
  <c r="BC90" i="1"/>
  <c r="BS90" i="1"/>
  <c r="BT90" i="1"/>
  <c r="BU90" i="1"/>
  <c r="BV90" i="1" s="1"/>
  <c r="CK90" i="1"/>
  <c r="CL90" i="1"/>
  <c r="CM90" i="1"/>
  <c r="CP90" i="1"/>
  <c r="CR90" i="1" s="1"/>
  <c r="CQ90" i="1"/>
  <c r="CT90" i="1"/>
  <c r="CV90" i="1" s="1"/>
  <c r="Q91" i="1"/>
  <c r="R91" i="1"/>
  <c r="S91" i="1"/>
  <c r="AI91" i="1"/>
  <c r="AJ91" i="1"/>
  <c r="AK91" i="1"/>
  <c r="AL91" i="1" s="1"/>
  <c r="BA91" i="1"/>
  <c r="BB91" i="1"/>
  <c r="BB92" i="1" s="1"/>
  <c r="BC91" i="1"/>
  <c r="BS91" i="1"/>
  <c r="BT91" i="1"/>
  <c r="BU91" i="1"/>
  <c r="BV91" i="1" s="1"/>
  <c r="CK91" i="1"/>
  <c r="CL91" i="1"/>
  <c r="CM91" i="1"/>
  <c r="CP91" i="1"/>
  <c r="CQ91" i="1"/>
  <c r="CS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 s="1"/>
  <c r="AJ92" i="1"/>
  <c r="AK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T92" i="1"/>
  <c r="BU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L92" i="1"/>
  <c r="CP92" i="1"/>
  <c r="CQ92" i="1"/>
  <c r="CN7" i="1" l="1"/>
  <c r="CM80" i="6"/>
  <c r="CL80" i="4"/>
  <c r="CM57" i="3"/>
  <c r="CN76" i="4"/>
  <c r="CN48" i="1"/>
  <c r="CN38" i="15"/>
  <c r="CV23" i="15"/>
  <c r="CM81" i="5"/>
  <c r="CL26" i="5"/>
  <c r="CM26" i="4"/>
  <c r="CK81" i="5"/>
  <c r="CQ48" i="4"/>
  <c r="CV7" i="18"/>
  <c r="CU54" i="14"/>
  <c r="CL66" i="6"/>
  <c r="CL25" i="6"/>
  <c r="R49" i="5"/>
  <c r="BU39" i="5"/>
  <c r="AK39" i="5"/>
  <c r="CQ39" i="5"/>
  <c r="CM39" i="5"/>
  <c r="BC39" i="5"/>
  <c r="S39" i="5"/>
  <c r="CT71" i="5"/>
  <c r="AK26" i="5"/>
  <c r="CQ26" i="5"/>
  <c r="CM26" i="5"/>
  <c r="BC26" i="5"/>
  <c r="S26" i="5"/>
  <c r="CN77" i="6"/>
  <c r="BD77" i="6"/>
  <c r="T77" i="6"/>
  <c r="BV75" i="6"/>
  <c r="AL75" i="6"/>
  <c r="BV74" i="6"/>
  <c r="AL74" i="6"/>
  <c r="BV72" i="6"/>
  <c r="CP25" i="6"/>
  <c r="BV24" i="6"/>
  <c r="AL24" i="6"/>
  <c r="R25" i="6"/>
  <c r="T25" i="6" s="1"/>
  <c r="CT34" i="6"/>
  <c r="AL72" i="6"/>
  <c r="CT77" i="6"/>
  <c r="BV77" i="6"/>
  <c r="AL77" i="6"/>
  <c r="CN74" i="5"/>
  <c r="T74" i="5"/>
  <c r="AL70" i="5"/>
  <c r="AL73" i="5"/>
  <c r="AL74" i="5"/>
  <c r="CR48" i="5"/>
  <c r="CN48" i="5"/>
  <c r="BD48" i="5"/>
  <c r="T48" i="5"/>
  <c r="CS22" i="5"/>
  <c r="CN72" i="5"/>
  <c r="T72" i="5"/>
  <c r="CR46" i="5"/>
  <c r="CN76" i="5"/>
  <c r="BD76" i="5"/>
  <c r="T76" i="5"/>
  <c r="CS19" i="5"/>
  <c r="CR79" i="4"/>
  <c r="CT78" i="4"/>
  <c r="CV78" i="4" s="1"/>
  <c r="BV78" i="4"/>
  <c r="AL78" i="4"/>
  <c r="CR77" i="4"/>
  <c r="CR69" i="4"/>
  <c r="CN23" i="4"/>
  <c r="BD23" i="4"/>
  <c r="T23" i="4"/>
  <c r="CT21" i="4"/>
  <c r="CN20" i="4"/>
  <c r="CV70" i="4"/>
  <c r="CT25" i="4"/>
  <c r="CS22" i="4"/>
  <c r="CS85" i="1"/>
  <c r="CS63" i="1"/>
  <c r="CS57" i="1"/>
  <c r="CS93" i="2"/>
  <c r="CQ65" i="2"/>
  <c r="CR65" i="2" s="1"/>
  <c r="BB11" i="2"/>
  <c r="BD89" i="3"/>
  <c r="T89" i="3"/>
  <c r="CN87" i="3"/>
  <c r="BD87" i="3"/>
  <c r="CN85" i="3"/>
  <c r="BD85" i="3"/>
  <c r="T85" i="3"/>
  <c r="BS82" i="3"/>
  <c r="BA82" i="3"/>
  <c r="CR80" i="3"/>
  <c r="CT80" i="3"/>
  <c r="CN77" i="3"/>
  <c r="CS73" i="3"/>
  <c r="CK64" i="3"/>
  <c r="BS64" i="3"/>
  <c r="BV63" i="3"/>
  <c r="AL63" i="3"/>
  <c r="CT62" i="3"/>
  <c r="BV62" i="3"/>
  <c r="AL62" i="3"/>
  <c r="BD9" i="3"/>
  <c r="T9" i="3"/>
  <c r="BU11" i="3"/>
  <c r="BV79" i="4"/>
  <c r="AL79" i="4"/>
  <c r="CR78" i="4"/>
  <c r="BV77" i="4"/>
  <c r="AL77" i="4"/>
  <c r="CT76" i="4"/>
  <c r="CV76" i="4" s="1"/>
  <c r="CT37" i="4"/>
  <c r="CS79" i="5"/>
  <c r="CS70" i="5"/>
  <c r="CS71" i="6"/>
  <c r="CS32" i="6"/>
  <c r="T11" i="11"/>
  <c r="CU26" i="13"/>
  <c r="BV28" i="8"/>
  <c r="CN35" i="7"/>
  <c r="BS92" i="1"/>
  <c r="CR86" i="1"/>
  <c r="BV84" i="1"/>
  <c r="AL84" i="1"/>
  <c r="CN79" i="1"/>
  <c r="BD79" i="1"/>
  <c r="T79" i="1"/>
  <c r="BS74" i="1"/>
  <c r="Q74" i="1"/>
  <c r="CT73" i="1"/>
  <c r="BV73" i="1"/>
  <c r="AL73" i="1"/>
  <c r="CR72" i="1"/>
  <c r="CN72" i="1"/>
  <c r="BD72" i="1"/>
  <c r="CS72" i="1"/>
  <c r="T72" i="1"/>
  <c r="CR71" i="1"/>
  <c r="CT69" i="1"/>
  <c r="BV69" i="1"/>
  <c r="AL69" i="1"/>
  <c r="CR68" i="1"/>
  <c r="CN68" i="1"/>
  <c r="BD68" i="1"/>
  <c r="CS68" i="1"/>
  <c r="T68" i="1"/>
  <c r="CK65" i="1"/>
  <c r="CR64" i="1"/>
  <c r="BV62" i="1"/>
  <c r="AL62" i="1"/>
  <c r="BU65" i="1"/>
  <c r="BA58" i="1"/>
  <c r="CP58" i="1"/>
  <c r="CR58" i="1" s="1"/>
  <c r="BV56" i="1"/>
  <c r="AL56" i="1"/>
  <c r="CR55" i="1"/>
  <c r="BV53" i="1"/>
  <c r="AL53" i="1"/>
  <c r="CT51" i="1"/>
  <c r="CV51" i="1" s="1"/>
  <c r="AL51" i="1"/>
  <c r="CR50" i="1"/>
  <c r="CN50" i="1"/>
  <c r="T50" i="1"/>
  <c r="AL48" i="1"/>
  <c r="CK25" i="1"/>
  <c r="BA25" i="1"/>
  <c r="Q25" i="1"/>
  <c r="BA18" i="1"/>
  <c r="CN14" i="1"/>
  <c r="BD14" i="1"/>
  <c r="T14" i="1"/>
  <c r="AI11" i="1"/>
  <c r="BV9" i="1"/>
  <c r="AL9" i="1"/>
  <c r="CR8" i="1"/>
  <c r="CT8" i="1"/>
  <c r="CV8" i="1" s="1"/>
  <c r="BA95" i="2"/>
  <c r="AR96" i="2"/>
  <c r="CR94" i="2"/>
  <c r="CN94" i="2"/>
  <c r="BD94" i="2"/>
  <c r="CS94" i="2"/>
  <c r="T94" i="2"/>
  <c r="CR92" i="2"/>
  <c r="CN92" i="2"/>
  <c r="BD92" i="2"/>
  <c r="CS92" i="2"/>
  <c r="T92" i="2"/>
  <c r="CR90" i="2"/>
  <c r="CN90" i="2"/>
  <c r="CS90" i="2"/>
  <c r="BD90" i="2"/>
  <c r="T90" i="2"/>
  <c r="CR89" i="2"/>
  <c r="CN89" i="2"/>
  <c r="BD89" i="2"/>
  <c r="T89" i="2"/>
  <c r="CR88" i="2"/>
  <c r="CN88" i="2"/>
  <c r="BD88" i="2"/>
  <c r="CR83" i="2"/>
  <c r="CB84" i="2"/>
  <c r="BX84" i="2"/>
  <c r="BA83" i="2"/>
  <c r="AX84" i="2"/>
  <c r="AI83" i="2"/>
  <c r="Q83" i="2"/>
  <c r="N84" i="2"/>
  <c r="J84" i="2"/>
  <c r="F84" i="2"/>
  <c r="BV81" i="2"/>
  <c r="AL81" i="2"/>
  <c r="BV79" i="2"/>
  <c r="AL79" i="2"/>
  <c r="CR75" i="2"/>
  <c r="CK75" i="2"/>
  <c r="AI75" i="2"/>
  <c r="CR74" i="2"/>
  <c r="CR72" i="2"/>
  <c r="CR70" i="2"/>
  <c r="BA65" i="2"/>
  <c r="AL65" i="2"/>
  <c r="BS58" i="2"/>
  <c r="AI58" i="2"/>
  <c r="Q58" i="2"/>
  <c r="CR56" i="2"/>
  <c r="CR53" i="2"/>
  <c r="AL51" i="2"/>
  <c r="AL50" i="2"/>
  <c r="AI25" i="2"/>
  <c r="Q25" i="2"/>
  <c r="CR24" i="2"/>
  <c r="BU25" i="2"/>
  <c r="AK25" i="2"/>
  <c r="AI18" i="2"/>
  <c r="CQ18" i="2"/>
  <c r="CQ11" i="2"/>
  <c r="CS72" i="3"/>
  <c r="CN52" i="3"/>
  <c r="BD52" i="3"/>
  <c r="T52" i="3"/>
  <c r="CS50" i="3"/>
  <c r="AL48" i="3"/>
  <c r="AL49" i="3"/>
  <c r="CK35" i="3"/>
  <c r="BS35" i="3"/>
  <c r="CK25" i="3"/>
  <c r="AI25" i="3"/>
  <c r="Q25" i="3"/>
  <c r="BV22" i="3"/>
  <c r="AL22" i="3"/>
  <c r="CR21" i="3"/>
  <c r="CT21" i="3"/>
  <c r="CR17" i="3"/>
  <c r="CT8" i="3"/>
  <c r="CN71" i="4"/>
  <c r="T71" i="4"/>
  <c r="BV70" i="4"/>
  <c r="CQ66" i="4"/>
  <c r="CS38" i="4"/>
  <c r="CN31" i="4"/>
  <c r="BD31" i="4"/>
  <c r="T31" i="4"/>
  <c r="CN29" i="4"/>
  <c r="CK26" i="4"/>
  <c r="BA26" i="4"/>
  <c r="Q26" i="4"/>
  <c r="BV25" i="4"/>
  <c r="AL25" i="4"/>
  <c r="CR24" i="4"/>
  <c r="CN24" i="4"/>
  <c r="BD24" i="4"/>
  <c r="T24" i="4"/>
  <c r="CR23" i="4"/>
  <c r="AL21" i="4"/>
  <c r="CN19" i="4"/>
  <c r="BD19" i="4"/>
  <c r="T80" i="5"/>
  <c r="CN78" i="5"/>
  <c r="BD78" i="5"/>
  <c r="T78" i="5"/>
  <c r="CT76" i="5"/>
  <c r="CV75" i="6" s="1"/>
  <c r="AL76" i="5"/>
  <c r="CK49" i="5"/>
  <c r="CK39" i="5"/>
  <c r="BS39" i="5"/>
  <c r="CS21" i="5"/>
  <c r="CS20" i="5"/>
  <c r="AI80" i="6"/>
  <c r="CR78" i="6"/>
  <c r="CN78" i="6"/>
  <c r="BD78" i="6"/>
  <c r="T78" i="6"/>
  <c r="CR77" i="6"/>
  <c r="CS76" i="6"/>
  <c r="AI66" i="6"/>
  <c r="AI48" i="6"/>
  <c r="CR17" i="6"/>
  <c r="CN17" i="6"/>
  <c r="CN54" i="15"/>
  <c r="CU15" i="15"/>
  <c r="CV40" i="9"/>
  <c r="CS25" i="12"/>
  <c r="CP31" i="9"/>
  <c r="BV20" i="4"/>
  <c r="BV61" i="1"/>
  <c r="CU46" i="14"/>
  <c r="BV69" i="4"/>
  <c r="BV73" i="5"/>
  <c r="BV70" i="5"/>
  <c r="BV71" i="5"/>
  <c r="CS30" i="4"/>
  <c r="BU26" i="5"/>
  <c r="BU26" i="4"/>
  <c r="BV49" i="3"/>
  <c r="CT61" i="1"/>
  <c r="CV61" i="1" s="1"/>
  <c r="CV8" i="3"/>
  <c r="BV8" i="3"/>
  <c r="BU11" i="2"/>
  <c r="BV8" i="1"/>
  <c r="BV76" i="4"/>
  <c r="BV76" i="5"/>
  <c r="BV42" i="6"/>
  <c r="BU49" i="5"/>
  <c r="BT49" i="5"/>
  <c r="BT25" i="6"/>
  <c r="BT26" i="5"/>
  <c r="BT26" i="4"/>
  <c r="BV51" i="2"/>
  <c r="BV51" i="1"/>
  <c r="CT48" i="2"/>
  <c r="BV50" i="2"/>
  <c r="BT58" i="1"/>
  <c r="BV48" i="3"/>
  <c r="CT48" i="1"/>
  <c r="BV48" i="1"/>
  <c r="CS46" i="13"/>
  <c r="CT38" i="14"/>
  <c r="CU38" i="14" s="1"/>
  <c r="BV76" i="6"/>
  <c r="BU48" i="6"/>
  <c r="BU35" i="1"/>
  <c r="BV74" i="5"/>
  <c r="BV29" i="4"/>
  <c r="BV21" i="4"/>
  <c r="BS81" i="5"/>
  <c r="CQ81" i="5"/>
  <c r="CR76" i="4"/>
  <c r="CR71" i="4"/>
  <c r="CR19" i="4"/>
  <c r="T19" i="4"/>
  <c r="CT20" i="4"/>
  <c r="CR62" i="2"/>
  <c r="CR61" i="2"/>
  <c r="CR14" i="2"/>
  <c r="BS18" i="2"/>
  <c r="BS11" i="2"/>
  <c r="CP18" i="1"/>
  <c r="CQ65" i="1"/>
  <c r="CP65" i="1"/>
  <c r="CR61" i="1"/>
  <c r="CR7" i="1"/>
  <c r="BS35" i="1"/>
  <c r="BB66" i="6"/>
  <c r="CT30" i="6"/>
  <c r="BT48" i="6"/>
  <c r="CR33" i="6"/>
  <c r="CS31" i="6"/>
  <c r="CN46" i="5"/>
  <c r="BD46" i="5"/>
  <c r="T46" i="5"/>
  <c r="CR44" i="5"/>
  <c r="CN44" i="5"/>
  <c r="BD44" i="5"/>
  <c r="BD20" i="4"/>
  <c r="CT91" i="3"/>
  <c r="CV91" i="3" s="1"/>
  <c r="CS90" i="3"/>
  <c r="BT93" i="3"/>
  <c r="CS85" i="3"/>
  <c r="BB82" i="3"/>
  <c r="CL74" i="3"/>
  <c r="R74" i="3"/>
  <c r="AL54" i="3"/>
  <c r="CT52" i="3"/>
  <c r="BV52" i="3"/>
  <c r="AL52" i="3"/>
  <c r="BV51" i="3"/>
  <c r="AL51" i="3"/>
  <c r="BV50" i="3"/>
  <c r="AL50" i="3"/>
  <c r="CT48" i="3"/>
  <c r="BS25" i="3"/>
  <c r="BA25" i="3"/>
  <c r="CN91" i="3"/>
  <c r="BD91" i="3"/>
  <c r="CT89" i="3"/>
  <c r="CP93" i="3"/>
  <c r="BV89" i="3"/>
  <c r="AL89" i="3"/>
  <c r="CR88" i="3"/>
  <c r="CN88" i="3"/>
  <c r="BD88" i="3"/>
  <c r="CS88" i="3"/>
  <c r="T88" i="3"/>
  <c r="CR87" i="3"/>
  <c r="BV87" i="3"/>
  <c r="AL87" i="3"/>
  <c r="CR86" i="3"/>
  <c r="CJ81" i="3"/>
  <c r="CJ82" i="3" s="1"/>
  <c r="BN81" i="3"/>
  <c r="BN82" i="3" s="1"/>
  <c r="CT79" i="3"/>
  <c r="BV79" i="3"/>
  <c r="AL79" i="3"/>
  <c r="CR78" i="3"/>
  <c r="CN78" i="3"/>
  <c r="BD78" i="3"/>
  <c r="CS78" i="3"/>
  <c r="T78" i="3"/>
  <c r="CR77" i="3"/>
  <c r="CL82" i="3"/>
  <c r="BT82" i="3"/>
  <c r="T77" i="3"/>
  <c r="BS74" i="3"/>
  <c r="Q74" i="3"/>
  <c r="BV73" i="3"/>
  <c r="AL73" i="3"/>
  <c r="CR71" i="3"/>
  <c r="CN71" i="3"/>
  <c r="BD71" i="3"/>
  <c r="T71" i="3"/>
  <c r="CR70" i="3"/>
  <c r="BV70" i="3"/>
  <c r="AL70" i="3"/>
  <c r="BA64" i="3"/>
  <c r="CR63" i="3"/>
  <c r="CR62" i="3"/>
  <c r="BD61" i="3"/>
  <c r="T61" i="3"/>
  <c r="CK57" i="3"/>
  <c r="CN56" i="3"/>
  <c r="BD56" i="3"/>
  <c r="T56" i="3"/>
  <c r="CP25" i="3"/>
  <c r="CL25" i="3"/>
  <c r="BB25" i="3"/>
  <c r="R25" i="3"/>
  <c r="CK18" i="3"/>
  <c r="BA18" i="3"/>
  <c r="Q18" i="3"/>
  <c r="BV17" i="3"/>
  <c r="AL17" i="3"/>
  <c r="BV16" i="3"/>
  <c r="AL16" i="3"/>
  <c r="CN14" i="3"/>
  <c r="T14" i="3"/>
  <c r="BA11" i="3"/>
  <c r="BV7" i="3"/>
  <c r="CT29" i="14"/>
  <c r="CU29" i="14" s="1"/>
  <c r="BD18" i="11"/>
  <c r="BD11" i="10"/>
  <c r="CT73" i="6"/>
  <c r="CN75" i="6"/>
  <c r="BD75" i="6"/>
  <c r="T75" i="6"/>
  <c r="BV36" i="6"/>
  <c r="AL36" i="6"/>
  <c r="BV34" i="6"/>
  <c r="AL34" i="6"/>
  <c r="BV33" i="6"/>
  <c r="AL33" i="6"/>
  <c r="BV32" i="6"/>
  <c r="AL32" i="6"/>
  <c r="BV30" i="6"/>
  <c r="AL30" i="6"/>
  <c r="CR29" i="6"/>
  <c r="BS25" i="6"/>
  <c r="AI25" i="6"/>
  <c r="Q81" i="5"/>
  <c r="CR80" i="5"/>
  <c r="CN80" i="5"/>
  <c r="BD80" i="5"/>
  <c r="CS80" i="5"/>
  <c r="BV79" i="5"/>
  <c r="AL79" i="5"/>
  <c r="CT78" i="5"/>
  <c r="BV78" i="5"/>
  <c r="AL78" i="5"/>
  <c r="CN77" i="5"/>
  <c r="BD77" i="5"/>
  <c r="CS77" i="5"/>
  <c r="T77" i="5"/>
  <c r="CR76" i="5"/>
  <c r="BV75" i="5"/>
  <c r="AL75" i="5"/>
  <c r="CN73" i="5"/>
  <c r="CT73" i="5"/>
  <c r="CR74" i="5"/>
  <c r="CT74" i="5"/>
  <c r="BA49" i="5"/>
  <c r="AI49" i="5"/>
  <c r="CP49" i="5"/>
  <c r="BB49" i="5"/>
  <c r="AK49" i="5"/>
  <c r="T44" i="5"/>
  <c r="CR42" i="5"/>
  <c r="CN42" i="5"/>
  <c r="BD42" i="5"/>
  <c r="T42" i="5"/>
  <c r="Q39" i="5"/>
  <c r="CS38" i="5"/>
  <c r="CS36" i="5"/>
  <c r="CS34" i="5"/>
  <c r="CK26" i="5"/>
  <c r="BS26" i="5"/>
  <c r="CT74" i="4"/>
  <c r="BC26" i="4"/>
  <c r="CT72" i="4"/>
  <c r="CN70" i="4"/>
  <c r="T70" i="4"/>
  <c r="CK48" i="4"/>
  <c r="BS48" i="4"/>
  <c r="CK39" i="4"/>
  <c r="Q39" i="4"/>
  <c r="BV38" i="4"/>
  <c r="BV37" i="4"/>
  <c r="AL37" i="4"/>
  <c r="CR36" i="4"/>
  <c r="CN36" i="4"/>
  <c r="BD36" i="4"/>
  <c r="T36" i="4"/>
  <c r="BV35" i="4"/>
  <c r="AL35" i="4"/>
  <c r="BV33" i="4"/>
  <c r="AL33" i="4"/>
  <c r="CR32" i="4"/>
  <c r="CN32" i="4"/>
  <c r="BD32" i="4"/>
  <c r="T32" i="4"/>
  <c r="CR31" i="4"/>
  <c r="T29" i="4"/>
  <c r="BC81" i="5"/>
  <c r="BD74" i="5"/>
  <c r="BD60" i="3"/>
  <c r="CS60" i="3"/>
  <c r="BB65" i="2"/>
  <c r="BD61" i="1"/>
  <c r="BC58" i="1"/>
  <c r="BD50" i="1"/>
  <c r="CS50" i="1"/>
  <c r="BD7" i="1"/>
  <c r="CT11" i="14"/>
  <c r="CV41" i="15"/>
  <c r="BD72" i="5"/>
  <c r="BD71" i="4"/>
  <c r="AI80" i="4"/>
  <c r="BD70" i="4"/>
  <c r="AL70" i="4"/>
  <c r="BD73" i="5"/>
  <c r="T73" i="5"/>
  <c r="CS72" i="5"/>
  <c r="BT81" i="5"/>
  <c r="AJ81" i="5"/>
  <c r="AL71" i="5"/>
  <c r="CP80" i="6"/>
  <c r="BU80" i="6"/>
  <c r="AK80" i="6"/>
  <c r="BS80" i="6"/>
  <c r="BD29" i="4"/>
  <c r="BB35" i="3"/>
  <c r="BD48" i="1"/>
  <c r="AL69" i="4"/>
  <c r="CR70" i="4"/>
  <c r="BA81" i="5"/>
  <c r="CN71" i="5"/>
  <c r="BD71" i="5"/>
  <c r="T71" i="5"/>
  <c r="CN73" i="6"/>
  <c r="CN70" i="6"/>
  <c r="BD70" i="6"/>
  <c r="T70" i="6"/>
  <c r="CN52" i="5"/>
  <c r="BD52" i="5"/>
  <c r="T52" i="5"/>
  <c r="BA80" i="6"/>
  <c r="CN79" i="6"/>
  <c r="BD79" i="6"/>
  <c r="CS79" i="6"/>
  <c r="T79" i="6"/>
  <c r="CS70" i="6"/>
  <c r="BA38" i="6"/>
  <c r="CK25" i="6"/>
  <c r="CS78" i="6"/>
  <c r="CL80" i="6"/>
  <c r="CN80" i="6" s="1"/>
  <c r="AL76" i="6"/>
  <c r="CN69" i="6"/>
  <c r="BD69" i="6"/>
  <c r="CS69" i="6"/>
  <c r="BS48" i="6"/>
  <c r="BD17" i="6"/>
  <c r="CS76" i="5"/>
  <c r="CL81" i="5"/>
  <c r="BB81" i="5"/>
  <c r="BD81" i="5" s="1"/>
  <c r="CS74" i="5"/>
  <c r="AI81" i="5"/>
  <c r="CN79" i="5"/>
  <c r="BD79" i="5"/>
  <c r="T79" i="5"/>
  <c r="CR78" i="5"/>
  <c r="CS78" i="5"/>
  <c r="BV77" i="5"/>
  <c r="AL77" i="5"/>
  <c r="CN75" i="5"/>
  <c r="BD75" i="5"/>
  <c r="T75" i="5"/>
  <c r="CR73" i="5"/>
  <c r="CS73" i="5"/>
  <c r="CP81" i="5"/>
  <c r="CR81" i="5" s="1"/>
  <c r="BV72" i="5"/>
  <c r="AL72" i="5"/>
  <c r="CN70" i="5"/>
  <c r="BD70" i="5"/>
  <c r="T70" i="5"/>
  <c r="CR71" i="5"/>
  <c r="CS71" i="5"/>
  <c r="BA67" i="5"/>
  <c r="Q67" i="5"/>
  <c r="BS49" i="5"/>
  <c r="AI39" i="5"/>
  <c r="T17" i="6"/>
  <c r="AJ48" i="6"/>
  <c r="AL48" i="6" s="1"/>
  <c r="BV29" i="6"/>
  <c r="AL29" i="6"/>
  <c r="CN28" i="6"/>
  <c r="BD28" i="6"/>
  <c r="T28" i="6"/>
  <c r="CP66" i="6"/>
  <c r="BU66" i="6"/>
  <c r="R66" i="6"/>
  <c r="CN42" i="6"/>
  <c r="BD42" i="6"/>
  <c r="T42" i="6"/>
  <c r="CQ48" i="6"/>
  <c r="CL48" i="6"/>
  <c r="BB48" i="6"/>
  <c r="R48" i="6"/>
  <c r="CT53" i="6"/>
  <c r="CT46" i="6"/>
  <c r="CT41" i="6"/>
  <c r="CP38" i="6"/>
  <c r="CL38" i="6"/>
  <c r="CN38" i="6" s="1"/>
  <c r="AJ38" i="6"/>
  <c r="BU25" i="6"/>
  <c r="BV53" i="6"/>
  <c r="AL53" i="6"/>
  <c r="CN51" i="6"/>
  <c r="BD51" i="6"/>
  <c r="T51" i="6"/>
  <c r="CN62" i="6"/>
  <c r="BD62" i="6"/>
  <c r="T62" i="6"/>
  <c r="CN55" i="6"/>
  <c r="BD55" i="6"/>
  <c r="BV46" i="6"/>
  <c r="AL46" i="6"/>
  <c r="CR45" i="6"/>
  <c r="CR43" i="6"/>
  <c r="CN43" i="6"/>
  <c r="BD43" i="6"/>
  <c r="T43" i="6"/>
  <c r="CR42" i="6"/>
  <c r="BC38" i="6"/>
  <c r="BD38" i="6" s="1"/>
  <c r="CQ25" i="6"/>
  <c r="CM25" i="6"/>
  <c r="BC25" i="6"/>
  <c r="BD25" i="6" s="1"/>
  <c r="T24" i="6"/>
  <c r="CS22" i="6"/>
  <c r="CN19" i="6"/>
  <c r="CR63" i="6"/>
  <c r="BU38" i="6"/>
  <c r="BV38" i="6" s="1"/>
  <c r="CT20" i="6"/>
  <c r="CS19" i="6"/>
  <c r="CR23" i="6"/>
  <c r="CS21" i="6"/>
  <c r="CS18" i="6"/>
  <c r="CN53" i="6"/>
  <c r="BD53" i="6"/>
  <c r="T53" i="6"/>
  <c r="CN46" i="6"/>
  <c r="BD46" i="6"/>
  <c r="T46" i="6"/>
  <c r="CN24" i="6"/>
  <c r="BD24" i="6"/>
  <c r="BD19" i="6"/>
  <c r="BV63" i="6"/>
  <c r="T55" i="6"/>
  <c r="CR48" i="6"/>
  <c r="CT45" i="6"/>
  <c r="CS23" i="6"/>
  <c r="BV23" i="6"/>
  <c r="AL23" i="6"/>
  <c r="BV22" i="6"/>
  <c r="AL22" i="6"/>
  <c r="CS20" i="6"/>
  <c r="BV20" i="6"/>
  <c r="AL20" i="6"/>
  <c r="CT19" i="6"/>
  <c r="CS43" i="6"/>
  <c r="T19" i="6"/>
  <c r="CR65" i="6"/>
  <c r="CN65" i="6"/>
  <c r="BD65" i="6"/>
  <c r="CS65" i="6"/>
  <c r="T65" i="6"/>
  <c r="CR53" i="6"/>
  <c r="BV62" i="6"/>
  <c r="CR47" i="6"/>
  <c r="CN47" i="6"/>
  <c r="BD47" i="6"/>
  <c r="T47" i="6"/>
  <c r="CR46" i="6"/>
  <c r="CN44" i="6"/>
  <c r="BD44" i="6"/>
  <c r="CS44" i="6"/>
  <c r="T44" i="6"/>
  <c r="CR41" i="6"/>
  <c r="CN34" i="6"/>
  <c r="BD34" i="6"/>
  <c r="T34" i="6"/>
  <c r="CN30" i="6"/>
  <c r="BD30" i="6"/>
  <c r="T30" i="6"/>
  <c r="CR24" i="6"/>
  <c r="CT23" i="6"/>
  <c r="CN20" i="6"/>
  <c r="BD20" i="6"/>
  <c r="T20" i="6"/>
  <c r="CR18" i="6"/>
  <c r="CT18" i="6"/>
  <c r="CK67" i="5"/>
  <c r="CT54" i="5"/>
  <c r="BV54" i="5"/>
  <c r="AL54" i="5"/>
  <c r="CN54" i="5"/>
  <c r="BD54" i="5"/>
  <c r="T54" i="5"/>
  <c r="CT52" i="5"/>
  <c r="BV52" i="5"/>
  <c r="AL52" i="5"/>
  <c r="CS30" i="5"/>
  <c r="CR23" i="5"/>
  <c r="CN23" i="5"/>
  <c r="CN66" i="5"/>
  <c r="BD66" i="5"/>
  <c r="T66" i="5"/>
  <c r="CR54" i="5"/>
  <c r="CN55" i="5"/>
  <c r="BD55" i="5"/>
  <c r="T55" i="5"/>
  <c r="CR52" i="5"/>
  <c r="CN53" i="5"/>
  <c r="BD53" i="5"/>
  <c r="T53" i="5"/>
  <c r="CN64" i="5"/>
  <c r="BD64" i="5"/>
  <c r="T64" i="5"/>
  <c r="CN61" i="5"/>
  <c r="BD61" i="5"/>
  <c r="T61" i="5"/>
  <c r="CS33" i="5"/>
  <c r="CS31" i="5"/>
  <c r="BD18" i="5"/>
  <c r="CS23" i="5"/>
  <c r="BC67" i="5"/>
  <c r="CS37" i="5"/>
  <c r="CS35" i="5"/>
  <c r="CS32" i="5"/>
  <c r="BD23" i="5"/>
  <c r="BD39" i="5"/>
  <c r="CN29" i="5"/>
  <c r="BD29" i="5"/>
  <c r="T29" i="5"/>
  <c r="BD26" i="5"/>
  <c r="T26" i="5"/>
  <c r="CN18" i="5"/>
  <c r="T18" i="5"/>
  <c r="T23" i="5"/>
  <c r="CR24" i="5"/>
  <c r="CN24" i="5"/>
  <c r="CS24" i="5"/>
  <c r="BD24" i="5"/>
  <c r="T24" i="5"/>
  <c r="CS66" i="5"/>
  <c r="BT67" i="5"/>
  <c r="AJ67" i="5"/>
  <c r="CS55" i="5"/>
  <c r="CS48" i="5"/>
  <c r="CS46" i="5"/>
  <c r="CS44" i="5"/>
  <c r="CS42" i="5"/>
  <c r="CR22" i="5"/>
  <c r="CM67" i="5"/>
  <c r="S67" i="5"/>
  <c r="CQ49" i="5"/>
  <c r="CR49" i="5" s="1"/>
  <c r="CM49" i="5"/>
  <c r="CN49" i="5" s="1"/>
  <c r="S49" i="5"/>
  <c r="T49" i="5" s="1"/>
  <c r="CR47" i="5"/>
  <c r="CN47" i="5"/>
  <c r="BD47" i="5"/>
  <c r="CS47" i="5"/>
  <c r="T47" i="5"/>
  <c r="CR45" i="5"/>
  <c r="CN45" i="5"/>
  <c r="BD45" i="5"/>
  <c r="CS45" i="5"/>
  <c r="T45" i="5"/>
  <c r="CR43" i="5"/>
  <c r="CN43" i="5"/>
  <c r="BD43" i="5"/>
  <c r="CS43" i="5"/>
  <c r="T43" i="5"/>
  <c r="CR25" i="5"/>
  <c r="CN25" i="5"/>
  <c r="BD25" i="5"/>
  <c r="CS25" i="5"/>
  <c r="T25" i="5"/>
  <c r="CS54" i="5"/>
  <c r="CL67" i="5"/>
  <c r="BB67" i="5"/>
  <c r="CS52" i="5"/>
  <c r="CS53" i="5"/>
  <c r="CS64" i="5"/>
  <c r="CS61" i="5"/>
  <c r="CS29" i="5"/>
  <c r="CN22" i="5"/>
  <c r="BD22" i="5"/>
  <c r="T22" i="5"/>
  <c r="CR21" i="5"/>
  <c r="CN21" i="5"/>
  <c r="BD21" i="5"/>
  <c r="T21" i="5"/>
  <c r="CR19" i="5"/>
  <c r="CN19" i="5"/>
  <c r="BD19" i="5"/>
  <c r="T19" i="5"/>
  <c r="CN20" i="5"/>
  <c r="BD20" i="5"/>
  <c r="T20" i="5"/>
  <c r="BV66" i="5"/>
  <c r="AL66" i="5"/>
  <c r="BV55" i="5"/>
  <c r="AL55" i="5"/>
  <c r="CP67" i="5"/>
  <c r="CN63" i="5"/>
  <c r="BD63" i="5"/>
  <c r="CS63" i="5"/>
  <c r="T63" i="5"/>
  <c r="CN56" i="5"/>
  <c r="BD56" i="5"/>
  <c r="CS56" i="5"/>
  <c r="T56" i="5"/>
  <c r="BC49" i="5"/>
  <c r="AJ49" i="5"/>
  <c r="AL49" i="5" s="1"/>
  <c r="CN39" i="5"/>
  <c r="T39" i="5"/>
  <c r="CR38" i="5"/>
  <c r="CN38" i="5"/>
  <c r="BD38" i="5"/>
  <c r="T38" i="5"/>
  <c r="CR37" i="5"/>
  <c r="CN37" i="5"/>
  <c r="BD37" i="5"/>
  <c r="T37" i="5"/>
  <c r="CR36" i="5"/>
  <c r="CN36" i="5"/>
  <c r="BD36" i="5"/>
  <c r="T36" i="5"/>
  <c r="CR35" i="5"/>
  <c r="CN35" i="5"/>
  <c r="BD35" i="5"/>
  <c r="T35" i="5"/>
  <c r="CR34" i="5"/>
  <c r="CN34" i="5"/>
  <c r="BD34" i="5"/>
  <c r="T34" i="5"/>
  <c r="CR33" i="5"/>
  <c r="CN33" i="5"/>
  <c r="BD33" i="5"/>
  <c r="T33" i="5"/>
  <c r="CR32" i="5"/>
  <c r="CN32" i="5"/>
  <c r="BD32" i="5"/>
  <c r="T32" i="5"/>
  <c r="CR31" i="5"/>
  <c r="CN31" i="5"/>
  <c r="BD31" i="5"/>
  <c r="T31" i="5"/>
  <c r="CR30" i="5"/>
  <c r="CN30" i="5"/>
  <c r="BD30" i="5"/>
  <c r="T30" i="5"/>
  <c r="CN26" i="5"/>
  <c r="CS18" i="5"/>
  <c r="CS71" i="4"/>
  <c r="CR74" i="4"/>
  <c r="CN72" i="4"/>
  <c r="BD72" i="4"/>
  <c r="T72" i="4"/>
  <c r="CN73" i="4"/>
  <c r="BD73" i="4"/>
  <c r="CS73" i="4"/>
  <c r="T73" i="4"/>
  <c r="CK66" i="4"/>
  <c r="BS66" i="4"/>
  <c r="BA66" i="4"/>
  <c r="BA48" i="4"/>
  <c r="BA39" i="4"/>
  <c r="BD18" i="4"/>
  <c r="CN65" i="4"/>
  <c r="BD65" i="4"/>
  <c r="T65" i="4"/>
  <c r="CT60" i="4"/>
  <c r="CR46" i="4"/>
  <c r="CS44" i="4"/>
  <c r="CT42" i="4"/>
  <c r="CV42" i="4" s="1"/>
  <c r="CR52" i="4"/>
  <c r="CN52" i="4"/>
  <c r="BD52" i="4"/>
  <c r="BV60" i="4"/>
  <c r="CS45" i="4"/>
  <c r="CT43" i="4"/>
  <c r="CM66" i="4"/>
  <c r="BC66" i="4"/>
  <c r="BC39" i="4"/>
  <c r="CS34" i="4"/>
  <c r="S39" i="4"/>
  <c r="CT65" i="4"/>
  <c r="CV65" i="4" s="1"/>
  <c r="BV65" i="4"/>
  <c r="AL65" i="4"/>
  <c r="BV46" i="4"/>
  <c r="AL46" i="4"/>
  <c r="AJ48" i="4"/>
  <c r="BV44" i="4"/>
  <c r="AL44" i="4"/>
  <c r="BV42" i="4"/>
  <c r="AL42" i="4"/>
  <c r="CR35" i="4"/>
  <c r="BD35" i="4"/>
  <c r="T35" i="4"/>
  <c r="CT33" i="4"/>
  <c r="CR65" i="4"/>
  <c r="BT66" i="4"/>
  <c r="BV52" i="4"/>
  <c r="AL52" i="4"/>
  <c r="CN62" i="4"/>
  <c r="BT48" i="4"/>
  <c r="CM39" i="4"/>
  <c r="CT35" i="4"/>
  <c r="CN35" i="4"/>
  <c r="BD62" i="4"/>
  <c r="T62" i="4"/>
  <c r="BV63" i="4"/>
  <c r="CR55" i="4"/>
  <c r="CN60" i="4"/>
  <c r="BD60" i="4"/>
  <c r="T60" i="4"/>
  <c r="CN47" i="4"/>
  <c r="BD47" i="4"/>
  <c r="CN42" i="4"/>
  <c r="BD42" i="4"/>
  <c r="T42" i="4"/>
  <c r="CR37" i="4"/>
  <c r="CS62" i="4"/>
  <c r="CR43" i="4"/>
  <c r="BD37" i="4"/>
  <c r="T37" i="4"/>
  <c r="CN33" i="4"/>
  <c r="BD33" i="4"/>
  <c r="T33" i="4"/>
  <c r="CS24" i="4"/>
  <c r="CS19" i="4"/>
  <c r="R66" i="4"/>
  <c r="T52" i="4"/>
  <c r="CS47" i="4"/>
  <c r="T47" i="4"/>
  <c r="AL38" i="4"/>
  <c r="CS36" i="4"/>
  <c r="CS32" i="4"/>
  <c r="CT29" i="4"/>
  <c r="CN25" i="4"/>
  <c r="BD25" i="4"/>
  <c r="T25" i="4"/>
  <c r="CN21" i="4"/>
  <c r="BD21" i="4"/>
  <c r="T21" i="4"/>
  <c r="CR29" i="4"/>
  <c r="CR39" i="5"/>
  <c r="BA26" i="5"/>
  <c r="CR26" i="5"/>
  <c r="CR20" i="5"/>
  <c r="CR20" i="4"/>
  <c r="CK80" i="6"/>
  <c r="Q80" i="6"/>
  <c r="BV79" i="6"/>
  <c r="AL79" i="6"/>
  <c r="CN76" i="6"/>
  <c r="BD76" i="6"/>
  <c r="T76" i="6"/>
  <c r="CR75" i="6"/>
  <c r="CS75" i="6"/>
  <c r="CU75" i="6" s="1"/>
  <c r="CT74" i="6"/>
  <c r="CN72" i="6"/>
  <c r="BD72" i="6"/>
  <c r="T72" i="6"/>
  <c r="CR71" i="6"/>
  <c r="CN71" i="6"/>
  <c r="BD71" i="6"/>
  <c r="T71" i="6"/>
  <c r="CR73" i="6"/>
  <c r="BV73" i="6"/>
  <c r="AL73" i="6"/>
  <c r="CS73" i="6"/>
  <c r="BV69" i="6"/>
  <c r="AL69" i="6"/>
  <c r="BV70" i="6"/>
  <c r="AL70" i="6"/>
  <c r="CQ66" i="6"/>
  <c r="CR66" i="6" s="1"/>
  <c r="BS66" i="6"/>
  <c r="BT80" i="6"/>
  <c r="AJ80" i="6"/>
  <c r="CS77" i="6"/>
  <c r="CU77" i="6" s="1"/>
  <c r="CS74" i="6"/>
  <c r="BT66" i="6"/>
  <c r="AJ66" i="6"/>
  <c r="CS53" i="6"/>
  <c r="CU53" i="6" s="1"/>
  <c r="CS51" i="6"/>
  <c r="AK66" i="6"/>
  <c r="AL66" i="6" s="1"/>
  <c r="CT62" i="6"/>
  <c r="CS55" i="6"/>
  <c r="CS46" i="6"/>
  <c r="CS42" i="6"/>
  <c r="CU42" i="6" s="1"/>
  <c r="CS37" i="6"/>
  <c r="CS33" i="6"/>
  <c r="CS29" i="6"/>
  <c r="CS28" i="6"/>
  <c r="CS24" i="6"/>
  <c r="CN22" i="6"/>
  <c r="BD22" i="6"/>
  <c r="T22" i="6"/>
  <c r="CR21" i="6"/>
  <c r="CN21" i="6"/>
  <c r="BD21" i="6"/>
  <c r="T21" i="6"/>
  <c r="CR20" i="6"/>
  <c r="BV18" i="6"/>
  <c r="AL18" i="6"/>
  <c r="BV19" i="6"/>
  <c r="AL19" i="6"/>
  <c r="CT17" i="6"/>
  <c r="CU17" i="6" s="1"/>
  <c r="BV17" i="6"/>
  <c r="BV51" i="6"/>
  <c r="AL51" i="6"/>
  <c r="CR52" i="6"/>
  <c r="CN52" i="6"/>
  <c r="BD52" i="6"/>
  <c r="CS52" i="6"/>
  <c r="T52" i="6"/>
  <c r="CR62" i="6"/>
  <c r="BV55" i="6"/>
  <c r="CR60" i="6"/>
  <c r="CN60" i="6"/>
  <c r="BD60" i="6"/>
  <c r="CS60" i="6"/>
  <c r="T60" i="6"/>
  <c r="BV48" i="6"/>
  <c r="CS47" i="6"/>
  <c r="BV45" i="6"/>
  <c r="AL45" i="6"/>
  <c r="CS45" i="6"/>
  <c r="CU45" i="6" s="1"/>
  <c r="BV44" i="6"/>
  <c r="AL44" i="6"/>
  <c r="BV41" i="6"/>
  <c r="AL41" i="6"/>
  <c r="CS41" i="6"/>
  <c r="CK38" i="6"/>
  <c r="Q38" i="6"/>
  <c r="CT37" i="6"/>
  <c r="CN36" i="6"/>
  <c r="BD36" i="6"/>
  <c r="T36" i="6"/>
  <c r="CR35" i="6"/>
  <c r="CN35" i="6"/>
  <c r="BD35" i="6"/>
  <c r="T35" i="6"/>
  <c r="CR34" i="6"/>
  <c r="CS34" i="6"/>
  <c r="CT33" i="6"/>
  <c r="CU33" i="6" s="1"/>
  <c r="CN32" i="6"/>
  <c r="BD32" i="6"/>
  <c r="T32" i="6"/>
  <c r="CR31" i="6"/>
  <c r="CN31" i="6"/>
  <c r="BD31" i="6"/>
  <c r="T31" i="6"/>
  <c r="CR30" i="6"/>
  <c r="CS30" i="6"/>
  <c r="CT29" i="6"/>
  <c r="CU29" i="6" s="1"/>
  <c r="BV28" i="6"/>
  <c r="CR25" i="6"/>
  <c r="CN25" i="6"/>
  <c r="CS17" i="6"/>
  <c r="CS79" i="4"/>
  <c r="CS78" i="4"/>
  <c r="CS77" i="4"/>
  <c r="CS76" i="4"/>
  <c r="CP80" i="4"/>
  <c r="CS69" i="4"/>
  <c r="BT80" i="4"/>
  <c r="AJ80" i="4"/>
  <c r="CS70" i="4"/>
  <c r="CS65" i="4"/>
  <c r="CR60" i="4"/>
  <c r="CL66" i="4"/>
  <c r="BB66" i="4"/>
  <c r="AL60" i="4"/>
  <c r="CM48" i="4"/>
  <c r="AI48" i="4"/>
  <c r="S48" i="4"/>
  <c r="BV47" i="4"/>
  <c r="AL47" i="4"/>
  <c r="CT46" i="4"/>
  <c r="CQ80" i="4"/>
  <c r="BU80" i="4"/>
  <c r="AK80" i="4"/>
  <c r="AL80" i="4" s="1"/>
  <c r="CT79" i="4"/>
  <c r="CT77" i="4"/>
  <c r="CV77" i="4" s="1"/>
  <c r="CR75" i="4"/>
  <c r="CN75" i="4"/>
  <c r="BD75" i="4"/>
  <c r="T75" i="4"/>
  <c r="BV74" i="4"/>
  <c r="AL74" i="4"/>
  <c r="CS74" i="4"/>
  <c r="CV72" i="4"/>
  <c r="CR72" i="4"/>
  <c r="CS72" i="4"/>
  <c r="CU72" i="4" s="1"/>
  <c r="BV73" i="4"/>
  <c r="AL73" i="4"/>
  <c r="CT69" i="4"/>
  <c r="CU70" i="4"/>
  <c r="CU65" i="4"/>
  <c r="CT52" i="4"/>
  <c r="CN63" i="4"/>
  <c r="BD63" i="4"/>
  <c r="CS63" i="4"/>
  <c r="T63" i="4"/>
  <c r="BV55" i="4"/>
  <c r="CT55" i="4"/>
  <c r="CS46" i="4"/>
  <c r="CR45" i="4"/>
  <c r="CN45" i="4"/>
  <c r="BD45" i="4"/>
  <c r="T45" i="4"/>
  <c r="CN44" i="4"/>
  <c r="BD44" i="4"/>
  <c r="T44" i="4"/>
  <c r="CP48" i="4"/>
  <c r="CR48" i="4" s="1"/>
  <c r="BV43" i="4"/>
  <c r="AL43" i="4"/>
  <c r="CS43" i="4"/>
  <c r="CR42" i="4"/>
  <c r="CL48" i="4"/>
  <c r="BB48" i="4"/>
  <c r="CS42" i="4"/>
  <c r="BS39" i="4"/>
  <c r="CN38" i="4"/>
  <c r="BD38" i="4"/>
  <c r="T38" i="4"/>
  <c r="CP39" i="4"/>
  <c r="CR39" i="4" s="1"/>
  <c r="CS37" i="4"/>
  <c r="CR34" i="4"/>
  <c r="CN34" i="4"/>
  <c r="BD34" i="4"/>
  <c r="T34" i="4"/>
  <c r="CR33" i="4"/>
  <c r="CS33" i="4"/>
  <c r="CR30" i="4"/>
  <c r="CN30" i="4"/>
  <c r="BD30" i="4"/>
  <c r="T30" i="4"/>
  <c r="CR26" i="4"/>
  <c r="BS26" i="4"/>
  <c r="CR25" i="4"/>
  <c r="CS25" i="4"/>
  <c r="CU25" i="4" s="1"/>
  <c r="CR22" i="4"/>
  <c r="CN22" i="4"/>
  <c r="BD22" i="4"/>
  <c r="T22" i="4"/>
  <c r="CR21" i="4"/>
  <c r="CS21" i="4"/>
  <c r="CU21" i="4" s="1"/>
  <c r="CS35" i="4"/>
  <c r="CU35" i="4" s="1"/>
  <c r="CS31" i="4"/>
  <c r="CU31" i="4" s="1"/>
  <c r="CL39" i="4"/>
  <c r="BB39" i="4"/>
  <c r="CS23" i="4"/>
  <c r="CU23" i="4" s="1"/>
  <c r="CL26" i="4"/>
  <c r="BB26" i="4"/>
  <c r="BD26" i="4" s="1"/>
  <c r="CS20" i="4"/>
  <c r="CS18" i="4"/>
  <c r="BS58" i="1"/>
  <c r="CR48" i="1"/>
  <c r="CR58" i="2"/>
  <c r="CK58" i="2"/>
  <c r="BV58" i="2"/>
  <c r="CR48" i="2"/>
  <c r="AI57" i="3"/>
  <c r="CN48" i="3"/>
  <c r="BD48" i="3"/>
  <c r="T48" i="3"/>
  <c r="CS91" i="3"/>
  <c r="CS87" i="3"/>
  <c r="AV81" i="3"/>
  <c r="AV82" i="3" s="1"/>
  <c r="CK81" i="3"/>
  <c r="CS71" i="3"/>
  <c r="CS70" i="3"/>
  <c r="CN61" i="3"/>
  <c r="CM64" i="3"/>
  <c r="CS92" i="3"/>
  <c r="T91" i="3"/>
  <c r="T87" i="3"/>
  <c r="CF81" i="3"/>
  <c r="CF82" i="3" s="1"/>
  <c r="L81" i="3"/>
  <c r="BD77" i="3"/>
  <c r="CS77" i="3"/>
  <c r="T70" i="3"/>
  <c r="CK93" i="3"/>
  <c r="BA93" i="3"/>
  <c r="AJ93" i="3"/>
  <c r="Q93" i="3"/>
  <c r="CT92" i="3"/>
  <c r="CU91" i="3"/>
  <c r="CR90" i="3"/>
  <c r="CN90" i="3"/>
  <c r="BD90" i="3"/>
  <c r="T90" i="3"/>
  <c r="CR89" i="3"/>
  <c r="CS89" i="3"/>
  <c r="CU87" i="3"/>
  <c r="CL93" i="3"/>
  <c r="CN93" i="3" s="1"/>
  <c r="BV86" i="3"/>
  <c r="BB93" i="3"/>
  <c r="BD93" i="3" s="1"/>
  <c r="AL86" i="3"/>
  <c r="CS86" i="3"/>
  <c r="BV85" i="3"/>
  <c r="AL85" i="3"/>
  <c r="CQ82" i="3"/>
  <c r="AI82" i="3"/>
  <c r="S82" i="3"/>
  <c r="CP82" i="3"/>
  <c r="BV80" i="3"/>
  <c r="AL80" i="3"/>
  <c r="CS80" i="3"/>
  <c r="CV79" i="3"/>
  <c r="CR79" i="3"/>
  <c r="CS79" i="3"/>
  <c r="CU79" i="3" s="1"/>
  <c r="BA74" i="3"/>
  <c r="AK74" i="3"/>
  <c r="CN72" i="3"/>
  <c r="CS63" i="3"/>
  <c r="T63" i="3"/>
  <c r="CT63" i="3"/>
  <c r="CU63" i="3" s="1"/>
  <c r="BT64" i="3"/>
  <c r="CS62" i="3"/>
  <c r="CT61" i="3"/>
  <c r="CV61" i="3" s="1"/>
  <c r="CS55" i="3"/>
  <c r="CS51" i="3"/>
  <c r="CP57" i="3"/>
  <c r="CL57" i="3"/>
  <c r="BB57" i="3"/>
  <c r="CS49" i="3"/>
  <c r="BV72" i="3"/>
  <c r="AL72" i="3"/>
  <c r="CU70" i="3"/>
  <c r="CR69" i="3"/>
  <c r="CN69" i="3"/>
  <c r="BT74" i="3"/>
  <c r="BD69" i="3"/>
  <c r="AJ74" i="3"/>
  <c r="T69" i="3"/>
  <c r="CN68" i="3"/>
  <c r="BD68" i="3"/>
  <c r="T68" i="3"/>
  <c r="CN67" i="3"/>
  <c r="BD67" i="3"/>
  <c r="T67" i="3"/>
  <c r="AI64" i="3"/>
  <c r="S64" i="3"/>
  <c r="CU62" i="3"/>
  <c r="CR61" i="3"/>
  <c r="CL64" i="3"/>
  <c r="BB64" i="3"/>
  <c r="CS61" i="3"/>
  <c r="CP64" i="3"/>
  <c r="CR64" i="3" s="1"/>
  <c r="BV60" i="3"/>
  <c r="AL60" i="3"/>
  <c r="CR57" i="3"/>
  <c r="BS57" i="3"/>
  <c r="BC57" i="3"/>
  <c r="CR56" i="3"/>
  <c r="CS56" i="3"/>
  <c r="CU56" i="3" s="1"/>
  <c r="CT55" i="3"/>
  <c r="CN54" i="3"/>
  <c r="BD54" i="3"/>
  <c r="T54" i="3"/>
  <c r="CR53" i="3"/>
  <c r="CN53" i="3"/>
  <c r="BD53" i="3"/>
  <c r="T53" i="3"/>
  <c r="CR52" i="3"/>
  <c r="CS52" i="3"/>
  <c r="CU52" i="3" s="1"/>
  <c r="CT51" i="3"/>
  <c r="CU51" i="3" s="1"/>
  <c r="CN50" i="3"/>
  <c r="BD50" i="3"/>
  <c r="T50" i="3"/>
  <c r="CR48" i="3"/>
  <c r="CS48" i="3"/>
  <c r="CT49" i="3"/>
  <c r="Q35" i="3"/>
  <c r="CK11" i="3"/>
  <c r="Q11" i="3"/>
  <c r="CS34" i="3"/>
  <c r="CL35" i="3"/>
  <c r="R35" i="3"/>
  <c r="CS33" i="3"/>
  <c r="CT14" i="3"/>
  <c r="BV34" i="3"/>
  <c r="AL34" i="3"/>
  <c r="CN32" i="3"/>
  <c r="BD32" i="3"/>
  <c r="T32" i="3"/>
  <c r="CN30" i="3"/>
  <c r="BD30" i="3"/>
  <c r="CR23" i="3"/>
  <c r="CN23" i="3"/>
  <c r="BD23" i="3"/>
  <c r="CN22" i="3"/>
  <c r="T23" i="3"/>
  <c r="CR22" i="3"/>
  <c r="BD22" i="3"/>
  <c r="T22" i="3"/>
  <c r="BV32" i="3"/>
  <c r="CS23" i="3"/>
  <c r="BD14" i="3"/>
  <c r="CS9" i="3"/>
  <c r="CR32" i="3"/>
  <c r="CR31" i="3"/>
  <c r="BV29" i="3"/>
  <c r="BV30" i="3"/>
  <c r="CN24" i="3"/>
  <c r="BD24" i="3"/>
  <c r="CS24" i="3"/>
  <c r="T24" i="3"/>
  <c r="BV14" i="3"/>
  <c r="AL14" i="3"/>
  <c r="CN10" i="3"/>
  <c r="BD10" i="3"/>
  <c r="CS10" i="3"/>
  <c r="T10" i="3"/>
  <c r="CS28" i="3"/>
  <c r="BT25" i="3"/>
  <c r="AJ25" i="3"/>
  <c r="CS22" i="3"/>
  <c r="CU22" i="3" s="1"/>
  <c r="CS17" i="3"/>
  <c r="BT11" i="3"/>
  <c r="CS8" i="3"/>
  <c r="CU8" i="3" s="1"/>
  <c r="CT7" i="3"/>
  <c r="BU35" i="3"/>
  <c r="AK35" i="3"/>
  <c r="CN34" i="3"/>
  <c r="BD34" i="3"/>
  <c r="T34" i="3"/>
  <c r="CR33" i="3"/>
  <c r="CN33" i="3"/>
  <c r="BD33" i="3"/>
  <c r="T33" i="3"/>
  <c r="BV31" i="3"/>
  <c r="CS29" i="3"/>
  <c r="CR30" i="3"/>
  <c r="BV24" i="3"/>
  <c r="AL24" i="3"/>
  <c r="BV21" i="3"/>
  <c r="AL21" i="3"/>
  <c r="CS21" i="3"/>
  <c r="CS25" i="3" s="1"/>
  <c r="CT17" i="3"/>
  <c r="CN16" i="3"/>
  <c r="BD16" i="3"/>
  <c r="T16" i="3"/>
  <c r="CR15" i="3"/>
  <c r="CN15" i="3"/>
  <c r="BD15" i="3"/>
  <c r="T15" i="3"/>
  <c r="CR14" i="3"/>
  <c r="CL18" i="3"/>
  <c r="CN18" i="3" s="1"/>
  <c r="BB18" i="3"/>
  <c r="BD18" i="3" s="1"/>
  <c r="CS14" i="3"/>
  <c r="BV10" i="3"/>
  <c r="AL10" i="3"/>
  <c r="CR92" i="1"/>
  <c r="CK92" i="1"/>
  <c r="BV92" i="1"/>
  <c r="BA92" i="1"/>
  <c r="AL92" i="1"/>
  <c r="CN91" i="1"/>
  <c r="BD91" i="1"/>
  <c r="T91" i="1"/>
  <c r="CN89" i="1"/>
  <c r="BD89" i="1"/>
  <c r="T89" i="1"/>
  <c r="CN87" i="1"/>
  <c r="BD87" i="1"/>
  <c r="T87" i="1"/>
  <c r="BV86" i="1"/>
  <c r="AL86" i="1"/>
  <c r="CS86" i="1"/>
  <c r="BV85" i="1"/>
  <c r="AL85" i="1"/>
  <c r="CT84" i="1"/>
  <c r="CV84" i="1" s="1"/>
  <c r="BS81" i="1"/>
  <c r="AI81" i="1"/>
  <c r="CS79" i="1"/>
  <c r="CS90" i="1"/>
  <c r="CS88" i="1"/>
  <c r="CS84" i="1"/>
  <c r="AL78" i="1"/>
  <c r="CT78" i="1"/>
  <c r="CV78" i="1" s="1"/>
  <c r="CS78" i="1"/>
  <c r="CS71" i="1"/>
  <c r="CS62" i="1"/>
  <c r="CL65" i="1"/>
  <c r="BT65" i="1"/>
  <c r="BV65" i="1" s="1"/>
  <c r="AJ65" i="1"/>
  <c r="AL65" i="1" s="1"/>
  <c r="CS61" i="1"/>
  <c r="CU61" i="1" s="1"/>
  <c r="CS56" i="1"/>
  <c r="CL58" i="1"/>
  <c r="BB58" i="1"/>
  <c r="CS55" i="1"/>
  <c r="CS48" i="1"/>
  <c r="BV80" i="1"/>
  <c r="AL80" i="1"/>
  <c r="CS80" i="1"/>
  <c r="BV79" i="1"/>
  <c r="AL79" i="1"/>
  <c r="CN77" i="1"/>
  <c r="BD77" i="1"/>
  <c r="T77" i="1"/>
  <c r="AK74" i="1"/>
  <c r="CR73" i="1"/>
  <c r="BB74" i="1"/>
  <c r="AJ74" i="1"/>
  <c r="R74" i="1"/>
  <c r="CR70" i="1"/>
  <c r="CN70" i="1"/>
  <c r="BD70" i="1"/>
  <c r="T70" i="1"/>
  <c r="CR69" i="1"/>
  <c r="BT74" i="1"/>
  <c r="CS69" i="1"/>
  <c r="CU69" i="1" s="1"/>
  <c r="BS65" i="1"/>
  <c r="AI65" i="1"/>
  <c r="BV64" i="1"/>
  <c r="AL64" i="1"/>
  <c r="CS64" i="1"/>
  <c r="BV63" i="1"/>
  <c r="AL63" i="1"/>
  <c r="CT62" i="1"/>
  <c r="CV62" i="1" s="1"/>
  <c r="CM58" i="1"/>
  <c r="AI58" i="1"/>
  <c r="S58" i="1"/>
  <c r="BV57" i="1"/>
  <c r="AL57" i="1"/>
  <c r="CT56" i="1"/>
  <c r="CV56" i="1" s="1"/>
  <c r="CU55" i="1"/>
  <c r="CR54" i="1"/>
  <c r="CN54" i="1"/>
  <c r="BD54" i="1"/>
  <c r="T54" i="1"/>
  <c r="CN53" i="1"/>
  <c r="BD53" i="1"/>
  <c r="T53" i="1"/>
  <c r="BV52" i="1"/>
  <c r="AL52" i="1"/>
  <c r="CS52" i="1"/>
  <c r="CR51" i="1"/>
  <c r="CS51" i="1"/>
  <c r="CS58" i="1" s="1"/>
  <c r="CU48" i="1"/>
  <c r="CR49" i="1"/>
  <c r="CN49" i="1"/>
  <c r="BD49" i="1"/>
  <c r="CK18" i="1"/>
  <c r="Q18" i="1"/>
  <c r="BS11" i="1"/>
  <c r="CT34" i="1"/>
  <c r="CV34" i="1" s="1"/>
  <c r="CN33" i="1"/>
  <c r="BD33" i="1"/>
  <c r="CT22" i="1"/>
  <c r="CV22" i="1" s="1"/>
  <c r="T33" i="1"/>
  <c r="BV32" i="1"/>
  <c r="BD31" i="1"/>
  <c r="T31" i="1"/>
  <c r="CR23" i="1"/>
  <c r="CS21" i="1"/>
  <c r="CQ35" i="1"/>
  <c r="AJ35" i="1"/>
  <c r="BV23" i="1"/>
  <c r="AL23" i="1"/>
  <c r="BV22" i="1"/>
  <c r="AL22" i="1"/>
  <c r="CR15" i="1"/>
  <c r="CN22" i="1"/>
  <c r="BD22" i="1"/>
  <c r="CN16" i="1"/>
  <c r="BD16" i="1"/>
  <c r="CT14" i="1"/>
  <c r="CR22" i="1"/>
  <c r="T22" i="1"/>
  <c r="T16" i="1"/>
  <c r="CV14" i="1"/>
  <c r="BV14" i="1"/>
  <c r="AL14" i="1"/>
  <c r="CR34" i="1"/>
  <c r="CR29" i="1"/>
  <c r="BV28" i="1"/>
  <c r="CR30" i="1"/>
  <c r="CN24" i="1"/>
  <c r="BD24" i="1"/>
  <c r="CS24" i="1"/>
  <c r="T24" i="1"/>
  <c r="BT18" i="1"/>
  <c r="CS16" i="1"/>
  <c r="CP11" i="1"/>
  <c r="CR11" i="1" s="1"/>
  <c r="CL11" i="1"/>
  <c r="BB11" i="1"/>
  <c r="BD11" i="1" s="1"/>
  <c r="BT35" i="1"/>
  <c r="CS33" i="1"/>
  <c r="CL35" i="1"/>
  <c r="R35" i="1"/>
  <c r="CP25" i="1"/>
  <c r="BT25" i="1"/>
  <c r="AJ25" i="1"/>
  <c r="CR17" i="1"/>
  <c r="CN17" i="1"/>
  <c r="BD17" i="1"/>
  <c r="CS17" i="1"/>
  <c r="T17" i="1"/>
  <c r="BV15" i="1"/>
  <c r="BB18" i="1"/>
  <c r="BD18" i="1" s="1"/>
  <c r="AL15" i="1"/>
  <c r="CR14" i="1"/>
  <c r="CN10" i="1"/>
  <c r="BD10" i="1"/>
  <c r="CS10" i="1"/>
  <c r="T10" i="1"/>
  <c r="BV35" i="1"/>
  <c r="CT32" i="1"/>
  <c r="CS31" i="1"/>
  <c r="CS23" i="1"/>
  <c r="CL25" i="1"/>
  <c r="CN25" i="1" s="1"/>
  <c r="BB25" i="1"/>
  <c r="BD25" i="1" s="1"/>
  <c r="CS22" i="1"/>
  <c r="CS25" i="1" s="1"/>
  <c r="CS15" i="1"/>
  <c r="CS14" i="1"/>
  <c r="CU14" i="1" s="1"/>
  <c r="CS9" i="1"/>
  <c r="CS8" i="1"/>
  <c r="CS7" i="1"/>
  <c r="AK35" i="1"/>
  <c r="BV34" i="1"/>
  <c r="AL34" i="1"/>
  <c r="CS34" i="1"/>
  <c r="BV33" i="1"/>
  <c r="AL33" i="1"/>
  <c r="CR32" i="1"/>
  <c r="BV31" i="1"/>
  <c r="BV29" i="1"/>
  <c r="CT29" i="1"/>
  <c r="CT30" i="1"/>
  <c r="CV30" i="1" s="1"/>
  <c r="BV24" i="1"/>
  <c r="AL24" i="1"/>
  <c r="CT23" i="1"/>
  <c r="CV23" i="1" s="1"/>
  <c r="CR21" i="1"/>
  <c r="CN21" i="1"/>
  <c r="BD21" i="1"/>
  <c r="T21" i="1"/>
  <c r="CM18" i="1"/>
  <c r="CN18" i="1" s="1"/>
  <c r="AJ18" i="1"/>
  <c r="BV16" i="1"/>
  <c r="AL16" i="1"/>
  <c r="CT15" i="1"/>
  <c r="CV15" i="1" s="1"/>
  <c r="CM11" i="1"/>
  <c r="S11" i="1"/>
  <c r="BV10" i="1"/>
  <c r="AL10" i="1"/>
  <c r="CT9" i="1"/>
  <c r="CV9" i="1" s="1"/>
  <c r="CU8" i="1"/>
  <c r="CS95" i="2"/>
  <c r="T88" i="2"/>
  <c r="CR87" i="2"/>
  <c r="CN87" i="2"/>
  <c r="BD87" i="2"/>
  <c r="T87" i="2"/>
  <c r="CK83" i="2"/>
  <c r="CH84" i="2"/>
  <c r="BS83" i="2"/>
  <c r="BL84" i="2"/>
  <c r="BH84" i="2"/>
  <c r="AR84" i="2"/>
  <c r="AN84" i="2"/>
  <c r="BS95" i="2"/>
  <c r="BP96" i="2"/>
  <c r="BL96" i="2"/>
  <c r="BH96" i="2"/>
  <c r="BD95" i="2"/>
  <c r="AX96" i="2"/>
  <c r="AT96" i="2"/>
  <c r="AP96" i="2"/>
  <c r="AJ95" i="2"/>
  <c r="CS81" i="2"/>
  <c r="CS79" i="2"/>
  <c r="BV75" i="2"/>
  <c r="CS73" i="2"/>
  <c r="CS71" i="2"/>
  <c r="CM18" i="2"/>
  <c r="BT18" i="2"/>
  <c r="BC18" i="2"/>
  <c r="AJ18" i="2"/>
  <c r="S18" i="2"/>
  <c r="CT14" i="2"/>
  <c r="CV14" i="3" s="1"/>
  <c r="BA11" i="2"/>
  <c r="AB84" i="2"/>
  <c r="X84" i="2"/>
  <c r="R83" i="2"/>
  <c r="CD84" i="2"/>
  <c r="BN82" i="2"/>
  <c r="BN83" i="2" s="1"/>
  <c r="AT84" i="2"/>
  <c r="AD82" i="2"/>
  <c r="AD83" i="2" s="1"/>
  <c r="CK82" i="2"/>
  <c r="CT81" i="2"/>
  <c r="BV80" i="2"/>
  <c r="AL80" i="2"/>
  <c r="CS80" i="2"/>
  <c r="CT79" i="2"/>
  <c r="BV78" i="2"/>
  <c r="AL78" i="2"/>
  <c r="CS78" i="2"/>
  <c r="BA75" i="2"/>
  <c r="AK75" i="2"/>
  <c r="AL75" i="2" s="1"/>
  <c r="R75" i="2"/>
  <c r="BV74" i="2"/>
  <c r="AL74" i="2"/>
  <c r="CS74" i="2"/>
  <c r="CT73" i="2"/>
  <c r="BV72" i="2"/>
  <c r="AL72" i="2"/>
  <c r="CS72" i="2"/>
  <c r="CT71" i="2"/>
  <c r="BV70" i="2"/>
  <c r="AL70" i="2"/>
  <c r="CS70" i="2"/>
  <c r="CT69" i="2"/>
  <c r="CK65" i="2"/>
  <c r="BU65" i="2"/>
  <c r="BV65" i="2" s="1"/>
  <c r="Q65" i="2"/>
  <c r="CT64" i="2"/>
  <c r="CV63" i="3" s="1"/>
  <c r="BV62" i="2"/>
  <c r="AL62" i="2"/>
  <c r="BV61" i="2"/>
  <c r="AL61" i="2"/>
  <c r="BA58" i="2"/>
  <c r="AL58" i="2"/>
  <c r="BV57" i="2"/>
  <c r="AL57" i="2"/>
  <c r="BV56" i="2"/>
  <c r="AL56" i="2"/>
  <c r="CT55" i="2"/>
  <c r="BV53" i="2"/>
  <c r="AL53" i="2"/>
  <c r="BV52" i="2"/>
  <c r="AL52" i="2"/>
  <c r="CT51" i="2"/>
  <c r="BV48" i="2"/>
  <c r="AL48" i="2"/>
  <c r="BV49" i="2"/>
  <c r="AL49" i="2"/>
  <c r="BS35" i="2"/>
  <c r="AI35" i="2"/>
  <c r="BA25" i="2"/>
  <c r="CK18" i="2"/>
  <c r="Q18" i="2"/>
  <c r="CM11" i="2"/>
  <c r="CQ35" i="2"/>
  <c r="CM35" i="2"/>
  <c r="BT35" i="2"/>
  <c r="BC35" i="2"/>
  <c r="AJ35" i="2"/>
  <c r="BT11" i="2"/>
  <c r="BC11" i="2"/>
  <c r="BD11" i="2" s="1"/>
  <c r="CP25" i="2"/>
  <c r="BV24" i="2"/>
  <c r="BB25" i="2"/>
  <c r="AL24" i="2"/>
  <c r="R25" i="2"/>
  <c r="CT23" i="2"/>
  <c r="CM25" i="2"/>
  <c r="S35" i="2"/>
  <c r="CL35" i="2"/>
  <c r="CP18" i="2"/>
  <c r="S11" i="2"/>
  <c r="CP35" i="2"/>
  <c r="BU35" i="2"/>
  <c r="BB35" i="2"/>
  <c r="R35" i="2"/>
  <c r="CL25" i="2"/>
  <c r="CN25" i="2" s="1"/>
  <c r="CQ25" i="2"/>
  <c r="BT25" i="2"/>
  <c r="BC25" i="2"/>
  <c r="AJ25" i="2"/>
  <c r="AL25" i="2" s="1"/>
  <c r="S25" i="2"/>
  <c r="BB18" i="2"/>
  <c r="BD18" i="2" s="1"/>
  <c r="CP11" i="2"/>
  <c r="CR11" i="2" s="1"/>
  <c r="CL11" i="2"/>
  <c r="AK11" i="2"/>
  <c r="BU18" i="2"/>
  <c r="BV18" i="2" s="1"/>
  <c r="BV11" i="2"/>
  <c r="CR22" i="2"/>
  <c r="CT21" i="2"/>
  <c r="CV21" i="3" s="1"/>
  <c r="BV22" i="2"/>
  <c r="AL22" i="2"/>
  <c r="CR18" i="2"/>
  <c r="CR17" i="2"/>
  <c r="CT16" i="2"/>
  <c r="BV17" i="2"/>
  <c r="AL17" i="2"/>
  <c r="CR15" i="2"/>
  <c r="BV8" i="2"/>
  <c r="CR33" i="2"/>
  <c r="CR25" i="2"/>
  <c r="BV15" i="2"/>
  <c r="AL15" i="2"/>
  <c r="AL8" i="2"/>
  <c r="CR35" i="2"/>
  <c r="BV33" i="2"/>
  <c r="AL33" i="2"/>
  <c r="CR32" i="2"/>
  <c r="BV31" i="2"/>
  <c r="CR29" i="2"/>
  <c r="BV28" i="2"/>
  <c r="CR30" i="2"/>
  <c r="CR21" i="2"/>
  <c r="CR34" i="2"/>
  <c r="CT34" i="2"/>
  <c r="CR23" i="2"/>
  <c r="CR10" i="2"/>
  <c r="CR7" i="2"/>
  <c r="AL18" i="2"/>
  <c r="CR16" i="2"/>
  <c r="CS33" i="2"/>
  <c r="CT31" i="2"/>
  <c r="CT28" i="2"/>
  <c r="CS24" i="2"/>
  <c r="CS22" i="2"/>
  <c r="CS17" i="2"/>
  <c r="CS15" i="2"/>
  <c r="CS9" i="2"/>
  <c r="AJ11" i="2"/>
  <c r="BV34" i="2"/>
  <c r="AL34" i="2"/>
  <c r="CS34" i="2"/>
  <c r="CT33" i="2"/>
  <c r="BV32" i="2"/>
  <c r="CT32" i="2"/>
  <c r="CR31" i="2"/>
  <c r="BV29" i="2"/>
  <c r="BV30" i="2"/>
  <c r="CT30" i="2"/>
  <c r="BV25" i="2"/>
  <c r="CT24" i="2"/>
  <c r="BV23" i="2"/>
  <c r="AL23" i="2"/>
  <c r="CS23" i="2"/>
  <c r="CT22" i="2"/>
  <c r="BV21" i="2"/>
  <c r="AL21" i="2"/>
  <c r="CS21" i="2"/>
  <c r="CT17" i="2"/>
  <c r="CV17" i="3" s="1"/>
  <c r="BV16" i="2"/>
  <c r="AL16" i="2"/>
  <c r="CS16" i="2"/>
  <c r="CT15" i="2"/>
  <c r="CT18" i="2" s="1"/>
  <c r="BV14" i="2"/>
  <c r="AL14" i="2"/>
  <c r="CS14" i="2"/>
  <c r="BV10" i="2"/>
  <c r="AL10" i="2"/>
  <c r="CS10" i="2"/>
  <c r="CT9" i="2"/>
  <c r="CS8" i="2"/>
  <c r="BV7" i="2"/>
  <c r="BA35" i="2"/>
  <c r="CR28" i="2"/>
  <c r="AL62" i="6"/>
  <c r="CS62" i="6"/>
  <c r="CU62" i="6" s="1"/>
  <c r="AL63" i="6"/>
  <c r="CS63" i="6"/>
  <c r="AL55" i="6"/>
  <c r="CT63" i="6"/>
  <c r="CR63" i="5"/>
  <c r="CR64" i="5"/>
  <c r="CR56" i="5"/>
  <c r="CR61" i="5"/>
  <c r="CR62" i="4"/>
  <c r="CP66" i="4"/>
  <c r="CR66" i="4" s="1"/>
  <c r="CV60" i="4"/>
  <c r="CS52" i="4"/>
  <c r="CU52" i="4" s="1"/>
  <c r="AL63" i="4"/>
  <c r="AL55" i="4"/>
  <c r="CS55" i="4"/>
  <c r="CS60" i="4"/>
  <c r="AL32" i="3"/>
  <c r="AL11" i="13"/>
  <c r="AL29" i="4"/>
  <c r="CT32" i="3"/>
  <c r="AK35" i="2"/>
  <c r="CR29" i="5"/>
  <c r="AI39" i="4"/>
  <c r="CR18" i="5"/>
  <c r="AI26" i="4"/>
  <c r="CR18" i="4"/>
  <c r="CV32" i="1"/>
  <c r="CV29" i="1"/>
  <c r="AI35" i="1"/>
  <c r="CP35" i="1"/>
  <c r="CV15" i="12"/>
  <c r="CU15" i="9"/>
  <c r="AL28" i="6"/>
  <c r="AJ25" i="6"/>
  <c r="AL25" i="6" s="1"/>
  <c r="CS29" i="4"/>
  <c r="CS32" i="3"/>
  <c r="AL30" i="3"/>
  <c r="AL29" i="3"/>
  <c r="AJ11" i="3"/>
  <c r="AL32" i="2"/>
  <c r="CS32" i="2"/>
  <c r="AL29" i="2"/>
  <c r="AL11" i="2"/>
  <c r="AL32" i="1"/>
  <c r="CS32" i="1"/>
  <c r="CU11" i="14"/>
  <c r="CS11" i="13"/>
  <c r="CU8" i="14"/>
  <c r="CV7" i="15"/>
  <c r="CU8" i="13"/>
  <c r="CV15" i="9"/>
  <c r="AL17" i="6"/>
  <c r="AJ26" i="4"/>
  <c r="CT29" i="2"/>
  <c r="AL31" i="3"/>
  <c r="AL31" i="2"/>
  <c r="AL30" i="2"/>
  <c r="AL29" i="1"/>
  <c r="CS31" i="3"/>
  <c r="BT35" i="3"/>
  <c r="BV35" i="3" s="1"/>
  <c r="AJ35" i="3"/>
  <c r="AL35" i="3" s="1"/>
  <c r="CT30" i="3"/>
  <c r="CV30" i="3" s="1"/>
  <c r="BA35" i="3"/>
  <c r="CT31" i="3"/>
  <c r="CN29" i="3"/>
  <c r="BD29" i="3"/>
  <c r="T29" i="3"/>
  <c r="CR28" i="3"/>
  <c r="CN28" i="3"/>
  <c r="BD28" i="3"/>
  <c r="T28" i="3"/>
  <c r="CS30" i="3"/>
  <c r="CK35" i="2"/>
  <c r="Q35" i="2"/>
  <c r="CS31" i="2"/>
  <c r="AL28" i="2"/>
  <c r="CS28" i="2"/>
  <c r="CS29" i="2"/>
  <c r="CS30" i="2"/>
  <c r="AL31" i="1"/>
  <c r="CN31" i="1"/>
  <c r="CS29" i="1"/>
  <c r="CN28" i="1"/>
  <c r="BD28" i="1"/>
  <c r="CS28" i="1"/>
  <c r="T28" i="1"/>
  <c r="BV30" i="1"/>
  <c r="AL30" i="1"/>
  <c r="CS30" i="1"/>
  <c r="AL35" i="1"/>
  <c r="AL28" i="1"/>
  <c r="AL7" i="3"/>
  <c r="CS7" i="3"/>
  <c r="CS11" i="3" s="1"/>
  <c r="CT7" i="2"/>
  <c r="CT11" i="2" s="1"/>
  <c r="AL7" i="2"/>
  <c r="CS7" i="2"/>
  <c r="T18" i="12"/>
  <c r="T11" i="12"/>
  <c r="T18" i="11"/>
  <c r="T30" i="3"/>
  <c r="R11" i="2"/>
  <c r="T11" i="2" s="1"/>
  <c r="T49" i="1"/>
  <c r="T7" i="1"/>
  <c r="CU71" i="1"/>
  <c r="CS18" i="1"/>
  <c r="CS92" i="1"/>
  <c r="CS81" i="1"/>
  <c r="CU51" i="1"/>
  <c r="CU22" i="1"/>
  <c r="CS83" i="2"/>
  <c r="CU88" i="1"/>
  <c r="CM92" i="1"/>
  <c r="CN92" i="1" s="1"/>
  <c r="BC92" i="1"/>
  <c r="BD92" i="1" s="1"/>
  <c r="S92" i="1"/>
  <c r="CT91" i="1"/>
  <c r="CU91" i="1" s="1"/>
  <c r="CR91" i="1"/>
  <c r="CN90" i="1"/>
  <c r="BD90" i="1"/>
  <c r="T90" i="1"/>
  <c r="CT89" i="1"/>
  <c r="CU89" i="1" s="1"/>
  <c r="CR89" i="1"/>
  <c r="CV88" i="1"/>
  <c r="CN88" i="1"/>
  <c r="BD88" i="1"/>
  <c r="T88" i="1"/>
  <c r="CT87" i="1"/>
  <c r="CU87" i="1" s="1"/>
  <c r="CR87" i="1"/>
  <c r="CN86" i="1"/>
  <c r="BD86" i="1"/>
  <c r="T86" i="1"/>
  <c r="CT85" i="1"/>
  <c r="CR85" i="1"/>
  <c r="CN84" i="1"/>
  <c r="BD84" i="1"/>
  <c r="T84" i="1"/>
  <c r="T92" i="1" s="1"/>
  <c r="CR81" i="1"/>
  <c r="CK81" i="1"/>
  <c r="BA81" i="1"/>
  <c r="Q81" i="1"/>
  <c r="CN80" i="1"/>
  <c r="BD80" i="1"/>
  <c r="T80" i="1"/>
  <c r="CT79" i="1"/>
  <c r="CU79" i="1" s="1"/>
  <c r="CR79" i="1"/>
  <c r="CN78" i="1"/>
  <c r="BD78" i="1"/>
  <c r="T78" i="1"/>
  <c r="CT77" i="1"/>
  <c r="CU77" i="1" s="1"/>
  <c r="CR77" i="1"/>
  <c r="CQ74" i="1"/>
  <c r="CM74" i="1"/>
  <c r="CN74" i="1" s="1"/>
  <c r="BC74" i="1"/>
  <c r="BD74" i="1" s="1"/>
  <c r="AL74" i="1"/>
  <c r="S74" i="1"/>
  <c r="T74" i="1" s="1"/>
  <c r="CS73" i="1"/>
  <c r="CU73" i="1" s="1"/>
  <c r="CT72" i="1"/>
  <c r="BV72" i="1"/>
  <c r="AL72" i="1"/>
  <c r="CT70" i="1"/>
  <c r="BV70" i="1"/>
  <c r="AL70" i="1"/>
  <c r="CT68" i="1"/>
  <c r="BV68" i="1"/>
  <c r="AL68" i="1"/>
  <c r="BC65" i="1"/>
  <c r="BD65" i="1" s="1"/>
  <c r="BA65" i="1"/>
  <c r="S65" i="1"/>
  <c r="T65" i="1" s="1"/>
  <c r="Q65" i="1"/>
  <c r="CN64" i="1"/>
  <c r="BD64" i="1"/>
  <c r="T64" i="1"/>
  <c r="CT63" i="1"/>
  <c r="CR63" i="1"/>
  <c r="CN62" i="1"/>
  <c r="BD62" i="1"/>
  <c r="T62" i="1"/>
  <c r="BU58" i="1"/>
  <c r="BV58" i="1" s="1"/>
  <c r="AK58" i="1"/>
  <c r="AL58" i="1" s="1"/>
  <c r="R58" i="1"/>
  <c r="CT57" i="1"/>
  <c r="CR57" i="1"/>
  <c r="CN56" i="1"/>
  <c r="BD56" i="1"/>
  <c r="T56" i="1"/>
  <c r="CT54" i="1"/>
  <c r="BV54" i="1"/>
  <c r="AL54" i="1"/>
  <c r="CT53" i="1"/>
  <c r="CR53" i="1"/>
  <c r="CN52" i="1"/>
  <c r="BD52" i="1"/>
  <c r="T52" i="1"/>
  <c r="CT50" i="1"/>
  <c r="BV50" i="1"/>
  <c r="AL50" i="1"/>
  <c r="CT49" i="1"/>
  <c r="BV49" i="1"/>
  <c r="AL49" i="1"/>
  <c r="CM35" i="1"/>
  <c r="CN35" i="1" s="1"/>
  <c r="CK35" i="1"/>
  <c r="BC35" i="1"/>
  <c r="BD35" i="1" s="1"/>
  <c r="BA35" i="1"/>
  <c r="S35" i="1"/>
  <c r="Q35" i="1"/>
  <c r="CN34" i="1"/>
  <c r="BD34" i="1"/>
  <c r="T34" i="1"/>
  <c r="CT33" i="1"/>
  <c r="CU33" i="1" s="1"/>
  <c r="CR33" i="1"/>
  <c r="CN32" i="1"/>
  <c r="BD32" i="1"/>
  <c r="T32" i="1"/>
  <c r="CT31" i="1"/>
  <c r="CR31" i="1"/>
  <c r="CN29" i="1"/>
  <c r="BD29" i="1"/>
  <c r="T29" i="1"/>
  <c r="CT28" i="1"/>
  <c r="CR28" i="1"/>
  <c r="CN30" i="1"/>
  <c r="BD30" i="1"/>
  <c r="T30" i="1"/>
  <c r="CQ25" i="1"/>
  <c r="CR25" i="1" s="1"/>
  <c r="BU25" i="1"/>
  <c r="BV25" i="1" s="1"/>
  <c r="BS25" i="1"/>
  <c r="AK25" i="1"/>
  <c r="AL25" i="1" s="1"/>
  <c r="AI25" i="1"/>
  <c r="R25" i="1"/>
  <c r="T25" i="1" s="1"/>
  <c r="CT24" i="1"/>
  <c r="CR24" i="1"/>
  <c r="CN23" i="1"/>
  <c r="BD23" i="1"/>
  <c r="T23" i="1"/>
  <c r="CT21" i="1"/>
  <c r="BV21" i="1"/>
  <c r="AL21" i="1"/>
  <c r="CQ18" i="1"/>
  <c r="BU18" i="1"/>
  <c r="BV18" i="1" s="1"/>
  <c r="BS18" i="1"/>
  <c r="AK18" i="1"/>
  <c r="AL18" i="1" s="1"/>
  <c r="AI18" i="1"/>
  <c r="R18" i="1"/>
  <c r="T18" i="1" s="1"/>
  <c r="CT17" i="1"/>
  <c r="BV17" i="1"/>
  <c r="AL17" i="1"/>
  <c r="CT16" i="1"/>
  <c r="CR16" i="1"/>
  <c r="CN15" i="1"/>
  <c r="BD15" i="1"/>
  <c r="T15" i="1"/>
  <c r="BU11" i="1"/>
  <c r="BV11" i="1" s="1"/>
  <c r="AK11" i="1"/>
  <c r="AL11" i="1" s="1"/>
  <c r="R11" i="1"/>
  <c r="CT10" i="1"/>
  <c r="CR10" i="1"/>
  <c r="CN9" i="1"/>
  <c r="BD9" i="1"/>
  <c r="T9" i="1"/>
  <c r="CT7" i="1"/>
  <c r="BV7" i="1"/>
  <c r="AL7" i="1"/>
  <c r="BV95" i="2"/>
  <c r="AL95" i="2"/>
  <c r="CT94" i="2"/>
  <c r="CU94" i="2" s="1"/>
  <c r="BV94" i="2"/>
  <c r="AL94" i="2"/>
  <c r="CT93" i="2"/>
  <c r="CU93" i="2" s="1"/>
  <c r="BV93" i="2"/>
  <c r="AL93" i="2"/>
  <c r="CT92" i="2"/>
  <c r="CU92" i="2" s="1"/>
  <c r="BV92" i="2"/>
  <c r="AL92" i="2"/>
  <c r="CT91" i="2"/>
  <c r="CU91" i="2" s="1"/>
  <c r="BV91" i="2"/>
  <c r="AL91" i="2"/>
  <c r="CT90" i="2"/>
  <c r="CU90" i="2" s="1"/>
  <c r="BV90" i="2"/>
  <c r="AL90" i="2"/>
  <c r="CT89" i="2"/>
  <c r="CV87" i="3" s="1"/>
  <c r="BV89" i="2"/>
  <c r="AL89" i="2"/>
  <c r="CT88" i="2"/>
  <c r="CV89" i="3" s="1"/>
  <c r="BV88" i="2"/>
  <c r="AL88" i="2"/>
  <c r="CT87" i="2"/>
  <c r="BV87" i="2"/>
  <c r="AL87" i="2"/>
  <c r="BV83" i="2"/>
  <c r="BD83" i="2"/>
  <c r="AL83" i="2"/>
  <c r="T83" i="2"/>
  <c r="CF82" i="2"/>
  <c r="CF83" i="2" s="1"/>
  <c r="CF84" i="2" s="1"/>
  <c r="AV82" i="2"/>
  <c r="AV83" i="2" s="1"/>
  <c r="AV84" i="2" s="1"/>
  <c r="L82" i="2"/>
  <c r="CN81" i="2"/>
  <c r="BD81" i="2"/>
  <c r="T81" i="2"/>
  <c r="CN80" i="2"/>
  <c r="BD80" i="2"/>
  <c r="T80" i="2"/>
  <c r="CN79" i="2"/>
  <c r="BD79" i="2"/>
  <c r="T79" i="2"/>
  <c r="CN78" i="2"/>
  <c r="BD78" i="2"/>
  <c r="T78" i="2"/>
  <c r="CN75" i="2"/>
  <c r="BD75" i="2"/>
  <c r="T75" i="2"/>
  <c r="CN74" i="2"/>
  <c r="BD74" i="2"/>
  <c r="T74" i="2"/>
  <c r="CN73" i="2"/>
  <c r="BD73" i="2"/>
  <c r="T73" i="2"/>
  <c r="CN72" i="2"/>
  <c r="BD72" i="2"/>
  <c r="T72" i="2"/>
  <c r="CN71" i="2"/>
  <c r="BD71" i="2"/>
  <c r="T71" i="2"/>
  <c r="CN70" i="2"/>
  <c r="CS69" i="2"/>
  <c r="CT68" i="2"/>
  <c r="CS64" i="2"/>
  <c r="CT63" i="2"/>
  <c r="CS62" i="2"/>
  <c r="CT61" i="2"/>
  <c r="CS57" i="2"/>
  <c r="CT56" i="2"/>
  <c r="CV55" i="3" s="1"/>
  <c r="CS55" i="2"/>
  <c r="CT54" i="2"/>
  <c r="CV52" i="3" s="1"/>
  <c r="CS53" i="2"/>
  <c r="CT52" i="2"/>
  <c r="CS51" i="2"/>
  <c r="CT50" i="2"/>
  <c r="CS48" i="2"/>
  <c r="CT49" i="2"/>
  <c r="CV48" i="3" s="1"/>
  <c r="CS25" i="2"/>
  <c r="CS11" i="2"/>
  <c r="CS93" i="3"/>
  <c r="CM81" i="3"/>
  <c r="CM82" i="3" s="1"/>
  <c r="CN82" i="3" s="1"/>
  <c r="CU77" i="3"/>
  <c r="CS74" i="3"/>
  <c r="CU32" i="3"/>
  <c r="CU14" i="3"/>
  <c r="CU60" i="4"/>
  <c r="CU42" i="4"/>
  <c r="CU33" i="4"/>
  <c r="CU46" i="6"/>
  <c r="CS25" i="6"/>
  <c r="CU90" i="1"/>
  <c r="CU86" i="1"/>
  <c r="CU84" i="1"/>
  <c r="CU80" i="1"/>
  <c r="CU78" i="1"/>
  <c r="BV74" i="1"/>
  <c r="CR65" i="1"/>
  <c r="CN65" i="1"/>
  <c r="CU64" i="1"/>
  <c r="CU62" i="1"/>
  <c r="CN58" i="1"/>
  <c r="BD58" i="1"/>
  <c r="T58" i="1"/>
  <c r="CU56" i="1"/>
  <c r="CU52" i="1"/>
  <c r="CR35" i="1"/>
  <c r="CU34" i="1"/>
  <c r="CU32" i="1"/>
  <c r="CU29" i="1"/>
  <c r="CU23" i="1"/>
  <c r="CN11" i="1"/>
  <c r="T11" i="1"/>
  <c r="CU9" i="1"/>
  <c r="CM82" i="2"/>
  <c r="CM83" i="2" s="1"/>
  <c r="CN83" i="2" s="1"/>
  <c r="BN84" i="2"/>
  <c r="AD84" i="2"/>
  <c r="CU81" i="2"/>
  <c r="CU80" i="2"/>
  <c r="CU78" i="2"/>
  <c r="CU74" i="2"/>
  <c r="CU73" i="2"/>
  <c r="CU72" i="2"/>
  <c r="CU71" i="2"/>
  <c r="CU70" i="2"/>
  <c r="CS68" i="2"/>
  <c r="CS75" i="2" s="1"/>
  <c r="CS63" i="2"/>
  <c r="CS61" i="2"/>
  <c r="CS56" i="2"/>
  <c r="CS54" i="2"/>
  <c r="CS52" i="2"/>
  <c r="CS50" i="2"/>
  <c r="CS49" i="2"/>
  <c r="CU89" i="3"/>
  <c r="CS82" i="3"/>
  <c r="CS64" i="3"/>
  <c r="CS18" i="3"/>
  <c r="CU78" i="4"/>
  <c r="CU77" i="4"/>
  <c r="CU76" i="4"/>
  <c r="CS66" i="4"/>
  <c r="CS48" i="4"/>
  <c r="CS39" i="4"/>
  <c r="CU34" i="6"/>
  <c r="CU30" i="6"/>
  <c r="CU24" i="6"/>
  <c r="CU92" i="3"/>
  <c r="CU86" i="3"/>
  <c r="BD82" i="3"/>
  <c r="CK82" i="3"/>
  <c r="CU80" i="3"/>
  <c r="BV74" i="3"/>
  <c r="AL74" i="3"/>
  <c r="CN64" i="3"/>
  <c r="BD64" i="3"/>
  <c r="CU61" i="3"/>
  <c r="CN57" i="3"/>
  <c r="CU55" i="3"/>
  <c r="BV25" i="3"/>
  <c r="AL25" i="3"/>
  <c r="CU21" i="3"/>
  <c r="CU17" i="3"/>
  <c r="BV11" i="3"/>
  <c r="AL11" i="3"/>
  <c r="CR80" i="4"/>
  <c r="CU79" i="4"/>
  <c r="CU74" i="4"/>
  <c r="CU69" i="4"/>
  <c r="BD66" i="4"/>
  <c r="CU55" i="4"/>
  <c r="CN48" i="4"/>
  <c r="BD48" i="4"/>
  <c r="CU46" i="4"/>
  <c r="CU43" i="4"/>
  <c r="CN39" i="4"/>
  <c r="BD39" i="4"/>
  <c r="CU37" i="4"/>
  <c r="CN26" i="4"/>
  <c r="CN81" i="5"/>
  <c r="AL80" i="6"/>
  <c r="CU37" i="6"/>
  <c r="CU15" i="18"/>
  <c r="CT20" i="18"/>
  <c r="CU20" i="18" s="1"/>
  <c r="CU7" i="17"/>
  <c r="CT12" i="17"/>
  <c r="CV8" i="18"/>
  <c r="CU15" i="17"/>
  <c r="CT20" i="17"/>
  <c r="CV16" i="18"/>
  <c r="CU7" i="16"/>
  <c r="CT12" i="16"/>
  <c r="CU12" i="16" s="1"/>
  <c r="CV7" i="16"/>
  <c r="CR12" i="16"/>
  <c r="CV12" i="16"/>
  <c r="CU11" i="16"/>
  <c r="CV11" i="16"/>
  <c r="CU15" i="16"/>
  <c r="CV15" i="16"/>
  <c r="CT20" i="16"/>
  <c r="CU19" i="16"/>
  <c r="CV19" i="16"/>
  <c r="CU25" i="13"/>
  <c r="CV25" i="13"/>
  <c r="CT38" i="13"/>
  <c r="CU38" i="13" s="1"/>
  <c r="CT20" i="15"/>
  <c r="CT38" i="15"/>
  <c r="CT54" i="15"/>
  <c r="CV36" i="13"/>
  <c r="CU36" i="13"/>
  <c r="CU42" i="13"/>
  <c r="CT46" i="13"/>
  <c r="CV42" i="13"/>
  <c r="CV52" i="13"/>
  <c r="CU52" i="13"/>
  <c r="CR31" i="7"/>
  <c r="CT29" i="15"/>
  <c r="CT46" i="15"/>
  <c r="CU37" i="13"/>
  <c r="CV37" i="13"/>
  <c r="CU45" i="13"/>
  <c r="CV45" i="13"/>
  <c r="BD46" i="13"/>
  <c r="CU53" i="13"/>
  <c r="CV53" i="13"/>
  <c r="BD54" i="13"/>
  <c r="CU9" i="12"/>
  <c r="CT11" i="12"/>
  <c r="CU16" i="12"/>
  <c r="CT18" i="12"/>
  <c r="CU18" i="12" s="1"/>
  <c r="CU21" i="12"/>
  <c r="CT25" i="12"/>
  <c r="CV16" i="12"/>
  <c r="CU16" i="11"/>
  <c r="CU10" i="10"/>
  <c r="CV10" i="10"/>
  <c r="CU15" i="10"/>
  <c r="CT18" i="10"/>
  <c r="CU18" i="10" s="1"/>
  <c r="CV15" i="10"/>
  <c r="CU22" i="10"/>
  <c r="CV22" i="10"/>
  <c r="CT25" i="10"/>
  <c r="CT12" i="9"/>
  <c r="CU12" i="9" s="1"/>
  <c r="CU16" i="9"/>
  <c r="CT21" i="9"/>
  <c r="CU18" i="9"/>
  <c r="CV18" i="9"/>
  <c r="CU38" i="9"/>
  <c r="CT42" i="9"/>
  <c r="CU45" i="9"/>
  <c r="CT48" i="9"/>
  <c r="CU48" i="9" s="1"/>
  <c r="CV7" i="9"/>
  <c r="CU7" i="8"/>
  <c r="CT12" i="8"/>
  <c r="CV8" i="9"/>
  <c r="CU16" i="8"/>
  <c r="CT21" i="8"/>
  <c r="CV26" i="9"/>
  <c r="CU26" i="8"/>
  <c r="CV31" i="9"/>
  <c r="CU32" i="8"/>
  <c r="CT36" i="8"/>
  <c r="CU36" i="8" s="1"/>
  <c r="CV48" i="9"/>
  <c r="CU7" i="7"/>
  <c r="CU31" i="7" s="1"/>
  <c r="CT12" i="7"/>
  <c r="CU26" i="7"/>
  <c r="CV26" i="7"/>
  <c r="CU34" i="7"/>
  <c r="CV34" i="7"/>
  <c r="CU38" i="7"/>
  <c r="CT42" i="7"/>
  <c r="CV38" i="7"/>
  <c r="CU40" i="7"/>
  <c r="CV40" i="7"/>
  <c r="CS54" i="13"/>
  <c r="CT28" i="9"/>
  <c r="CU28" i="9" s="1"/>
  <c r="CU27" i="7"/>
  <c r="CS42" i="7"/>
  <c r="BD70" i="2"/>
  <c r="T70" i="2"/>
  <c r="CN69" i="2"/>
  <c r="BD69" i="2"/>
  <c r="T69" i="2"/>
  <c r="CN68" i="2"/>
  <c r="BD68" i="2"/>
  <c r="T68" i="2"/>
  <c r="CN65" i="2"/>
  <c r="BD65" i="2"/>
  <c r="T65" i="2"/>
  <c r="CN64" i="2"/>
  <c r="BD64" i="2"/>
  <c r="T64" i="2"/>
  <c r="CN63" i="2"/>
  <c r="BD63" i="2"/>
  <c r="T63" i="2"/>
  <c r="CN62" i="2"/>
  <c r="BD62" i="2"/>
  <c r="T62" i="2"/>
  <c r="CN61" i="2"/>
  <c r="BD61" i="2"/>
  <c r="T61" i="2"/>
  <c r="CN58" i="2"/>
  <c r="BD58" i="2"/>
  <c r="T58" i="2"/>
  <c r="CN57" i="2"/>
  <c r="BD57" i="2"/>
  <c r="T57" i="2"/>
  <c r="CN56" i="2"/>
  <c r="BD56" i="2"/>
  <c r="T56" i="2"/>
  <c r="CN55" i="2"/>
  <c r="BD55" i="2"/>
  <c r="T55" i="2"/>
  <c r="CN54" i="2"/>
  <c r="BD54" i="2"/>
  <c r="T54" i="2"/>
  <c r="CN53" i="2"/>
  <c r="BD53" i="2"/>
  <c r="T53" i="2"/>
  <c r="CN52" i="2"/>
  <c r="BD52" i="2"/>
  <c r="T52" i="2"/>
  <c r="CN51" i="2"/>
  <c r="BD51" i="2"/>
  <c r="T51" i="2"/>
  <c r="CN50" i="2"/>
  <c r="BD50" i="2"/>
  <c r="T50" i="2"/>
  <c r="CN48" i="2"/>
  <c r="BD48" i="2"/>
  <c r="T48" i="2"/>
  <c r="CN49" i="2"/>
  <c r="BD49" i="2"/>
  <c r="T49" i="2"/>
  <c r="CN35" i="2"/>
  <c r="BD35" i="2"/>
  <c r="CN34" i="2"/>
  <c r="BD34" i="2"/>
  <c r="T34" i="2"/>
  <c r="CN33" i="2"/>
  <c r="BD33" i="2"/>
  <c r="T33" i="2"/>
  <c r="CN32" i="2"/>
  <c r="BD32" i="2"/>
  <c r="T32" i="2"/>
  <c r="CN31" i="2"/>
  <c r="BD31" i="2"/>
  <c r="T31" i="2"/>
  <c r="CN29" i="2"/>
  <c r="BD29" i="2"/>
  <c r="T29" i="2"/>
  <c r="CN28" i="2"/>
  <c r="BD28" i="2"/>
  <c r="T28" i="2"/>
  <c r="CN30" i="2"/>
  <c r="BD30" i="2"/>
  <c r="T30" i="2"/>
  <c r="BD25" i="2"/>
  <c r="T25" i="2"/>
  <c r="CN24" i="2"/>
  <c r="BD24" i="2"/>
  <c r="T24" i="2"/>
  <c r="CN23" i="2"/>
  <c r="BD23" i="2"/>
  <c r="T23" i="2"/>
  <c r="CN22" i="2"/>
  <c r="BD22" i="2"/>
  <c r="T22" i="2"/>
  <c r="CN21" i="2"/>
  <c r="BD21" i="2"/>
  <c r="T21" i="2"/>
  <c r="CN18" i="2"/>
  <c r="T18" i="2"/>
  <c r="CN17" i="2"/>
  <c r="BD17" i="2"/>
  <c r="T17" i="2"/>
  <c r="CN16" i="2"/>
  <c r="BD16" i="2"/>
  <c r="T16" i="2"/>
  <c r="CN15" i="2"/>
  <c r="BD15" i="2"/>
  <c r="T15" i="2"/>
  <c r="CN14" i="2"/>
  <c r="BD14" i="2"/>
  <c r="T14" i="2"/>
  <c r="CN10" i="2"/>
  <c r="BD10" i="2"/>
  <c r="T10" i="2"/>
  <c r="CN9" i="2"/>
  <c r="BD9" i="2"/>
  <c r="T9" i="2"/>
  <c r="CN8" i="2"/>
  <c r="BD8" i="2"/>
  <c r="T8" i="2"/>
  <c r="CN7" i="2"/>
  <c r="BD7" i="2"/>
  <c r="T7" i="2"/>
  <c r="CQ93" i="3"/>
  <c r="CR93" i="3" s="1"/>
  <c r="BU93" i="3"/>
  <c r="BV93" i="3" s="1"/>
  <c r="BS93" i="3"/>
  <c r="AK93" i="3"/>
  <c r="AL93" i="3" s="1"/>
  <c r="AI93" i="3"/>
  <c r="R93" i="3"/>
  <c r="T93" i="3" s="1"/>
  <c r="CN92" i="3"/>
  <c r="BD92" i="3"/>
  <c r="T92" i="3"/>
  <c r="CT90" i="3"/>
  <c r="BV90" i="3"/>
  <c r="AL90" i="3"/>
  <c r="CT88" i="3"/>
  <c r="BV88" i="3"/>
  <c r="AL88" i="3"/>
  <c r="CN86" i="3"/>
  <c r="BD86" i="3"/>
  <c r="T86" i="3"/>
  <c r="CT85" i="3"/>
  <c r="CR85" i="3"/>
  <c r="BU82" i="3"/>
  <c r="BV82" i="3" s="1"/>
  <c r="AK82" i="3"/>
  <c r="AL82" i="3" s="1"/>
  <c r="R82" i="3"/>
  <c r="T82" i="3" s="1"/>
  <c r="CN80" i="3"/>
  <c r="BD80" i="3"/>
  <c r="T80" i="3"/>
  <c r="CT78" i="3"/>
  <c r="BV78" i="3"/>
  <c r="AL78" i="3"/>
  <c r="CQ74" i="3"/>
  <c r="CR74" i="3" s="1"/>
  <c r="CM74" i="3"/>
  <c r="CN74" i="3" s="1"/>
  <c r="BC74" i="3"/>
  <c r="BD74" i="3" s="1"/>
  <c r="S74" i="3"/>
  <c r="T74" i="3" s="1"/>
  <c r="CT73" i="3"/>
  <c r="CU73" i="3" s="1"/>
  <c r="CR73" i="3"/>
  <c r="CN73" i="3"/>
  <c r="BD73" i="3"/>
  <c r="T73" i="3"/>
  <c r="CT72" i="3"/>
  <c r="CU72" i="3" s="1"/>
  <c r="CR72" i="3"/>
  <c r="CT71" i="3"/>
  <c r="CU71" i="3" s="1"/>
  <c r="BV71" i="3"/>
  <c r="AL71" i="3"/>
  <c r="CT69" i="3"/>
  <c r="BV69" i="3"/>
  <c r="AL69" i="3"/>
  <c r="CT68" i="3"/>
  <c r="CR68" i="3"/>
  <c r="CT67" i="3"/>
  <c r="CR67" i="3"/>
  <c r="BU64" i="3"/>
  <c r="BV64" i="3" s="1"/>
  <c r="AK64" i="3"/>
  <c r="AL64" i="3" s="1"/>
  <c r="R64" i="3"/>
  <c r="T64" i="3" s="1"/>
  <c r="CT60" i="3"/>
  <c r="CR60" i="3"/>
  <c r="BU57" i="3"/>
  <c r="BV57" i="3" s="1"/>
  <c r="AK57" i="3"/>
  <c r="AL57" i="3" s="1"/>
  <c r="R57" i="3"/>
  <c r="T57" i="3" s="1"/>
  <c r="CN55" i="3"/>
  <c r="BD55" i="3"/>
  <c r="T55" i="3"/>
  <c r="CT54" i="3"/>
  <c r="CU54" i="3" s="1"/>
  <c r="CR54" i="3"/>
  <c r="CT53" i="3"/>
  <c r="CU53" i="3" s="1"/>
  <c r="BV53" i="3"/>
  <c r="AL53" i="3"/>
  <c r="CN51" i="3"/>
  <c r="BD51" i="3"/>
  <c r="T51" i="3"/>
  <c r="CT50" i="3"/>
  <c r="CU50" i="3" s="1"/>
  <c r="CR50" i="3"/>
  <c r="CN49" i="3"/>
  <c r="BD49" i="3"/>
  <c r="T49" i="3"/>
  <c r="CQ35" i="3"/>
  <c r="CR35" i="3" s="1"/>
  <c r="CM35" i="3"/>
  <c r="CN35" i="3" s="1"/>
  <c r="BC35" i="3"/>
  <c r="BD35" i="3" s="1"/>
  <c r="S35" i="3"/>
  <c r="T35" i="3" s="1"/>
  <c r="CT34" i="3"/>
  <c r="CU34" i="3" s="1"/>
  <c r="CR34" i="3"/>
  <c r="CT33" i="3"/>
  <c r="CU33" i="3" s="1"/>
  <c r="BV33" i="3"/>
  <c r="AL33" i="3"/>
  <c r="CN31" i="3"/>
  <c r="BD31" i="3"/>
  <c r="T31" i="3"/>
  <c r="CT29" i="3"/>
  <c r="CU29" i="3" s="1"/>
  <c r="CR29" i="3"/>
  <c r="CT28" i="3"/>
  <c r="BV28" i="3"/>
  <c r="AL28" i="3"/>
  <c r="CQ25" i="3"/>
  <c r="CR25" i="3" s="1"/>
  <c r="CM25" i="3"/>
  <c r="CN25" i="3" s="1"/>
  <c r="BC25" i="3"/>
  <c r="BD25" i="3" s="1"/>
  <c r="S25" i="3"/>
  <c r="T25" i="3" s="1"/>
  <c r="CT24" i="3"/>
  <c r="CU24" i="3" s="1"/>
  <c r="CR24" i="3"/>
  <c r="CT23" i="3"/>
  <c r="BV23" i="3"/>
  <c r="AL23" i="3"/>
  <c r="CN21" i="3"/>
  <c r="BD21" i="3"/>
  <c r="T21" i="3"/>
  <c r="CQ18" i="3"/>
  <c r="CR18" i="3" s="1"/>
  <c r="BU18" i="3"/>
  <c r="BV18" i="3" s="1"/>
  <c r="BS18" i="3"/>
  <c r="AK18" i="3"/>
  <c r="AL18" i="3" s="1"/>
  <c r="AI18" i="3"/>
  <c r="R18" i="3"/>
  <c r="T18" i="3" s="1"/>
  <c r="CN17" i="3"/>
  <c r="BD17" i="3"/>
  <c r="T17" i="3"/>
  <c r="CT16" i="3"/>
  <c r="CU16" i="3" s="1"/>
  <c r="CR16" i="3"/>
  <c r="CT15" i="3"/>
  <c r="CU15" i="3" s="1"/>
  <c r="BV15" i="3"/>
  <c r="AL15" i="3"/>
  <c r="CQ11" i="3"/>
  <c r="CR11" i="3" s="1"/>
  <c r="CM11" i="3"/>
  <c r="CN11" i="3" s="1"/>
  <c r="BC11" i="3"/>
  <c r="BD11" i="3" s="1"/>
  <c r="S11" i="3"/>
  <c r="T11" i="3" s="1"/>
  <c r="CT10" i="3"/>
  <c r="CU10" i="3" s="1"/>
  <c r="CR10" i="3"/>
  <c r="CT9" i="3"/>
  <c r="BV9" i="3"/>
  <c r="AL9" i="3"/>
  <c r="CN7" i="3"/>
  <c r="BD7" i="3"/>
  <c r="T7" i="3"/>
  <c r="CM80" i="4"/>
  <c r="CN80" i="4" s="1"/>
  <c r="CK80" i="4"/>
  <c r="BC80" i="4"/>
  <c r="BD80" i="4" s="1"/>
  <c r="BA80" i="4"/>
  <c r="S80" i="4"/>
  <c r="T80" i="4" s="1"/>
  <c r="Q80" i="4"/>
  <c r="CV79" i="4"/>
  <c r="CN79" i="4"/>
  <c r="BD79" i="4"/>
  <c r="T79" i="4"/>
  <c r="CN77" i="4"/>
  <c r="BD77" i="4"/>
  <c r="T77" i="4"/>
  <c r="CT75" i="4"/>
  <c r="BV75" i="4"/>
  <c r="AL75" i="4"/>
  <c r="CV74" i="4"/>
  <c r="CN74" i="4"/>
  <c r="BD74" i="4"/>
  <c r="T74" i="4"/>
  <c r="CT71" i="4"/>
  <c r="BV71" i="4"/>
  <c r="AL71" i="4"/>
  <c r="CT73" i="4"/>
  <c r="CR73" i="4"/>
  <c r="CV69" i="4"/>
  <c r="CN69" i="4"/>
  <c r="BD69" i="4"/>
  <c r="T69" i="4"/>
  <c r="BU66" i="4"/>
  <c r="BV66" i="4" s="1"/>
  <c r="AK66" i="4"/>
  <c r="AL66" i="4" s="1"/>
  <c r="AI66" i="4"/>
  <c r="S66" i="4"/>
  <c r="T66" i="4" s="1"/>
  <c r="CT62" i="4"/>
  <c r="BV62" i="4"/>
  <c r="AL62" i="4"/>
  <c r="CT63" i="4"/>
  <c r="CR63" i="4"/>
  <c r="CV55" i="4"/>
  <c r="CN55" i="4"/>
  <c r="BD55" i="4"/>
  <c r="T55" i="4"/>
  <c r="BU48" i="4"/>
  <c r="BV48" i="4" s="1"/>
  <c r="AK48" i="4"/>
  <c r="AL48" i="4" s="1"/>
  <c r="R48" i="4"/>
  <c r="T48" i="4" s="1"/>
  <c r="CT47" i="4"/>
  <c r="CR47" i="4"/>
  <c r="CV46" i="4"/>
  <c r="CN46" i="4"/>
  <c r="BD46" i="4"/>
  <c r="T46" i="4"/>
  <c r="CT45" i="4"/>
  <c r="BV45" i="4"/>
  <c r="AL45" i="4"/>
  <c r="CT44" i="4"/>
  <c r="CR44" i="4"/>
  <c r="CV43" i="4"/>
  <c r="CN43" i="4"/>
  <c r="BD43" i="4"/>
  <c r="T43" i="4"/>
  <c r="BU39" i="4"/>
  <c r="BV39" i="4" s="1"/>
  <c r="AK39" i="4"/>
  <c r="AL39" i="4" s="1"/>
  <c r="R39" i="4"/>
  <c r="T39" i="4" s="1"/>
  <c r="CT38" i="4"/>
  <c r="CR38" i="4"/>
  <c r="CV37" i="4"/>
  <c r="CN37" i="4"/>
  <c r="CT36" i="4"/>
  <c r="BV36" i="4"/>
  <c r="AL36" i="4"/>
  <c r="CT34" i="4"/>
  <c r="BV34" i="4"/>
  <c r="AL34" i="4"/>
  <c r="CT32" i="4"/>
  <c r="BV32" i="4"/>
  <c r="AL32" i="4"/>
  <c r="CT30" i="4"/>
  <c r="BV30" i="4"/>
  <c r="AL30" i="4"/>
  <c r="BV26" i="4"/>
  <c r="AL26" i="4"/>
  <c r="R26" i="4"/>
  <c r="T26" i="4" s="1"/>
  <c r="CT24" i="4"/>
  <c r="BV24" i="4"/>
  <c r="AL24" i="4"/>
  <c r="CT22" i="4"/>
  <c r="BV22" i="4"/>
  <c r="AL22" i="4"/>
  <c r="CT19" i="4"/>
  <c r="BV19" i="4"/>
  <c r="AL19" i="4"/>
  <c r="CT18" i="4"/>
  <c r="BV18" i="4"/>
  <c r="AL18" i="4"/>
  <c r="BU81" i="5"/>
  <c r="BV81" i="5" s="1"/>
  <c r="AK81" i="5"/>
  <c r="R81" i="5"/>
  <c r="T81" i="5" s="1"/>
  <c r="CT80" i="5"/>
  <c r="BV80" i="5"/>
  <c r="AL80" i="5"/>
  <c r="CT79" i="5"/>
  <c r="CR79" i="5"/>
  <c r="CU78" i="5"/>
  <c r="CT77" i="5"/>
  <c r="CR77" i="5"/>
  <c r="CT75" i="5"/>
  <c r="CR75" i="5"/>
  <c r="CU73" i="5"/>
  <c r="CT72" i="5"/>
  <c r="CR72" i="5"/>
  <c r="CT70" i="5"/>
  <c r="CR70" i="5"/>
  <c r="CU71" i="5"/>
  <c r="CQ67" i="5"/>
  <c r="BU67" i="5"/>
  <c r="BS67" i="5"/>
  <c r="AK67" i="5"/>
  <c r="AL67" i="5" s="1"/>
  <c r="AI67" i="5"/>
  <c r="R67" i="5"/>
  <c r="T67" i="5" s="1"/>
  <c r="CT66" i="5"/>
  <c r="CR66" i="5"/>
  <c r="CT55" i="5"/>
  <c r="CR55" i="5"/>
  <c r="CU52" i="5"/>
  <c r="CR53" i="5"/>
  <c r="BV53" i="5"/>
  <c r="AL53" i="5"/>
  <c r="CT63" i="5"/>
  <c r="CV61" i="6" s="1"/>
  <c r="BV63" i="5"/>
  <c r="AL63" i="5"/>
  <c r="CT64" i="5"/>
  <c r="BV64" i="5"/>
  <c r="AL64" i="5"/>
  <c r="CT56" i="5"/>
  <c r="BV56" i="5"/>
  <c r="AL56" i="5"/>
  <c r="CT61" i="5"/>
  <c r="BV61" i="5"/>
  <c r="AL61" i="5"/>
  <c r="BV49" i="5"/>
  <c r="CT48" i="5"/>
  <c r="CU48" i="5" s="1"/>
  <c r="BV48" i="5"/>
  <c r="AL48" i="5"/>
  <c r="CT47" i="5"/>
  <c r="BV47" i="5"/>
  <c r="AL47" i="5"/>
  <c r="CT46" i="5"/>
  <c r="CU46" i="5" s="1"/>
  <c r="BV46" i="5"/>
  <c r="AL46" i="5"/>
  <c r="CT45" i="5"/>
  <c r="CV46" i="6" s="1"/>
  <c r="BV45" i="5"/>
  <c r="AL45" i="5"/>
  <c r="CT44" i="5"/>
  <c r="CV45" i="6" s="1"/>
  <c r="BV44" i="5"/>
  <c r="AL44" i="5"/>
  <c r="CT43" i="5"/>
  <c r="BV43" i="5"/>
  <c r="AL43" i="5"/>
  <c r="CT42" i="5"/>
  <c r="CU42" i="5" s="1"/>
  <c r="BV42" i="5"/>
  <c r="AL42" i="5"/>
  <c r="CV42" i="6"/>
  <c r="CV41" i="6"/>
  <c r="BV39" i="5"/>
  <c r="AL39" i="5"/>
  <c r="CT38" i="5"/>
  <c r="BV38" i="5"/>
  <c r="AL38" i="5"/>
  <c r="CT37" i="5"/>
  <c r="CU37" i="5" s="1"/>
  <c r="BV37" i="5"/>
  <c r="AL37" i="5"/>
  <c r="CT36" i="5"/>
  <c r="BV36" i="5"/>
  <c r="AL36" i="5"/>
  <c r="CT35" i="5"/>
  <c r="CV34" i="6" s="1"/>
  <c r="BV35" i="5"/>
  <c r="AL35" i="5"/>
  <c r="CT34" i="5"/>
  <c r="BV34" i="5"/>
  <c r="AL34" i="5"/>
  <c r="CT33" i="5"/>
  <c r="CU33" i="5" s="1"/>
  <c r="BV33" i="5"/>
  <c r="AL33" i="5"/>
  <c r="CT32" i="5"/>
  <c r="BV32" i="5"/>
  <c r="AL32" i="5"/>
  <c r="CT31" i="5"/>
  <c r="CV30" i="6" s="1"/>
  <c r="BV31" i="5"/>
  <c r="AL31" i="5"/>
  <c r="CT30" i="5"/>
  <c r="CU30" i="5" s="1"/>
  <c r="BV30" i="5"/>
  <c r="AL30" i="5"/>
  <c r="CT29" i="5"/>
  <c r="BV29" i="5"/>
  <c r="AL29" i="5"/>
  <c r="BV26" i="5"/>
  <c r="AL26" i="5"/>
  <c r="CT25" i="5"/>
  <c r="CV24" i="6" s="1"/>
  <c r="BV25" i="5"/>
  <c r="AL25" i="5"/>
  <c r="CT24" i="5"/>
  <c r="CV23" i="6" s="1"/>
  <c r="BV24" i="5"/>
  <c r="AL24" i="5"/>
  <c r="CT23" i="5"/>
  <c r="BV23" i="5"/>
  <c r="AL23" i="5"/>
  <c r="CT22" i="5"/>
  <c r="BV22" i="5"/>
  <c r="AL22" i="5"/>
  <c r="CT21" i="5"/>
  <c r="BV21" i="5"/>
  <c r="AL21" i="5"/>
  <c r="CT19" i="5"/>
  <c r="BV19" i="5"/>
  <c r="AL19" i="5"/>
  <c r="CT20" i="5"/>
  <c r="BV20" i="5"/>
  <c r="AL20" i="5"/>
  <c r="CT18" i="5"/>
  <c r="CU18" i="5" s="1"/>
  <c r="BV18" i="5"/>
  <c r="AL18" i="5"/>
  <c r="CQ80" i="6"/>
  <c r="BC80" i="6"/>
  <c r="BD80" i="6" s="1"/>
  <c r="S80" i="6"/>
  <c r="T80" i="6" s="1"/>
  <c r="CT79" i="6"/>
  <c r="CU79" i="6" s="1"/>
  <c r="CR79" i="6"/>
  <c r="CT78" i="6"/>
  <c r="CU78" i="6" s="1"/>
  <c r="BV78" i="6"/>
  <c r="AL78" i="6"/>
  <c r="CT76" i="6"/>
  <c r="CU76" i="6" s="1"/>
  <c r="CR76" i="6"/>
  <c r="CN74" i="6"/>
  <c r="BD74" i="6"/>
  <c r="T74" i="6"/>
  <c r="CT72" i="6"/>
  <c r="CU72" i="6" s="1"/>
  <c r="CR72" i="6"/>
  <c r="CT71" i="6"/>
  <c r="CU71" i="6" s="1"/>
  <c r="BV71" i="6"/>
  <c r="AL71" i="6"/>
  <c r="BD73" i="6"/>
  <c r="T73" i="6"/>
  <c r="CT69" i="6"/>
  <c r="CU69" i="6" s="1"/>
  <c r="CR69" i="6"/>
  <c r="T69" i="6"/>
  <c r="CT70" i="6"/>
  <c r="CR70" i="6"/>
  <c r="CM66" i="6"/>
  <c r="CN66" i="6" s="1"/>
  <c r="CK66" i="6"/>
  <c r="BC66" i="6"/>
  <c r="BD66" i="6" s="1"/>
  <c r="BA66" i="6"/>
  <c r="S66" i="6"/>
  <c r="Q66" i="6"/>
  <c r="CT65" i="6"/>
  <c r="BV65" i="6"/>
  <c r="AL65" i="6"/>
  <c r="CT51" i="6"/>
  <c r="CU51" i="6" s="1"/>
  <c r="CR51" i="6"/>
  <c r="CT52" i="6"/>
  <c r="CU52" i="6" s="1"/>
  <c r="BV52" i="6"/>
  <c r="AL52" i="6"/>
  <c r="CN63" i="6"/>
  <c r="BD63" i="6"/>
  <c r="T63" i="6"/>
  <c r="CT55" i="6"/>
  <c r="CR55" i="6"/>
  <c r="CT60" i="6"/>
  <c r="BV60" i="6"/>
  <c r="AL60" i="6"/>
  <c r="CM48" i="6"/>
  <c r="CN48" i="6" s="1"/>
  <c r="CK48" i="6"/>
  <c r="BC48" i="6"/>
  <c r="BD48" i="6" s="1"/>
  <c r="BA48" i="6"/>
  <c r="S48" i="6"/>
  <c r="T48" i="6" s="1"/>
  <c r="Q48" i="6"/>
  <c r="CT47" i="6"/>
  <c r="CU47" i="6" s="1"/>
  <c r="BV47" i="6"/>
  <c r="AL47" i="6"/>
  <c r="CN45" i="6"/>
  <c r="BD45" i="6"/>
  <c r="T45" i="6"/>
  <c r="CT44" i="6"/>
  <c r="CU44" i="6" s="1"/>
  <c r="CR44" i="6"/>
  <c r="CT43" i="6"/>
  <c r="BV43" i="6"/>
  <c r="AL43" i="6"/>
  <c r="CN41" i="6"/>
  <c r="BD41" i="6"/>
  <c r="T41" i="6"/>
  <c r="CR38" i="6"/>
  <c r="BS38" i="6"/>
  <c r="AK38" i="6"/>
  <c r="AL38" i="6" s="1"/>
  <c r="AI38" i="6"/>
  <c r="R38" i="6"/>
  <c r="CN37" i="6"/>
  <c r="BD37" i="6"/>
  <c r="T37" i="6"/>
  <c r="CT36" i="6"/>
  <c r="CU36" i="6" s="1"/>
  <c r="CR36" i="6"/>
  <c r="CT35" i="6"/>
  <c r="CU35" i="6" s="1"/>
  <c r="BV35" i="6"/>
  <c r="AL35" i="6"/>
  <c r="CN33" i="6"/>
  <c r="BD33" i="6"/>
  <c r="T33" i="6"/>
  <c r="CT32" i="6"/>
  <c r="CU32" i="6" s="1"/>
  <c r="CR32" i="6"/>
  <c r="CT31" i="6"/>
  <c r="CU31" i="6" s="1"/>
  <c r="BV31" i="6"/>
  <c r="AL31" i="6"/>
  <c r="CN29" i="6"/>
  <c r="BD29" i="6"/>
  <c r="T29" i="6"/>
  <c r="CT28" i="6"/>
  <c r="CR28" i="6"/>
  <c r="BV25" i="6"/>
  <c r="CN23" i="6"/>
  <c r="BD23" i="6"/>
  <c r="T23" i="6"/>
  <c r="CT22" i="6"/>
  <c r="CU22" i="6" s="1"/>
  <c r="CR22" i="6"/>
  <c r="CT21" i="6"/>
  <c r="BV21" i="6"/>
  <c r="AL21" i="6"/>
  <c r="CN18" i="6"/>
  <c r="BD18" i="6"/>
  <c r="T18" i="6"/>
  <c r="CR19" i="6"/>
  <c r="CU7" i="18"/>
  <c r="CT12" i="18"/>
  <c r="CU12" i="18" s="1"/>
  <c r="CV10" i="16"/>
  <c r="CU10" i="16"/>
  <c r="CU8" i="16"/>
  <c r="BD12" i="16"/>
  <c r="CU18" i="16"/>
  <c r="CV18" i="16"/>
  <c r="CU7" i="13"/>
  <c r="CT11" i="13"/>
  <c r="CU14" i="13"/>
  <c r="CT20" i="13"/>
  <c r="CU24" i="13"/>
  <c r="CV24" i="13"/>
  <c r="CT29" i="13"/>
  <c r="CU27" i="13"/>
  <c r="CV27" i="13"/>
  <c r="CR38" i="13"/>
  <c r="CV38" i="13"/>
  <c r="CV44" i="13"/>
  <c r="CU44" i="13"/>
  <c r="CU49" i="13"/>
  <c r="CV49" i="13"/>
  <c r="CT54" i="13"/>
  <c r="CT11" i="15"/>
  <c r="CU35" i="13"/>
  <c r="CV35" i="13"/>
  <c r="CU41" i="13"/>
  <c r="CV14" i="12"/>
  <c r="CU14" i="11"/>
  <c r="CT18" i="11"/>
  <c r="CU9" i="10"/>
  <c r="CV9" i="10"/>
  <c r="CT11" i="10"/>
  <c r="CU16" i="10"/>
  <c r="CV16" i="10"/>
  <c r="CR18" i="10"/>
  <c r="CU32" i="9"/>
  <c r="CT35" i="9"/>
  <c r="CV20" i="9"/>
  <c r="CU24" i="8"/>
  <c r="CT28" i="8"/>
  <c r="CU16" i="7"/>
  <c r="CT21" i="7"/>
  <c r="CU24" i="7"/>
  <c r="CV24" i="7"/>
  <c r="CT28" i="7"/>
  <c r="CU28" i="7" s="1"/>
  <c r="CR28" i="7"/>
  <c r="CV28" i="7"/>
  <c r="CU32" i="7"/>
  <c r="CV32" i="7"/>
  <c r="CV42" i="7"/>
  <c r="CR42" i="7"/>
  <c r="CT48" i="7"/>
  <c r="CU45" i="7"/>
  <c r="CT35" i="7"/>
  <c r="CV91" i="1"/>
  <c r="CV89" i="1"/>
  <c r="CV87" i="1"/>
  <c r="CV85" i="1"/>
  <c r="CT81" i="1"/>
  <c r="CU81" i="1" s="1"/>
  <c r="CM81" i="1"/>
  <c r="CN81" i="1" s="1"/>
  <c r="BU81" i="1"/>
  <c r="BV81" i="1" s="1"/>
  <c r="BC81" i="1"/>
  <c r="BD81" i="1" s="1"/>
  <c r="AK81" i="1"/>
  <c r="AL81" i="1" s="1"/>
  <c r="S81" i="1"/>
  <c r="T81" i="1" s="1"/>
  <c r="CV79" i="1"/>
  <c r="CV77" i="1"/>
  <c r="CV73" i="1"/>
  <c r="CV71" i="1"/>
  <c r="CV69" i="1"/>
  <c r="CV63" i="1"/>
  <c r="CV48" i="1"/>
  <c r="CV33" i="1"/>
  <c r="CV31" i="1"/>
  <c r="CV28" i="1"/>
  <c r="CV92" i="3"/>
  <c r="CV80" i="3"/>
  <c r="CV72" i="3"/>
  <c r="CV70" i="3"/>
  <c r="CV62" i="3"/>
  <c r="CU89" i="2"/>
  <c r="CU88" i="2"/>
  <c r="CU87" i="2"/>
  <c r="CU79" i="2"/>
  <c r="CU69" i="2"/>
  <c r="CU68" i="2"/>
  <c r="CU64" i="2"/>
  <c r="CU62" i="2"/>
  <c r="CU61" i="2"/>
  <c r="CU57" i="2"/>
  <c r="CU56" i="2"/>
  <c r="CU55" i="2"/>
  <c r="CU54" i="2"/>
  <c r="CU53" i="2"/>
  <c r="CU52" i="2"/>
  <c r="CU51" i="2"/>
  <c r="CU48" i="2"/>
  <c r="CU34" i="2"/>
  <c r="CU33" i="2"/>
  <c r="CU32" i="2"/>
  <c r="CU29" i="2"/>
  <c r="CU28" i="2"/>
  <c r="CU30" i="2"/>
  <c r="CU23" i="2"/>
  <c r="CU22" i="2"/>
  <c r="CU21" i="2"/>
  <c r="CU17" i="2"/>
  <c r="CU15" i="2"/>
  <c r="CU14" i="2"/>
  <c r="CU10" i="2"/>
  <c r="CU8" i="2"/>
  <c r="CV52" i="4"/>
  <c r="CT53" i="5"/>
  <c r="CV62" i="6"/>
  <c r="CV35" i="4"/>
  <c r="CV33" i="4"/>
  <c r="CV31" i="4"/>
  <c r="CV29" i="4"/>
  <c r="CV25" i="4"/>
  <c r="CV23" i="4"/>
  <c r="CV21" i="4"/>
  <c r="CV20" i="4"/>
  <c r="CU80" i="5"/>
  <c r="CU64" i="5"/>
  <c r="CU56" i="5"/>
  <c r="CU47" i="5"/>
  <c r="CU45" i="5"/>
  <c r="CU43" i="5"/>
  <c r="CU38" i="5"/>
  <c r="CU36" i="5"/>
  <c r="CU34" i="5"/>
  <c r="CU32" i="5"/>
  <c r="CU29" i="5"/>
  <c r="CU24" i="5"/>
  <c r="CU22" i="5"/>
  <c r="CU21" i="5"/>
  <c r="CU19" i="5"/>
  <c r="CV47" i="6"/>
  <c r="S38" i="6"/>
  <c r="CU20" i="6" l="1"/>
  <c r="CN66" i="4"/>
  <c r="CN11" i="2"/>
  <c r="CS81" i="5"/>
  <c r="CS80" i="6"/>
  <c r="CS26" i="4"/>
  <c r="CU41" i="6"/>
  <c r="CU61" i="5"/>
  <c r="CU25" i="5"/>
  <c r="CU23" i="5"/>
  <c r="CU54" i="5"/>
  <c r="CU74" i="5"/>
  <c r="CU20" i="5"/>
  <c r="T38" i="6"/>
  <c r="CR80" i="6"/>
  <c r="CV20" i="6"/>
  <c r="CU74" i="6"/>
  <c r="CU23" i="6"/>
  <c r="CV77" i="6"/>
  <c r="CU31" i="5"/>
  <c r="CU35" i="5"/>
  <c r="CU44" i="5"/>
  <c r="CU63" i="5"/>
  <c r="CR67" i="5"/>
  <c r="CU76" i="5"/>
  <c r="AL81" i="5"/>
  <c r="BD49" i="5"/>
  <c r="CS67" i="5"/>
  <c r="CS26" i="5"/>
  <c r="CV19" i="6"/>
  <c r="CU63" i="6"/>
  <c r="CP35" i="9"/>
  <c r="CR35" i="9" s="1"/>
  <c r="CR31" i="9"/>
  <c r="CS48" i="6"/>
  <c r="CV51" i="3"/>
  <c r="CU48" i="3"/>
  <c r="CU49" i="2"/>
  <c r="CU50" i="2"/>
  <c r="CU73" i="6"/>
  <c r="CS65" i="1"/>
  <c r="CV73" i="6"/>
  <c r="BV80" i="6"/>
  <c r="CS80" i="4"/>
  <c r="BV66" i="6"/>
  <c r="CV54" i="6"/>
  <c r="CV64" i="6"/>
  <c r="CU55" i="6"/>
  <c r="CS66" i="6"/>
  <c r="CU20" i="4"/>
  <c r="CU18" i="6"/>
  <c r="BV80" i="4"/>
  <c r="CV18" i="6"/>
  <c r="CU49" i="3"/>
  <c r="CU29" i="4"/>
  <c r="BD57" i="3"/>
  <c r="CS57" i="3"/>
  <c r="CV32" i="3"/>
  <c r="CU7" i="3"/>
  <c r="CU19" i="6"/>
  <c r="CV57" i="6"/>
  <c r="CV56" i="6"/>
  <c r="CV59" i="6"/>
  <c r="CV53" i="6"/>
  <c r="CU65" i="6"/>
  <c r="T66" i="6"/>
  <c r="BV67" i="5"/>
  <c r="CV37" i="6"/>
  <c r="CS38" i="6"/>
  <c r="CU43" i="6"/>
  <c r="CV29" i="6"/>
  <c r="CV33" i="6"/>
  <c r="CV63" i="6"/>
  <c r="BD67" i="5"/>
  <c r="CS49" i="5"/>
  <c r="CS39" i="5"/>
  <c r="CN67" i="5"/>
  <c r="CR82" i="3"/>
  <c r="CU31" i="3"/>
  <c r="CS11" i="1"/>
  <c r="CS35" i="1"/>
  <c r="CU30" i="1"/>
  <c r="CU15" i="1"/>
  <c r="CU31" i="1"/>
  <c r="T35" i="1"/>
  <c r="CS65" i="2"/>
  <c r="CN81" i="3"/>
  <c r="CT83" i="2"/>
  <c r="T35" i="2"/>
  <c r="CU9" i="2"/>
  <c r="CS18" i="2"/>
  <c r="CU24" i="2"/>
  <c r="CU31" i="2"/>
  <c r="CS35" i="2"/>
  <c r="CU18" i="2"/>
  <c r="CU16" i="2"/>
  <c r="AL35" i="2"/>
  <c r="BV35" i="2"/>
  <c r="CU7" i="2"/>
  <c r="CV7" i="3"/>
  <c r="CV31" i="3"/>
  <c r="CT35" i="2"/>
  <c r="CU35" i="2" s="1"/>
  <c r="CV22" i="3"/>
  <c r="CT25" i="2"/>
  <c r="CU25" i="2" s="1"/>
  <c r="CU30" i="3"/>
  <c r="CS35" i="3"/>
  <c r="CU11" i="2"/>
  <c r="CV18" i="10"/>
  <c r="CU35" i="7"/>
  <c r="CV35" i="7"/>
  <c r="CU48" i="7"/>
  <c r="CV48" i="7"/>
  <c r="CU21" i="7"/>
  <c r="CV21" i="7"/>
  <c r="CV28" i="9"/>
  <c r="CU28" i="8"/>
  <c r="CV18" i="12"/>
  <c r="CU18" i="11"/>
  <c r="CU11" i="15"/>
  <c r="CV11" i="15"/>
  <c r="CU29" i="13"/>
  <c r="CV29" i="13"/>
  <c r="CU21" i="6"/>
  <c r="CT25" i="6"/>
  <c r="CU25" i="6" s="1"/>
  <c r="CT38" i="6"/>
  <c r="CU28" i="6"/>
  <c r="CT48" i="6"/>
  <c r="CU48" i="6" s="1"/>
  <c r="CV22" i="6"/>
  <c r="CV31" i="6"/>
  <c r="CV35" i="6"/>
  <c r="CV44" i="6"/>
  <c r="CV60" i="6"/>
  <c r="CV69" i="6"/>
  <c r="CT81" i="5"/>
  <c r="CU70" i="5"/>
  <c r="CV74" i="6"/>
  <c r="CU75" i="5"/>
  <c r="CV78" i="6"/>
  <c r="CU79" i="5"/>
  <c r="CU19" i="4"/>
  <c r="CV19" i="4"/>
  <c r="CU24" i="4"/>
  <c r="CV24" i="4"/>
  <c r="CU30" i="4"/>
  <c r="CV30" i="4"/>
  <c r="CU34" i="4"/>
  <c r="CV34" i="4"/>
  <c r="CU45" i="4"/>
  <c r="CV45" i="4"/>
  <c r="CU62" i="4"/>
  <c r="CV62" i="4"/>
  <c r="CU71" i="4"/>
  <c r="CV71" i="4"/>
  <c r="CU9" i="3"/>
  <c r="CT11" i="3"/>
  <c r="CU28" i="3"/>
  <c r="CT35" i="3"/>
  <c r="CV67" i="3"/>
  <c r="CU67" i="3"/>
  <c r="CT74" i="3"/>
  <c r="CV68" i="3"/>
  <c r="CU68" i="3"/>
  <c r="CU78" i="3"/>
  <c r="CV78" i="3"/>
  <c r="CU90" i="3"/>
  <c r="CV90" i="3"/>
  <c r="CU42" i="7"/>
  <c r="CU12" i="7"/>
  <c r="CV12" i="7"/>
  <c r="CV17" i="9"/>
  <c r="CU21" i="8"/>
  <c r="CU42" i="9"/>
  <c r="CV42" i="9"/>
  <c r="CU21" i="9"/>
  <c r="CV21" i="9"/>
  <c r="CU29" i="15"/>
  <c r="CV29" i="15"/>
  <c r="CU38" i="15"/>
  <c r="CV38" i="15"/>
  <c r="CV20" i="18"/>
  <c r="CU20" i="17"/>
  <c r="CV72" i="6"/>
  <c r="CV10" i="3"/>
  <c r="CV15" i="3"/>
  <c r="CV24" i="3"/>
  <c r="CV28" i="3"/>
  <c r="CV33" i="3"/>
  <c r="CS58" i="2"/>
  <c r="CV50" i="3"/>
  <c r="CV53" i="3"/>
  <c r="CV54" i="3"/>
  <c r="CU10" i="1"/>
  <c r="CV10" i="1"/>
  <c r="CU16" i="1"/>
  <c r="CV16" i="1"/>
  <c r="CT18" i="1"/>
  <c r="CU18" i="1" s="1"/>
  <c r="CU21" i="1"/>
  <c r="CV21" i="1"/>
  <c r="CT25" i="1"/>
  <c r="CU28" i="1"/>
  <c r="CT35" i="1"/>
  <c r="CU49" i="1"/>
  <c r="CV49" i="1"/>
  <c r="CT58" i="1"/>
  <c r="CU53" i="1"/>
  <c r="CV53" i="1"/>
  <c r="CU57" i="1"/>
  <c r="CV57" i="1"/>
  <c r="CU63" i="1"/>
  <c r="CT65" i="1"/>
  <c r="CU68" i="1"/>
  <c r="CV68" i="1"/>
  <c r="CT74" i="1"/>
  <c r="CU72" i="1"/>
  <c r="CV72" i="1"/>
  <c r="CR74" i="1"/>
  <c r="CV74" i="1"/>
  <c r="CS74" i="1"/>
  <c r="CU35" i="9"/>
  <c r="CV35" i="9"/>
  <c r="CU11" i="10"/>
  <c r="CV11" i="10"/>
  <c r="CV54" i="13"/>
  <c r="CU54" i="13"/>
  <c r="CU20" i="13"/>
  <c r="CV20" i="13"/>
  <c r="CU11" i="13"/>
  <c r="CV11" i="13"/>
  <c r="CU60" i="6"/>
  <c r="CT66" i="6"/>
  <c r="CU66" i="6" s="1"/>
  <c r="CU70" i="6"/>
  <c r="CT80" i="6"/>
  <c r="CU80" i="6" s="1"/>
  <c r="CV17" i="6"/>
  <c r="CT26" i="5"/>
  <c r="CV21" i="6"/>
  <c r="CV28" i="6"/>
  <c r="CT39" i="5"/>
  <c r="CV32" i="6"/>
  <c r="CV36" i="6"/>
  <c r="CT49" i="5"/>
  <c r="CV43" i="6"/>
  <c r="CV55" i="6"/>
  <c r="CU55" i="5"/>
  <c r="CV65" i="6"/>
  <c r="CU66" i="5"/>
  <c r="CV71" i="6"/>
  <c r="CU72" i="5"/>
  <c r="CV76" i="6"/>
  <c r="CU77" i="5"/>
  <c r="CV79" i="6"/>
  <c r="CU18" i="4"/>
  <c r="CT26" i="4"/>
  <c r="CV18" i="4"/>
  <c r="CU22" i="4"/>
  <c r="CV22" i="4"/>
  <c r="CU32" i="4"/>
  <c r="CV32" i="4"/>
  <c r="CU36" i="4"/>
  <c r="CV36" i="4"/>
  <c r="CV38" i="4"/>
  <c r="CU38" i="4"/>
  <c r="CT39" i="4"/>
  <c r="CV44" i="4"/>
  <c r="CU44" i="4"/>
  <c r="CV47" i="4"/>
  <c r="CU47" i="4"/>
  <c r="CT48" i="4"/>
  <c r="CV63" i="4"/>
  <c r="CU63" i="4"/>
  <c r="CT66" i="4"/>
  <c r="CV73" i="4"/>
  <c r="CU73" i="4"/>
  <c r="CT80" i="4"/>
  <c r="CU75" i="4"/>
  <c r="CV75" i="4"/>
  <c r="CT18" i="3"/>
  <c r="CU23" i="3"/>
  <c r="CT25" i="3"/>
  <c r="CT57" i="3"/>
  <c r="CT64" i="3"/>
  <c r="CU60" i="3"/>
  <c r="CU69" i="3"/>
  <c r="CV69" i="3"/>
  <c r="CT82" i="3"/>
  <c r="CT93" i="3"/>
  <c r="CU85" i="3"/>
  <c r="CU88" i="3"/>
  <c r="CV88" i="3"/>
  <c r="CV12" i="9"/>
  <c r="CU12" i="8"/>
  <c r="CU25" i="10"/>
  <c r="CV25" i="10"/>
  <c r="CU25" i="12"/>
  <c r="CV25" i="12"/>
  <c r="CU11" i="12"/>
  <c r="CV11" i="12"/>
  <c r="CU46" i="15"/>
  <c r="CV46" i="15"/>
  <c r="CV46" i="13"/>
  <c r="CU46" i="13"/>
  <c r="CU54" i="15"/>
  <c r="CV54" i="15"/>
  <c r="CU20" i="15"/>
  <c r="CV20" i="15"/>
  <c r="CU20" i="16"/>
  <c r="CV20" i="16"/>
  <c r="CV12" i="18"/>
  <c r="CU12" i="17"/>
  <c r="CV51" i="6"/>
  <c r="CV70" i="6"/>
  <c r="CV9" i="3"/>
  <c r="CV16" i="3"/>
  <c r="CV23" i="3"/>
  <c r="CV29" i="3"/>
  <c r="CV34" i="3"/>
  <c r="CV71" i="3"/>
  <c r="CV49" i="3"/>
  <c r="CT58" i="2"/>
  <c r="CV60" i="3"/>
  <c r="CT65" i="2"/>
  <c r="CU65" i="2" s="1"/>
  <c r="CU63" i="2"/>
  <c r="CV73" i="3"/>
  <c r="CT75" i="2"/>
  <c r="CV85" i="3"/>
  <c r="CT95" i="2"/>
  <c r="CU95" i="2" s="1"/>
  <c r="CU7" i="1"/>
  <c r="CV7" i="1"/>
  <c r="CT11" i="1"/>
  <c r="CU17" i="1"/>
  <c r="CV17" i="1"/>
  <c r="CR18" i="1"/>
  <c r="CV18" i="1"/>
  <c r="CU24" i="1"/>
  <c r="CV24" i="1"/>
  <c r="CU50" i="1"/>
  <c r="CV50" i="1"/>
  <c r="CU54" i="1"/>
  <c r="CV54" i="1"/>
  <c r="CU70" i="1"/>
  <c r="CV70" i="1"/>
  <c r="CU85" i="1"/>
  <c r="CT92" i="1"/>
  <c r="CV52" i="6"/>
  <c r="CU53" i="5"/>
  <c r="CT67" i="5"/>
  <c r="CU67" i="5" s="1"/>
  <c r="CV81" i="1"/>
  <c r="CU35" i="3" l="1"/>
  <c r="CU57" i="3"/>
  <c r="CU38" i="6"/>
  <c r="CU83" i="2"/>
  <c r="CV86" i="3"/>
  <c r="CV77" i="3"/>
  <c r="CU75" i="2"/>
  <c r="CV57" i="3"/>
  <c r="CU58" i="2"/>
  <c r="CU82" i="3"/>
  <c r="CV82" i="3"/>
  <c r="CU64" i="3"/>
  <c r="CV64" i="3"/>
  <c r="CU25" i="3"/>
  <c r="CV25" i="3"/>
  <c r="CU18" i="3"/>
  <c r="CV18" i="3"/>
  <c r="CU66" i="4"/>
  <c r="CV66" i="4"/>
  <c r="CU39" i="4"/>
  <c r="CV39" i="4"/>
  <c r="CU26" i="4"/>
  <c r="CV26" i="4"/>
  <c r="CV48" i="6"/>
  <c r="CU49" i="5"/>
  <c r="CV38" i="6"/>
  <c r="CU39" i="5"/>
  <c r="CU74" i="1"/>
  <c r="CU35" i="1"/>
  <c r="CV35" i="1"/>
  <c r="CU25" i="1"/>
  <c r="CV25" i="1"/>
  <c r="CU74" i="3"/>
  <c r="CV74" i="3"/>
  <c r="CV80" i="6"/>
  <c r="CU81" i="5"/>
  <c r="CV92" i="1"/>
  <c r="CU92" i="1"/>
  <c r="CU11" i="1"/>
  <c r="CV11" i="1"/>
  <c r="CU93" i="3"/>
  <c r="CV93" i="3"/>
  <c r="CU80" i="4"/>
  <c r="CV80" i="4"/>
  <c r="CU48" i="4"/>
  <c r="CV48" i="4"/>
  <c r="CV25" i="6"/>
  <c r="CU26" i="5"/>
  <c r="CU65" i="1"/>
  <c r="CV65" i="1"/>
  <c r="CU58" i="1"/>
  <c r="CV58" i="1"/>
  <c r="CU11" i="3"/>
  <c r="CV11" i="3"/>
</calcChain>
</file>

<file path=xl/sharedStrings.xml><?xml version="1.0" encoding="utf-8"?>
<sst xmlns="http://schemas.openxmlformats.org/spreadsheetml/2006/main" count="3550" uniqueCount="162">
  <si>
    <t>TOTAL</t>
  </si>
  <si>
    <t>C6U</t>
  </si>
  <si>
    <t>C5U</t>
  </si>
  <si>
    <t>C4U</t>
  </si>
  <si>
    <t>CF1U</t>
  </si>
  <si>
    <t>C2U</t>
  </si>
  <si>
    <t xml:space="preserve"> </t>
  </si>
  <si>
    <t>C1U</t>
  </si>
  <si>
    <t>IG C3U</t>
  </si>
  <si>
    <t>IG C2U</t>
  </si>
  <si>
    <t>IG C1U</t>
  </si>
  <si>
    <t>Month Target</t>
  </si>
  <si>
    <t>P/hr</t>
  </si>
  <si>
    <t>Sales</t>
  </si>
  <si>
    <t>Hours</t>
  </si>
  <si>
    <t>of</t>
  </si>
  <si>
    <t>Week 5</t>
  </si>
  <si>
    <t>Week 4</t>
  </si>
  <si>
    <t>Week 3</t>
  </si>
  <si>
    <t>Week 2</t>
  </si>
  <si>
    <t>Week 1</t>
  </si>
  <si>
    <t>Sales Consultant</t>
  </si>
  <si>
    <t>SUP</t>
  </si>
  <si>
    <t>Short</t>
  </si>
  <si>
    <t>MONTH ACTUAL</t>
  </si>
  <si>
    <t>MONTH TARGET</t>
  </si>
  <si>
    <t>WEEK ACTUAL</t>
  </si>
  <si>
    <t>WEEK TARGET</t>
  </si>
  <si>
    <t>Sat</t>
  </si>
  <si>
    <t>Fri</t>
  </si>
  <si>
    <t>Thur</t>
  </si>
  <si>
    <t>Wed</t>
  </si>
  <si>
    <t>Tue</t>
  </si>
  <si>
    <t>Mon</t>
  </si>
  <si>
    <t>Thu</t>
  </si>
  <si>
    <t xml:space="preserve">Wed </t>
  </si>
  <si>
    <t>Cancer Upgrades Units</t>
  </si>
  <si>
    <t>S/H</t>
  </si>
  <si>
    <t>C6U - 21 P/D</t>
  </si>
  <si>
    <t>C5U 21 P/D</t>
  </si>
  <si>
    <t>C4U - 27 P/D</t>
  </si>
  <si>
    <t>CF1U - 22 P/D</t>
  </si>
  <si>
    <t>C2U - 34 P/D</t>
  </si>
  <si>
    <t>C1U - 41 P/D</t>
  </si>
  <si>
    <t>IG C3U - 29 P/D</t>
  </si>
  <si>
    <t>IG C2U - 34 P/D</t>
  </si>
  <si>
    <t>IG C1U - 41 P/D</t>
  </si>
  <si>
    <t>Cancer Upgrades Base</t>
  </si>
  <si>
    <t>Cancer Upgrades Children</t>
  </si>
  <si>
    <t>Calvin Filmalter</t>
  </si>
  <si>
    <t>RR</t>
  </si>
  <si>
    <t>DC7U</t>
  </si>
  <si>
    <t>DC6U</t>
  </si>
  <si>
    <t>DC5U</t>
  </si>
  <si>
    <t>DC4U</t>
  </si>
  <si>
    <t>DC3U</t>
  </si>
  <si>
    <t>Cancer Double Upgrades Units</t>
  </si>
  <si>
    <t>DC7U - 22 P/D</t>
  </si>
  <si>
    <t>DC6U - 22 P/D</t>
  </si>
  <si>
    <t>DC5U - 22 P/D</t>
  </si>
  <si>
    <t>DC4U - 27 P/D</t>
  </si>
  <si>
    <t>DC3U - 27 P/D</t>
  </si>
  <si>
    <t>Cancer Double Upgrades Base</t>
  </si>
  <si>
    <t>Cancer Double Upgrades Children</t>
  </si>
  <si>
    <t>M6U</t>
  </si>
  <si>
    <t>M5U</t>
  </si>
  <si>
    <t>M4U</t>
  </si>
  <si>
    <t>M3U</t>
  </si>
  <si>
    <t>M2U</t>
  </si>
  <si>
    <t>o</t>
  </si>
  <si>
    <t>M1U</t>
  </si>
  <si>
    <t>MACC UPGRADES UNITS</t>
  </si>
  <si>
    <t>M6U - 22 P/D</t>
  </si>
  <si>
    <t>M5U - 22 P/D</t>
  </si>
  <si>
    <t>M4U - 22 P/D</t>
  </si>
  <si>
    <t>M3U - 28 P/D</t>
  </si>
  <si>
    <t>M2U - 34 P/D</t>
  </si>
  <si>
    <t>M1U - 43 P/D</t>
  </si>
  <si>
    <t>MACC UPGRADES BASE</t>
  </si>
  <si>
    <t>MACC UPGRADES CHILDREN</t>
  </si>
  <si>
    <t>MM3U</t>
  </si>
  <si>
    <t>MM2U</t>
  </si>
  <si>
    <t>MM1U</t>
  </si>
  <si>
    <t>MACC MILLION UPGRADES UNITS</t>
  </si>
  <si>
    <t>MM3U - 30 P/D</t>
  </si>
  <si>
    <t>MM2U - 34 P/D</t>
  </si>
  <si>
    <t>MM1U - 43 P/D</t>
  </si>
  <si>
    <t xml:space="preserve"> MACC MILLION UPGRADES BASE</t>
  </si>
  <si>
    <t xml:space="preserve">  </t>
  </si>
  <si>
    <t>MACC MILLION UPGRADES CHILDREN</t>
  </si>
  <si>
    <t>M7U DOUBLE</t>
  </si>
  <si>
    <t>M6U DOUBLE</t>
  </si>
  <si>
    <t>M5U DOUBLE</t>
  </si>
  <si>
    <t>M4U DOUBLE</t>
  </si>
  <si>
    <t>M3U DOUBLE</t>
  </si>
  <si>
    <t>M1U DOUBLE</t>
  </si>
  <si>
    <t>DOUBLE MACC UPGRADES UNITS</t>
  </si>
  <si>
    <t>M7U DOUBLE - 22 P/D</t>
  </si>
  <si>
    <t>M6U DOUBLE - 22 P/D</t>
  </si>
  <si>
    <t>M5U DOUBLE - 23 P/D</t>
  </si>
  <si>
    <t>M4U DOUBLE - 27 P/D</t>
  </si>
  <si>
    <t>M3U DOUBLE - 32 P/D</t>
  </si>
  <si>
    <t>M1U DOUBLE - 37 P/D</t>
  </si>
  <si>
    <t>DOUBLE MACC UPGRADES BASE</t>
  </si>
  <si>
    <t>DOUBLE MACC UPGRADES Children</t>
  </si>
  <si>
    <t>MM4U DOUBLE</t>
  </si>
  <si>
    <t>MM3U DOUBLE</t>
  </si>
  <si>
    <t>DOUBLE MACC MILLION UPGRADES UNITS</t>
  </si>
  <si>
    <t>MM4U DOUBLE - 27 P/D</t>
  </si>
  <si>
    <t>MM3U DOUBLE - 32 P/D</t>
  </si>
  <si>
    <t>DOUBLE MACC MILLION UPGRADES BASE</t>
  </si>
  <si>
    <t>DOUBLE MACC MILLION UPGRADES CHILDREN</t>
  </si>
  <si>
    <t>Upgrade Mining Units</t>
  </si>
  <si>
    <t>July 2015</t>
  </si>
  <si>
    <t>June 2015</t>
  </si>
  <si>
    <t>HL</t>
  </si>
  <si>
    <t>Avril Ericksen</t>
  </si>
  <si>
    <t>SO</t>
  </si>
  <si>
    <t>Debbie van der Linde</t>
  </si>
  <si>
    <t>AH</t>
  </si>
  <si>
    <t>Beverley Naidoo</t>
  </si>
  <si>
    <t>JN</t>
  </si>
  <si>
    <t>Roelien Botha</t>
  </si>
  <si>
    <t>Zeenath Desai</t>
  </si>
  <si>
    <t>Shireen Sarlie</t>
  </si>
  <si>
    <t>Nicole Pretorius</t>
  </si>
  <si>
    <t>GS</t>
  </si>
  <si>
    <t>Nazareen Amod</t>
  </si>
  <si>
    <t xml:space="preserve">RR </t>
  </si>
  <si>
    <t>Antionette Volschenk</t>
  </si>
  <si>
    <t>Marius Engelbrecht</t>
  </si>
  <si>
    <t>Charl Engelbreg</t>
  </si>
  <si>
    <t>Darius van Niekerk</t>
  </si>
  <si>
    <t>Johan van Vuuren</t>
  </si>
  <si>
    <t>Christine Smit</t>
  </si>
  <si>
    <t>Chancara Kemp</t>
  </si>
  <si>
    <t xml:space="preserve">GS </t>
  </si>
  <si>
    <t xml:space="preserve">Antionette Volschenk </t>
  </si>
  <si>
    <t>Charl Engelbrecht</t>
  </si>
  <si>
    <t>DC2U</t>
  </si>
  <si>
    <t>Darius van NIekerk</t>
  </si>
  <si>
    <t>Charlet du Toit</t>
  </si>
  <si>
    <t>Annelie Steenkamp</t>
  </si>
  <si>
    <t>Dewald Breedt</t>
  </si>
  <si>
    <t>Calvin Filmater</t>
  </si>
  <si>
    <t>Ronagh Adkins</t>
  </si>
  <si>
    <t>Janine Kleyhanse</t>
  </si>
  <si>
    <t>Chrishenda Louw</t>
  </si>
  <si>
    <t>So</t>
  </si>
  <si>
    <t>DC2U - 32</t>
  </si>
  <si>
    <t>Amelia de Beer</t>
  </si>
  <si>
    <t>Cornelia Loubser</t>
  </si>
  <si>
    <t>Lesley-Anne Philander</t>
  </si>
  <si>
    <t>TDC7U</t>
  </si>
  <si>
    <t>TDC7U - 22 P/D</t>
  </si>
  <si>
    <t>C1U - Conversion</t>
  </si>
  <si>
    <t>C1U Conversion - 41 P/D</t>
  </si>
  <si>
    <t>Alexander Erasmus</t>
  </si>
  <si>
    <t>Radeshnie Deenadayal</t>
  </si>
  <si>
    <t>Darius van Nierkerk</t>
  </si>
  <si>
    <t>Janine Kleynhans</t>
  </si>
  <si>
    <t>Zeenatn Desai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</si>
</sst>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;@"/>
    <numFmt numFmtId="165" formatCode="&quot;R&quot;\ #,##0.00"/>
  </numFmts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Tahoma"/>
      <family val="2"/>
    </font>
    <font>
      <b/>
      <sz val="8"/>
      <name val="Tahoma"/>
      <family val="2"/>
    </font>
    <font>
      <sz val="8"/>
      <name val="Arial"/>
      <family val="2"/>
    </font>
    <font>
      <b/>
      <sz val="36"/>
      <name val="Tahoma"/>
      <family val="2"/>
    </font>
    <font>
      <sz val="10"/>
      <color indexed="8"/>
      <name val="Arial"/>
      <family val="2"/>
    </font>
    <font>
      <sz val="8"/>
      <color indexed="8"/>
      <name val="Tahoma"/>
      <family val="2"/>
    </font>
    <font>
      <b/>
      <sz val="8"/>
      <color theme="1"/>
      <name val="Tahoma"/>
      <family val="2"/>
    </font>
    <font>
      <sz val="10"/>
      <name val="Arial"/>
      <family val="2"/>
    </font>
    <font>
      <sz val="8"/>
      <color theme="1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99CC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6" fillId="0" borderId="0"/>
    <xf numFmtId="0" fontId="1" fillId="0" borderId="0"/>
    <xf numFmtId="0" fontId="9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</cellStyleXfs>
  <cellXfs count="46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 applyProtection="1">
      <alignment horizontal="center"/>
    </xf>
    <xf numFmtId="2" fontId="3" fillId="0" borderId="0" xfId="0" applyNumberFormat="1" applyFont="1" applyAlignment="1" applyProtection="1">
      <alignment horizontal="center"/>
    </xf>
    <xf numFmtId="2" fontId="3" fillId="0" borderId="0" xfId="0" applyNumberFormat="1" applyFont="1" applyFill="1" applyAlignment="1" applyProtection="1">
      <alignment horizontal="center"/>
    </xf>
    <xf numFmtId="2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Fill="1" applyBorder="1" applyAlignment="1">
      <alignment horizontal="center"/>
    </xf>
    <xf numFmtId="2" fontId="3" fillId="2" borderId="2" xfId="0" applyNumberFormat="1" applyFont="1" applyFill="1" applyBorder="1" applyAlignment="1" applyProtection="1">
      <alignment horizontal="center"/>
    </xf>
    <xf numFmtId="2" fontId="3" fillId="2" borderId="3" xfId="0" applyNumberFormat="1" applyFont="1" applyFill="1" applyBorder="1" applyAlignment="1" applyProtection="1">
      <alignment horizontal="center"/>
    </xf>
    <xf numFmtId="2" fontId="3" fillId="2" borderId="4" xfId="0" applyNumberFormat="1" applyFont="1" applyFill="1" applyBorder="1" applyAlignment="1" applyProtection="1">
      <alignment horizontal="center"/>
    </xf>
    <xf numFmtId="2" fontId="3" fillId="0" borderId="0" xfId="0" applyNumberFormat="1" applyFont="1" applyFill="1" applyBorder="1" applyAlignment="1" applyProtection="1">
      <alignment horizontal="center"/>
    </xf>
    <xf numFmtId="2" fontId="3" fillId="2" borderId="3" xfId="0" applyNumberFormat="1" applyFont="1" applyFill="1" applyBorder="1" applyAlignment="1" applyProtection="1">
      <alignment horizontal="center"/>
      <protection locked="0"/>
    </xf>
    <xf numFmtId="2" fontId="2" fillId="2" borderId="3" xfId="0" applyNumberFormat="1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2" fontId="3" fillId="3" borderId="5" xfId="0" applyNumberFormat="1" applyFont="1" applyFill="1" applyBorder="1" applyAlignment="1" applyProtection="1">
      <alignment horizontal="center"/>
    </xf>
    <xf numFmtId="2" fontId="3" fillId="4" borderId="5" xfId="0" applyNumberFormat="1" applyFont="1" applyFill="1" applyBorder="1" applyAlignment="1" applyProtection="1">
      <alignment horizontal="center"/>
    </xf>
    <xf numFmtId="2" fontId="2" fillId="0" borderId="5" xfId="0" applyNumberFormat="1" applyFont="1" applyFill="1" applyBorder="1" applyAlignment="1" applyProtection="1">
      <alignment horizontal="center"/>
      <protection locked="0"/>
    </xf>
    <xf numFmtId="0" fontId="2" fillId="0" borderId="5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/>
    </xf>
    <xf numFmtId="2" fontId="3" fillId="3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2" fillId="0" borderId="6" xfId="0" applyNumberFormat="1" applyFont="1" applyFill="1" applyBorder="1" applyAlignment="1" applyProtection="1">
      <alignment horizontal="center"/>
      <protection locked="0"/>
    </xf>
    <xf numFmtId="0" fontId="2" fillId="0" borderId="6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center" vertical="center"/>
    </xf>
    <xf numFmtId="0" fontId="4" fillId="0" borderId="6" xfId="0" applyFont="1" applyBorder="1"/>
    <xf numFmtId="2" fontId="2" fillId="0" borderId="7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2" fontId="3" fillId="3" borderId="7" xfId="0" applyNumberFormat="1" applyFont="1" applyFill="1" applyBorder="1" applyAlignment="1" applyProtection="1">
      <alignment horizontal="center"/>
    </xf>
    <xf numFmtId="2" fontId="3" fillId="4" borderId="7" xfId="0" applyNumberFormat="1" applyFont="1" applyFill="1" applyBorder="1" applyAlignment="1" applyProtection="1">
      <alignment horizontal="center"/>
    </xf>
    <xf numFmtId="0" fontId="2" fillId="0" borderId="0" xfId="0" applyFont="1" applyFill="1" applyAlignment="1">
      <alignment horizontal="center"/>
    </xf>
    <xf numFmtId="2" fontId="2" fillId="2" borderId="8" xfId="0" applyNumberFormat="1" applyFont="1" applyFill="1" applyBorder="1" applyAlignment="1" applyProtection="1">
      <alignment horizontal="center"/>
      <protection locked="0"/>
    </xf>
    <xf numFmtId="2" fontId="2" fillId="2" borderId="9" xfId="0" applyNumberFormat="1" applyFont="1" applyFill="1" applyBorder="1" applyAlignment="1" applyProtection="1">
      <alignment horizontal="center"/>
      <protection locked="0"/>
    </xf>
    <xf numFmtId="2" fontId="2" fillId="2" borderId="4" xfId="0" applyNumberFormat="1" applyFont="1" applyFill="1" applyBorder="1" applyAlignment="1" applyProtection="1">
      <alignment horizontal="center"/>
      <protection locked="0"/>
    </xf>
    <xf numFmtId="2" fontId="3" fillId="2" borderId="10" xfId="0" applyNumberFormat="1" applyFont="1" applyFill="1" applyBorder="1" applyAlignment="1"/>
    <xf numFmtId="2" fontId="3" fillId="2" borderId="11" xfId="0" applyNumberFormat="1" applyFont="1" applyFill="1" applyBorder="1" applyAlignment="1"/>
    <xf numFmtId="0" fontId="2" fillId="0" borderId="12" xfId="0" applyFont="1" applyFill="1" applyBorder="1" applyAlignment="1">
      <alignment horizontal="center"/>
    </xf>
    <xf numFmtId="2" fontId="3" fillId="5" borderId="13" xfId="0" applyNumberFormat="1" applyFont="1" applyFill="1" applyBorder="1" applyAlignment="1" applyProtection="1">
      <alignment horizontal="center"/>
    </xf>
    <xf numFmtId="2" fontId="3" fillId="5" borderId="14" xfId="0" applyNumberFormat="1" applyFont="1" applyFill="1" applyBorder="1" applyAlignment="1" applyProtection="1">
      <alignment horizontal="center"/>
    </xf>
    <xf numFmtId="2" fontId="3" fillId="5" borderId="12" xfId="0" applyNumberFormat="1" applyFont="1" applyFill="1" applyBorder="1" applyAlignment="1" applyProtection="1">
      <alignment horizontal="center"/>
    </xf>
    <xf numFmtId="2" fontId="3" fillId="5" borderId="2" xfId="0" applyNumberFormat="1" applyFont="1" applyFill="1" applyBorder="1" applyAlignment="1" applyProtection="1">
      <alignment horizontal="center"/>
    </xf>
    <xf numFmtId="2" fontId="3" fillId="5" borderId="3" xfId="0" applyNumberFormat="1" applyFont="1" applyFill="1" applyBorder="1" applyAlignment="1" applyProtection="1">
      <alignment horizontal="center"/>
    </xf>
    <xf numFmtId="2" fontId="3" fillId="5" borderId="3" xfId="0" applyNumberFormat="1" applyFont="1" applyFill="1" applyBorder="1" applyAlignment="1" applyProtection="1">
      <alignment horizontal="center"/>
      <protection locked="0"/>
    </xf>
    <xf numFmtId="2" fontId="2" fillId="5" borderId="3" xfId="0" applyNumberFormat="1" applyFont="1" applyFill="1" applyBorder="1" applyAlignment="1" applyProtection="1">
      <alignment horizontal="center"/>
      <protection locked="0"/>
    </xf>
    <xf numFmtId="0" fontId="2" fillId="0" borderId="15" xfId="0" applyFont="1" applyFill="1" applyBorder="1" applyAlignment="1">
      <alignment horizontal="center"/>
    </xf>
    <xf numFmtId="2" fontId="3" fillId="3" borderId="16" xfId="0" applyNumberFormat="1" applyFont="1" applyFill="1" applyBorder="1" applyAlignment="1" applyProtection="1">
      <alignment horizontal="center"/>
    </xf>
    <xf numFmtId="2" fontId="3" fillId="4" borderId="17" xfId="0" applyNumberFormat="1" applyFont="1" applyFill="1" applyBorder="1" applyAlignment="1" applyProtection="1">
      <alignment horizontal="center"/>
    </xf>
    <xf numFmtId="2" fontId="3" fillId="3" borderId="18" xfId="0" applyNumberFormat="1" applyFont="1" applyFill="1" applyBorder="1" applyAlignment="1" applyProtection="1">
      <alignment horizontal="center"/>
    </xf>
    <xf numFmtId="2" fontId="3" fillId="3" borderId="19" xfId="0" applyNumberFormat="1" applyFont="1" applyFill="1" applyBorder="1" applyAlignment="1" applyProtection="1">
      <alignment horizontal="center"/>
    </xf>
    <xf numFmtId="2" fontId="2" fillId="0" borderId="20" xfId="0" applyNumberFormat="1" applyFont="1" applyFill="1" applyBorder="1" applyAlignment="1" applyProtection="1">
      <alignment horizontal="center"/>
      <protection locked="0"/>
    </xf>
    <xf numFmtId="0" fontId="4" fillId="0" borderId="5" xfId="0" applyFont="1" applyBorder="1"/>
    <xf numFmtId="0" fontId="3" fillId="0" borderId="2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/>
    </xf>
    <xf numFmtId="2" fontId="3" fillId="5" borderId="4" xfId="0" applyNumberFormat="1" applyFont="1" applyFill="1" applyBorder="1" applyAlignment="1" applyProtection="1">
      <alignment horizontal="center"/>
    </xf>
    <xf numFmtId="2" fontId="2" fillId="5" borderId="8" xfId="0" applyNumberFormat="1" applyFont="1" applyFill="1" applyBorder="1" applyAlignment="1" applyProtection="1">
      <alignment horizontal="center"/>
      <protection locked="0"/>
    </xf>
    <xf numFmtId="2" fontId="2" fillId="5" borderId="9" xfId="0" applyNumberFormat="1" applyFont="1" applyFill="1" applyBorder="1" applyAlignment="1" applyProtection="1">
      <alignment horizontal="center"/>
      <protection locked="0"/>
    </xf>
    <xf numFmtId="2" fontId="2" fillId="5" borderId="4" xfId="0" applyNumberFormat="1" applyFont="1" applyFill="1" applyBorder="1" applyAlignment="1" applyProtection="1">
      <alignment horizontal="center"/>
      <protection locked="0"/>
    </xf>
    <xf numFmtId="2" fontId="3" fillId="5" borderId="10" xfId="0" applyNumberFormat="1" applyFont="1" applyFill="1" applyBorder="1" applyAlignment="1"/>
    <xf numFmtId="2" fontId="3" fillId="5" borderId="11" xfId="0" applyNumberFormat="1" applyFont="1" applyFill="1" applyBorder="1" applyAlignment="1"/>
    <xf numFmtId="2" fontId="2" fillId="0" borderId="0" xfId="0" applyNumberFormat="1" applyFont="1" applyFill="1" applyBorder="1" applyAlignment="1" applyProtection="1">
      <alignment horizontal="center"/>
      <protection locked="0"/>
    </xf>
    <xf numFmtId="2" fontId="3" fillId="0" borderId="0" xfId="0" applyNumberFormat="1" applyFont="1" applyFill="1" applyBorder="1" applyAlignment="1" applyProtection="1">
      <alignment horizontal="center"/>
      <protection locked="0"/>
    </xf>
    <xf numFmtId="0" fontId="5" fillId="0" borderId="0" xfId="0" applyFont="1" applyFill="1" applyBorder="1" applyAlignment="1">
      <alignment horizontal="center"/>
    </xf>
    <xf numFmtId="2" fontId="3" fillId="6" borderId="13" xfId="0" applyNumberFormat="1" applyFont="1" applyFill="1" applyBorder="1" applyAlignment="1" applyProtection="1">
      <alignment horizontal="center"/>
    </xf>
    <xf numFmtId="2" fontId="3" fillId="6" borderId="14" xfId="0" applyNumberFormat="1" applyFont="1" applyFill="1" applyBorder="1" applyAlignment="1" applyProtection="1">
      <alignment horizontal="center"/>
    </xf>
    <xf numFmtId="2" fontId="3" fillId="6" borderId="12" xfId="0" applyNumberFormat="1" applyFont="1" applyFill="1" applyBorder="1" applyAlignment="1" applyProtection="1">
      <alignment horizontal="center"/>
    </xf>
    <xf numFmtId="2" fontId="3" fillId="6" borderId="2" xfId="0" applyNumberFormat="1" applyFont="1" applyFill="1" applyBorder="1" applyAlignment="1" applyProtection="1">
      <alignment horizontal="center"/>
    </xf>
    <xf numFmtId="2" fontId="3" fillId="6" borderId="3" xfId="0" applyNumberFormat="1" applyFont="1" applyFill="1" applyBorder="1" applyAlignment="1" applyProtection="1">
      <alignment horizontal="center"/>
    </xf>
    <xf numFmtId="2" fontId="3" fillId="6" borderId="3" xfId="0" applyNumberFormat="1" applyFont="1" applyFill="1" applyBorder="1" applyAlignment="1" applyProtection="1">
      <alignment horizontal="center"/>
      <protection locked="0"/>
    </xf>
    <xf numFmtId="2" fontId="2" fillId="6" borderId="3" xfId="0" applyNumberFormat="1" applyFont="1" applyFill="1" applyBorder="1" applyAlignment="1" applyProtection="1">
      <alignment horizontal="center"/>
      <protection locked="0"/>
    </xf>
    <xf numFmtId="0" fontId="2" fillId="0" borderId="22" xfId="0" applyFont="1" applyFill="1" applyBorder="1" applyAlignment="1">
      <alignment horizontal="center"/>
    </xf>
    <xf numFmtId="0" fontId="3" fillId="0" borderId="2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2" fontId="2" fillId="0" borderId="23" xfId="0" applyNumberFormat="1" applyFont="1" applyFill="1" applyBorder="1" applyAlignment="1" applyProtection="1">
      <alignment horizontal="center"/>
      <protection locked="0"/>
    </xf>
    <xf numFmtId="0" fontId="7" fillId="0" borderId="5" xfId="1" applyFont="1" applyFill="1" applyBorder="1" applyAlignment="1">
      <alignment wrapText="1"/>
    </xf>
    <xf numFmtId="0" fontId="3" fillId="0" borderId="24" xfId="0" applyFont="1" applyFill="1" applyBorder="1" applyAlignment="1">
      <alignment horizontal="center" vertical="center"/>
    </xf>
    <xf numFmtId="2" fontId="3" fillId="6" borderId="4" xfId="0" applyNumberFormat="1" applyFont="1" applyFill="1" applyBorder="1" applyAlignment="1" applyProtection="1">
      <alignment horizontal="center"/>
    </xf>
    <xf numFmtId="2" fontId="2" fillId="6" borderId="8" xfId="0" applyNumberFormat="1" applyFont="1" applyFill="1" applyBorder="1" applyAlignment="1" applyProtection="1">
      <alignment horizontal="center"/>
      <protection locked="0"/>
    </xf>
    <xf numFmtId="2" fontId="2" fillId="6" borderId="9" xfId="0" applyNumberFormat="1" applyFont="1" applyFill="1" applyBorder="1" applyAlignment="1" applyProtection="1">
      <alignment horizontal="center"/>
      <protection locked="0"/>
    </xf>
    <xf numFmtId="2" fontId="2" fillId="6" borderId="4" xfId="0" applyNumberFormat="1" applyFont="1" applyFill="1" applyBorder="1" applyAlignment="1" applyProtection="1">
      <alignment horizontal="center"/>
      <protection locked="0"/>
    </xf>
    <xf numFmtId="2" fontId="3" fillId="6" borderId="10" xfId="0" applyNumberFormat="1" applyFont="1" applyFill="1" applyBorder="1" applyAlignment="1"/>
    <xf numFmtId="2" fontId="3" fillId="6" borderId="11" xfId="0" applyNumberFormat="1" applyFont="1" applyFill="1" applyBorder="1" applyAlignment="1"/>
    <xf numFmtId="2" fontId="3" fillId="7" borderId="13" xfId="0" applyNumberFormat="1" applyFont="1" applyFill="1" applyBorder="1" applyAlignment="1" applyProtection="1">
      <alignment horizontal="center"/>
    </xf>
    <xf numFmtId="2" fontId="3" fillId="7" borderId="14" xfId="0" applyNumberFormat="1" applyFont="1" applyFill="1" applyBorder="1" applyAlignment="1" applyProtection="1">
      <alignment horizontal="center"/>
    </xf>
    <xf numFmtId="2" fontId="3" fillId="7" borderId="12" xfId="0" applyNumberFormat="1" applyFont="1" applyFill="1" applyBorder="1" applyAlignment="1" applyProtection="1">
      <alignment horizontal="center"/>
    </xf>
    <xf numFmtId="2" fontId="3" fillId="7" borderId="3" xfId="0" applyNumberFormat="1" applyFont="1" applyFill="1" applyBorder="1" applyAlignment="1" applyProtection="1">
      <alignment horizontal="center"/>
    </xf>
    <xf numFmtId="2" fontId="3" fillId="7" borderId="3" xfId="0" applyNumberFormat="1" applyFont="1" applyFill="1" applyBorder="1" applyAlignment="1" applyProtection="1">
      <alignment horizontal="center"/>
      <protection locked="0"/>
    </xf>
    <xf numFmtId="2" fontId="2" fillId="7" borderId="3" xfId="0" applyNumberFormat="1" applyFont="1" applyFill="1" applyBorder="1" applyAlignment="1" applyProtection="1">
      <alignment horizontal="center"/>
      <protection locked="0"/>
    </xf>
    <xf numFmtId="2" fontId="3" fillId="3" borderId="25" xfId="0" applyNumberFormat="1" applyFont="1" applyFill="1" applyBorder="1" applyAlignment="1" applyProtection="1">
      <alignment horizontal="center"/>
    </xf>
    <xf numFmtId="2" fontId="3" fillId="7" borderId="2" xfId="0" applyNumberFormat="1" applyFont="1" applyFill="1" applyBorder="1" applyAlignment="1" applyProtection="1">
      <alignment horizontal="center"/>
    </xf>
    <xf numFmtId="2" fontId="3" fillId="7" borderId="4" xfId="0" applyNumberFormat="1" applyFont="1" applyFill="1" applyBorder="1" applyAlignment="1" applyProtection="1">
      <alignment horizontal="center"/>
    </xf>
    <xf numFmtId="2" fontId="2" fillId="7" borderId="8" xfId="0" applyNumberFormat="1" applyFont="1" applyFill="1" applyBorder="1" applyAlignment="1" applyProtection="1">
      <alignment horizontal="center"/>
      <protection locked="0"/>
    </xf>
    <xf numFmtId="2" fontId="2" fillId="7" borderId="9" xfId="0" applyNumberFormat="1" applyFont="1" applyFill="1" applyBorder="1" applyAlignment="1" applyProtection="1">
      <alignment horizontal="center"/>
      <protection locked="0"/>
    </xf>
    <xf numFmtId="2" fontId="2" fillId="7" borderId="4" xfId="0" applyNumberFormat="1" applyFont="1" applyFill="1" applyBorder="1" applyAlignment="1" applyProtection="1">
      <alignment horizontal="center"/>
      <protection locked="0"/>
    </xf>
    <xf numFmtId="2" fontId="3" fillId="7" borderId="10" xfId="0" applyNumberFormat="1" applyFont="1" applyFill="1" applyBorder="1" applyAlignment="1"/>
    <xf numFmtId="2" fontId="3" fillId="7" borderId="11" xfId="0" applyNumberFormat="1" applyFont="1" applyFill="1" applyBorder="1" applyAlignment="1"/>
    <xf numFmtId="0" fontId="2" fillId="0" borderId="26" xfId="0" applyFont="1" applyFill="1" applyBorder="1" applyAlignment="1">
      <alignment horizontal="center"/>
    </xf>
    <xf numFmtId="2" fontId="3" fillId="8" borderId="13" xfId="0" applyNumberFormat="1" applyFont="1" applyFill="1" applyBorder="1" applyAlignment="1" applyProtection="1">
      <alignment horizontal="center"/>
    </xf>
    <xf numFmtId="2" fontId="3" fillId="8" borderId="14" xfId="0" applyNumberFormat="1" applyFont="1" applyFill="1" applyBorder="1" applyAlignment="1" applyProtection="1">
      <alignment horizontal="center"/>
    </xf>
    <xf numFmtId="2" fontId="3" fillId="8" borderId="12" xfId="0" applyNumberFormat="1" applyFont="1" applyFill="1" applyBorder="1" applyAlignment="1" applyProtection="1">
      <alignment horizontal="center"/>
    </xf>
    <xf numFmtId="2" fontId="3" fillId="8" borderId="3" xfId="0" applyNumberFormat="1" applyFont="1" applyFill="1" applyBorder="1" applyAlignment="1" applyProtection="1">
      <alignment horizontal="center"/>
    </xf>
    <xf numFmtId="2" fontId="3" fillId="8" borderId="3" xfId="0" applyNumberFormat="1" applyFont="1" applyFill="1" applyBorder="1" applyAlignment="1" applyProtection="1">
      <alignment horizontal="center"/>
      <protection locked="0"/>
    </xf>
    <xf numFmtId="2" fontId="2" fillId="8" borderId="3" xfId="0" applyNumberFormat="1" applyFont="1" applyFill="1" applyBorder="1" applyAlignment="1" applyProtection="1">
      <alignment horizontal="center"/>
      <protection locked="0"/>
    </xf>
    <xf numFmtId="0" fontId="3" fillId="0" borderId="27" xfId="0" applyFont="1" applyFill="1" applyBorder="1" applyAlignment="1">
      <alignment horizontal="center" vertical="center"/>
    </xf>
    <xf numFmtId="2" fontId="2" fillId="0" borderId="28" xfId="0" applyNumberFormat="1" applyFont="1" applyFill="1" applyBorder="1" applyAlignment="1" applyProtection="1">
      <alignment horizontal="center"/>
      <protection locked="0"/>
    </xf>
    <xf numFmtId="0" fontId="3" fillId="0" borderId="29" xfId="0" applyFont="1" applyFill="1" applyBorder="1" applyAlignment="1">
      <alignment horizontal="center" vertical="center"/>
    </xf>
    <xf numFmtId="2" fontId="3" fillId="8" borderId="30" xfId="0" applyNumberFormat="1" applyFont="1" applyFill="1" applyBorder="1" applyAlignment="1" applyProtection="1">
      <alignment horizontal="center"/>
    </xf>
    <xf numFmtId="2" fontId="3" fillId="8" borderId="31" xfId="0" applyNumberFormat="1" applyFont="1" applyFill="1" applyBorder="1" applyAlignment="1" applyProtection="1">
      <alignment horizontal="center"/>
    </xf>
    <xf numFmtId="2" fontId="3" fillId="8" borderId="32" xfId="0" applyNumberFormat="1" applyFont="1" applyFill="1" applyBorder="1" applyAlignment="1" applyProtection="1">
      <alignment horizontal="center"/>
    </xf>
    <xf numFmtId="2" fontId="3" fillId="8" borderId="2" xfId="0" applyNumberFormat="1" applyFont="1" applyFill="1" applyBorder="1" applyAlignment="1" applyProtection="1">
      <alignment horizontal="center"/>
    </xf>
    <xf numFmtId="2" fontId="2" fillId="8" borderId="9" xfId="0" applyNumberFormat="1" applyFont="1" applyFill="1" applyBorder="1" applyAlignment="1" applyProtection="1">
      <alignment horizontal="center"/>
      <protection locked="0"/>
    </xf>
    <xf numFmtId="2" fontId="3" fillId="8" borderId="10" xfId="0" applyNumberFormat="1" applyFont="1" applyFill="1" applyBorder="1" applyAlignment="1"/>
    <xf numFmtId="2" fontId="3" fillId="8" borderId="11" xfId="0" applyNumberFormat="1" applyFont="1" applyFill="1" applyBorder="1" applyAlignment="1"/>
    <xf numFmtId="2" fontId="3" fillId="9" borderId="2" xfId="0" applyNumberFormat="1" applyFont="1" applyFill="1" applyBorder="1" applyAlignment="1" applyProtection="1">
      <alignment horizontal="center"/>
    </xf>
    <xf numFmtId="2" fontId="3" fillId="9" borderId="3" xfId="0" applyNumberFormat="1" applyFont="1" applyFill="1" applyBorder="1" applyAlignment="1" applyProtection="1">
      <alignment horizontal="center"/>
    </xf>
    <xf numFmtId="2" fontId="3" fillId="9" borderId="4" xfId="0" applyNumberFormat="1" applyFont="1" applyFill="1" applyBorder="1" applyAlignment="1" applyProtection="1">
      <alignment horizontal="center"/>
    </xf>
    <xf numFmtId="2" fontId="3" fillId="9" borderId="3" xfId="0" applyNumberFormat="1" applyFont="1" applyFill="1" applyBorder="1" applyAlignment="1" applyProtection="1">
      <alignment horizontal="center"/>
      <protection locked="0"/>
    </xf>
    <xf numFmtId="2" fontId="2" fillId="9" borderId="3" xfId="0" applyNumberFormat="1" applyFont="1" applyFill="1" applyBorder="1" applyAlignment="1" applyProtection="1">
      <alignment horizontal="center"/>
      <protection locked="0"/>
    </xf>
    <xf numFmtId="0" fontId="3" fillId="0" borderId="24" xfId="0" applyFont="1" applyFill="1" applyBorder="1" applyAlignment="1">
      <alignment horizontal="center"/>
    </xf>
    <xf numFmtId="2" fontId="2" fillId="9" borderId="9" xfId="0" applyNumberFormat="1" applyFont="1" applyFill="1" applyBorder="1" applyAlignment="1" applyProtection="1">
      <alignment horizontal="center"/>
      <protection locked="0"/>
    </xf>
    <xf numFmtId="2" fontId="2" fillId="9" borderId="4" xfId="0" applyNumberFormat="1" applyFont="1" applyFill="1" applyBorder="1" applyAlignment="1" applyProtection="1">
      <alignment horizontal="center"/>
      <protection locked="0"/>
    </xf>
    <xf numFmtId="2" fontId="3" fillId="9" borderId="10" xfId="0" applyNumberFormat="1" applyFont="1" applyFill="1" applyBorder="1" applyAlignment="1"/>
    <xf numFmtId="2" fontId="3" fillId="9" borderId="11" xfId="0" applyNumberFormat="1" applyFont="1" applyFill="1" applyBorder="1" applyAlignment="1"/>
    <xf numFmtId="2" fontId="3" fillId="10" borderId="8" xfId="0" applyNumberFormat="1" applyFont="1" applyFill="1" applyBorder="1" applyAlignment="1" applyProtection="1">
      <alignment horizontal="center"/>
    </xf>
    <xf numFmtId="2" fontId="3" fillId="10" borderId="4" xfId="0" applyNumberFormat="1" applyFont="1" applyFill="1" applyBorder="1" applyAlignment="1" applyProtection="1">
      <alignment horizontal="center"/>
      <protection locked="0"/>
    </xf>
    <xf numFmtId="2" fontId="3" fillId="10" borderId="3" xfId="0" applyNumberFormat="1" applyFont="1" applyFill="1" applyBorder="1" applyAlignment="1" applyProtection="1">
      <alignment horizontal="center"/>
    </xf>
    <xf numFmtId="2" fontId="3" fillId="10" borderId="3" xfId="0" applyNumberFormat="1" applyFont="1" applyFill="1" applyBorder="1" applyAlignment="1" applyProtection="1">
      <alignment horizontal="center"/>
      <protection locked="0"/>
    </xf>
    <xf numFmtId="2" fontId="2" fillId="10" borderId="3" xfId="0" applyNumberFormat="1" applyFont="1" applyFill="1" applyBorder="1" applyAlignment="1" applyProtection="1">
      <alignment horizontal="center"/>
      <protection locked="0"/>
    </xf>
    <xf numFmtId="0" fontId="2" fillId="0" borderId="29" xfId="0" applyFont="1" applyFill="1" applyBorder="1" applyAlignment="1">
      <alignment horizontal="center" vertical="center"/>
    </xf>
    <xf numFmtId="2" fontId="3" fillId="10" borderId="4" xfId="0" applyNumberFormat="1" applyFont="1" applyFill="1" applyBorder="1" applyAlignment="1" applyProtection="1">
      <alignment horizontal="center"/>
    </xf>
    <xf numFmtId="2" fontId="3" fillId="10" borderId="2" xfId="0" applyNumberFormat="1" applyFont="1" applyFill="1" applyBorder="1" applyAlignment="1" applyProtection="1">
      <alignment horizontal="center"/>
    </xf>
    <xf numFmtId="2" fontId="2" fillId="10" borderId="9" xfId="0" applyNumberFormat="1" applyFont="1" applyFill="1" applyBorder="1" applyAlignment="1" applyProtection="1">
      <alignment horizontal="center"/>
      <protection locked="0"/>
    </xf>
    <xf numFmtId="2" fontId="3" fillId="10" borderId="10" xfId="0" applyNumberFormat="1" applyFont="1" applyFill="1" applyBorder="1" applyAlignment="1"/>
    <xf numFmtId="2" fontId="3" fillId="10" borderId="11" xfId="0" applyNumberFormat="1" applyFont="1" applyFill="1" applyBorder="1" applyAlignment="1"/>
    <xf numFmtId="2" fontId="3" fillId="11" borderId="8" xfId="0" applyNumberFormat="1" applyFont="1" applyFill="1" applyBorder="1" applyAlignment="1" applyProtection="1">
      <alignment horizontal="center"/>
    </xf>
    <xf numFmtId="2" fontId="3" fillId="11" borderId="4" xfId="0" applyNumberFormat="1" applyFont="1" applyFill="1" applyBorder="1" applyAlignment="1" applyProtection="1">
      <alignment horizontal="center"/>
      <protection locked="0"/>
    </xf>
    <xf numFmtId="2" fontId="3" fillId="11" borderId="3" xfId="0" applyNumberFormat="1" applyFont="1" applyFill="1" applyBorder="1" applyAlignment="1" applyProtection="1">
      <alignment horizontal="center"/>
    </xf>
    <xf numFmtId="2" fontId="3" fillId="11" borderId="3" xfId="0" applyNumberFormat="1" applyFont="1" applyFill="1" applyBorder="1" applyAlignment="1" applyProtection="1">
      <alignment horizontal="center"/>
      <protection locked="0"/>
    </xf>
    <xf numFmtId="2" fontId="2" fillId="11" borderId="3" xfId="0" applyNumberFormat="1" applyFont="1" applyFill="1" applyBorder="1" applyAlignment="1" applyProtection="1">
      <alignment horizontal="center"/>
      <protection locked="0"/>
    </xf>
    <xf numFmtId="2" fontId="3" fillId="11" borderId="4" xfId="0" applyNumberFormat="1" applyFont="1" applyFill="1" applyBorder="1" applyAlignment="1" applyProtection="1">
      <alignment horizontal="center"/>
    </xf>
    <xf numFmtId="2" fontId="3" fillId="11" borderId="2" xfId="0" applyNumberFormat="1" applyFont="1" applyFill="1" applyBorder="1" applyAlignment="1" applyProtection="1">
      <alignment horizontal="center"/>
    </xf>
    <xf numFmtId="2" fontId="2" fillId="11" borderId="9" xfId="0" applyNumberFormat="1" applyFont="1" applyFill="1" applyBorder="1" applyAlignment="1" applyProtection="1">
      <alignment horizontal="center"/>
      <protection locked="0"/>
    </xf>
    <xf numFmtId="2" fontId="3" fillId="11" borderId="10" xfId="0" applyNumberFormat="1" applyFont="1" applyFill="1" applyBorder="1" applyAlignment="1"/>
    <xf numFmtId="2" fontId="3" fillId="11" borderId="11" xfId="0" applyNumberFormat="1" applyFont="1" applyFill="1" applyBorder="1" applyAlignment="1"/>
    <xf numFmtId="2" fontId="3" fillId="12" borderId="8" xfId="0" applyNumberFormat="1" applyFont="1" applyFill="1" applyBorder="1" applyAlignment="1" applyProtection="1">
      <alignment horizontal="center"/>
    </xf>
    <xf numFmtId="2" fontId="3" fillId="12" borderId="4" xfId="0" applyNumberFormat="1" applyFont="1" applyFill="1" applyBorder="1" applyAlignment="1" applyProtection="1">
      <alignment horizontal="center"/>
      <protection locked="0"/>
    </xf>
    <xf numFmtId="2" fontId="3" fillId="12" borderId="3" xfId="0" applyNumberFormat="1" applyFont="1" applyFill="1" applyBorder="1" applyAlignment="1" applyProtection="1">
      <alignment horizontal="center"/>
    </xf>
    <xf numFmtId="2" fontId="3" fillId="12" borderId="3" xfId="0" applyNumberFormat="1" applyFont="1" applyFill="1" applyBorder="1" applyAlignment="1" applyProtection="1">
      <alignment horizontal="center"/>
      <protection locked="0"/>
    </xf>
    <xf numFmtId="2" fontId="2" fillId="12" borderId="3" xfId="0" applyNumberFormat="1" applyFont="1" applyFill="1" applyBorder="1" applyAlignment="1" applyProtection="1">
      <alignment horizontal="center"/>
      <protection locked="0"/>
    </xf>
    <xf numFmtId="2" fontId="3" fillId="3" borderId="33" xfId="0" applyNumberFormat="1" applyFont="1" applyFill="1" applyBorder="1" applyAlignment="1" applyProtection="1">
      <alignment horizontal="center"/>
    </xf>
    <xf numFmtId="2" fontId="3" fillId="12" borderId="4" xfId="0" applyNumberFormat="1" applyFont="1" applyFill="1" applyBorder="1" applyAlignment="1" applyProtection="1">
      <alignment horizontal="center"/>
    </xf>
    <xf numFmtId="2" fontId="3" fillId="12" borderId="2" xfId="0" applyNumberFormat="1" applyFont="1" applyFill="1" applyBorder="1" applyAlignment="1" applyProtection="1">
      <alignment horizontal="center"/>
    </xf>
    <xf numFmtId="2" fontId="2" fillId="12" borderId="9" xfId="0" applyNumberFormat="1" applyFont="1" applyFill="1" applyBorder="1" applyAlignment="1" applyProtection="1">
      <alignment horizontal="center"/>
      <protection locked="0"/>
    </xf>
    <xf numFmtId="2" fontId="3" fillId="12" borderId="10" xfId="0" applyNumberFormat="1" applyFont="1" applyFill="1" applyBorder="1" applyAlignment="1"/>
    <xf numFmtId="2" fontId="3" fillId="12" borderId="11" xfId="0" applyNumberFormat="1" applyFont="1" applyFill="1" applyBorder="1" applyAlignment="1"/>
    <xf numFmtId="0" fontId="2" fillId="0" borderId="15" xfId="0" applyFont="1" applyBorder="1" applyAlignment="1">
      <alignment horizontal="center"/>
    </xf>
    <xf numFmtId="2" fontId="3" fillId="4" borderId="25" xfId="0" applyNumberFormat="1" applyFont="1" applyFill="1" applyBorder="1" applyAlignment="1" applyProtection="1">
      <alignment horizontal="center"/>
    </xf>
    <xf numFmtId="2" fontId="2" fillId="0" borderId="6" xfId="0" applyNumberFormat="1" applyFont="1" applyBorder="1" applyAlignment="1" applyProtection="1">
      <alignment horizontal="center"/>
      <protection locked="0"/>
    </xf>
    <xf numFmtId="0" fontId="2" fillId="0" borderId="34" xfId="0" applyFont="1" applyFill="1" applyBorder="1" applyAlignment="1">
      <alignment horizontal="center" wrapText="1"/>
    </xf>
    <xf numFmtId="0" fontId="2" fillId="0" borderId="35" xfId="0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4" fontId="2" fillId="0" borderId="6" xfId="0" applyNumberFormat="1" applyFont="1" applyBorder="1" applyAlignment="1">
      <alignment horizontal="center"/>
    </xf>
    <xf numFmtId="164" fontId="3" fillId="0" borderId="0" xfId="0" applyNumberFormat="1" applyFont="1" applyFill="1" applyBorder="1" applyAlignment="1" applyProtection="1">
      <alignment horizontal="center"/>
    </xf>
    <xf numFmtId="164" fontId="2" fillId="0" borderId="6" xfId="0" applyNumberFormat="1" applyFont="1" applyFill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5" fillId="0" borderId="0" xfId="0" applyFont="1" applyAlignment="1">
      <alignment horizontal="center"/>
    </xf>
    <xf numFmtId="2" fontId="2" fillId="0" borderId="10" xfId="0" applyNumberFormat="1" applyFont="1" applyBorder="1" applyAlignment="1" applyProtection="1">
      <alignment horizontal="center"/>
      <protection locked="0"/>
    </xf>
    <xf numFmtId="2" fontId="2" fillId="0" borderId="1" xfId="0" applyNumberFormat="1" applyFont="1" applyBorder="1" applyAlignment="1" applyProtection="1">
      <alignment horizontal="center"/>
      <protection locked="0"/>
    </xf>
    <xf numFmtId="2" fontId="0" fillId="0" borderId="10" xfId="0" applyNumberFormat="1" applyBorder="1" applyAlignment="1"/>
    <xf numFmtId="0" fontId="3" fillId="0" borderId="10" xfId="0" applyNumberFormat="1" applyFont="1" applyBorder="1" applyAlignment="1">
      <alignment horizontal="center"/>
    </xf>
    <xf numFmtId="0" fontId="10" fillId="0" borderId="39" xfId="0" applyFont="1" applyBorder="1"/>
    <xf numFmtId="2" fontId="3" fillId="14" borderId="13" xfId="0" applyNumberFormat="1" applyFont="1" applyFill="1" applyBorder="1" applyAlignment="1" applyProtection="1">
      <alignment horizontal="center"/>
    </xf>
    <xf numFmtId="2" fontId="3" fillId="14" borderId="14" xfId="0" applyNumberFormat="1" applyFont="1" applyFill="1" applyBorder="1" applyAlignment="1" applyProtection="1">
      <alignment horizontal="center"/>
    </xf>
    <xf numFmtId="2" fontId="3" fillId="14" borderId="12" xfId="0" applyNumberFormat="1" applyFont="1" applyFill="1" applyBorder="1" applyAlignment="1" applyProtection="1">
      <alignment horizontal="center"/>
    </xf>
    <xf numFmtId="2" fontId="3" fillId="14" borderId="2" xfId="0" applyNumberFormat="1" applyFont="1" applyFill="1" applyBorder="1" applyAlignment="1" applyProtection="1">
      <alignment horizontal="center"/>
    </xf>
    <xf numFmtId="2" fontId="3" fillId="14" borderId="3" xfId="0" applyNumberFormat="1" applyFont="1" applyFill="1" applyBorder="1" applyAlignment="1" applyProtection="1">
      <alignment horizontal="center"/>
    </xf>
    <xf numFmtId="2" fontId="3" fillId="14" borderId="3" xfId="0" applyNumberFormat="1" applyFont="1" applyFill="1" applyBorder="1" applyAlignment="1" applyProtection="1">
      <alignment horizontal="center"/>
      <protection locked="0"/>
    </xf>
    <xf numFmtId="2" fontId="2" fillId="14" borderId="3" xfId="0" applyNumberFormat="1" applyFont="1" applyFill="1" applyBorder="1" applyAlignment="1" applyProtection="1">
      <alignment horizontal="center"/>
      <protection locked="0"/>
    </xf>
    <xf numFmtId="2" fontId="3" fillId="14" borderId="4" xfId="0" applyNumberFormat="1" applyFont="1" applyFill="1" applyBorder="1" applyAlignment="1" applyProtection="1">
      <alignment horizontal="center"/>
    </xf>
    <xf numFmtId="2" fontId="2" fillId="14" borderId="8" xfId="0" applyNumberFormat="1" applyFont="1" applyFill="1" applyBorder="1" applyAlignment="1" applyProtection="1">
      <alignment horizontal="center"/>
      <protection locked="0"/>
    </xf>
    <xf numFmtId="2" fontId="2" fillId="14" borderId="9" xfId="0" applyNumberFormat="1" applyFont="1" applyFill="1" applyBorder="1" applyAlignment="1" applyProtection="1">
      <alignment horizontal="center"/>
      <protection locked="0"/>
    </xf>
    <xf numFmtId="2" fontId="2" fillId="14" borderId="4" xfId="0" applyNumberFormat="1" applyFont="1" applyFill="1" applyBorder="1" applyAlignment="1" applyProtection="1">
      <alignment horizontal="center"/>
      <protection locked="0"/>
    </xf>
    <xf numFmtId="2" fontId="3" fillId="0" borderId="41" xfId="0" applyNumberFormat="1" applyFont="1" applyFill="1" applyBorder="1" applyAlignment="1" applyProtection="1">
      <alignment horizontal="center"/>
    </xf>
    <xf numFmtId="2" fontId="3" fillId="0" borderId="33" xfId="0" applyNumberFormat="1" applyFont="1" applyFill="1" applyBorder="1" applyAlignment="1" applyProtection="1">
      <alignment horizontal="center"/>
    </xf>
    <xf numFmtId="2" fontId="3" fillId="0" borderId="42" xfId="0" applyNumberFormat="1" applyFont="1" applyFill="1" applyBorder="1" applyAlignment="1" applyProtection="1">
      <alignment horizontal="center"/>
    </xf>
    <xf numFmtId="2" fontId="3" fillId="0" borderId="33" xfId="0" applyNumberFormat="1" applyFont="1" applyFill="1" applyBorder="1" applyAlignment="1" applyProtection="1">
      <alignment horizontal="center"/>
      <protection locked="0"/>
    </xf>
    <xf numFmtId="2" fontId="2" fillId="0" borderId="33" xfId="0" applyNumberFormat="1" applyFont="1" applyFill="1" applyBorder="1" applyAlignment="1" applyProtection="1">
      <alignment horizontal="center"/>
      <protection locked="0"/>
    </xf>
    <xf numFmtId="2" fontId="2" fillId="0" borderId="43" xfId="0" applyNumberFormat="1" applyFont="1" applyFill="1" applyBorder="1" applyAlignment="1" applyProtection="1">
      <alignment horizontal="center"/>
      <protection locked="0"/>
    </xf>
    <xf numFmtId="0" fontId="3" fillId="0" borderId="33" xfId="0" applyFont="1" applyFill="1" applyBorder="1" applyAlignment="1">
      <alignment horizontal="center"/>
    </xf>
    <xf numFmtId="0" fontId="3" fillId="0" borderId="43" xfId="0" applyFont="1" applyFill="1" applyBorder="1" applyAlignment="1">
      <alignment horizontal="center"/>
    </xf>
    <xf numFmtId="9" fontId="2" fillId="0" borderId="6" xfId="0" applyNumberFormat="1" applyFont="1" applyFill="1" applyBorder="1" applyAlignment="1">
      <alignment horizontal="center"/>
    </xf>
    <xf numFmtId="2" fontId="3" fillId="14" borderId="30" xfId="0" applyNumberFormat="1" applyFont="1" applyFill="1" applyBorder="1" applyAlignment="1" applyProtection="1">
      <alignment horizontal="center"/>
    </xf>
    <xf numFmtId="2" fontId="3" fillId="14" borderId="31" xfId="0" applyNumberFormat="1" applyFont="1" applyFill="1" applyBorder="1" applyAlignment="1" applyProtection="1">
      <alignment horizontal="center"/>
    </xf>
    <xf numFmtId="2" fontId="3" fillId="14" borderId="44" xfId="0" applyNumberFormat="1" applyFont="1" applyFill="1" applyBorder="1" applyAlignment="1" applyProtection="1">
      <alignment horizontal="center"/>
    </xf>
    <xf numFmtId="2" fontId="3" fillId="14" borderId="21" xfId="0" applyNumberFormat="1" applyFont="1" applyFill="1" applyBorder="1" applyAlignment="1" applyProtection="1">
      <alignment horizontal="center"/>
    </xf>
    <xf numFmtId="2" fontId="2" fillId="14" borderId="45" xfId="0" applyNumberFormat="1" applyFont="1" applyFill="1" applyBorder="1" applyAlignment="1" applyProtection="1">
      <alignment horizontal="center"/>
      <protection locked="0"/>
    </xf>
    <xf numFmtId="2" fontId="2" fillId="14" borderId="44" xfId="0" applyNumberFormat="1" applyFont="1" applyFill="1" applyBorder="1" applyAlignment="1" applyProtection="1">
      <alignment horizontal="center"/>
      <protection locked="0"/>
    </xf>
    <xf numFmtId="2" fontId="2" fillId="14" borderId="7" xfId="0" applyNumberFormat="1" applyFont="1" applyFill="1" applyBorder="1" applyAlignment="1" applyProtection="1">
      <alignment horizontal="center"/>
      <protection locked="0"/>
    </xf>
    <xf numFmtId="2" fontId="2" fillId="14" borderId="33" xfId="0" applyNumberFormat="1" applyFont="1" applyFill="1" applyBorder="1" applyAlignment="1" applyProtection="1">
      <alignment horizontal="center"/>
      <protection locked="0"/>
    </xf>
    <xf numFmtId="2" fontId="2" fillId="14" borderId="31" xfId="0" applyNumberFormat="1" applyFont="1" applyFill="1" applyBorder="1" applyAlignment="1" applyProtection="1">
      <alignment horizontal="center"/>
      <protection locked="0"/>
    </xf>
    <xf numFmtId="2" fontId="2" fillId="14" borderId="46" xfId="0" applyNumberFormat="1" applyFont="1" applyFill="1" applyBorder="1" applyAlignment="1" applyProtection="1">
      <alignment horizontal="center"/>
      <protection locked="0"/>
    </xf>
    <xf numFmtId="2" fontId="2" fillId="14" borderId="32" xfId="0" applyNumberFormat="1" applyFont="1" applyFill="1" applyBorder="1" applyAlignment="1" applyProtection="1">
      <alignment horizontal="center"/>
      <protection locked="0"/>
    </xf>
    <xf numFmtId="2" fontId="3" fillId="14" borderId="47" xfId="0" applyNumberFormat="1" applyFont="1" applyFill="1" applyBorder="1" applyAlignment="1"/>
    <xf numFmtId="2" fontId="3" fillId="14" borderId="48" xfId="0" applyNumberFormat="1" applyFont="1" applyFill="1" applyBorder="1" applyAlignment="1"/>
    <xf numFmtId="2" fontId="2" fillId="0" borderId="40" xfId="0" applyNumberFormat="1" applyFont="1" applyBorder="1" applyAlignment="1" applyProtection="1">
      <alignment horizontal="center"/>
      <protection locked="0"/>
    </xf>
    <xf numFmtId="2" fontId="3" fillId="3" borderId="49" xfId="0" applyNumberFormat="1" applyFont="1" applyFill="1" applyBorder="1" applyAlignment="1" applyProtection="1">
      <alignment horizontal="center"/>
    </xf>
    <xf numFmtId="2" fontId="2" fillId="8" borderId="14" xfId="0" applyNumberFormat="1" applyFont="1" applyFill="1" applyBorder="1" applyAlignment="1" applyProtection="1">
      <alignment horizontal="center"/>
      <protection locked="0"/>
    </xf>
    <xf numFmtId="2" fontId="2" fillId="8" borderId="50" xfId="0" applyNumberFormat="1" applyFont="1" applyFill="1" applyBorder="1" applyAlignment="1" applyProtection="1">
      <alignment horizontal="center"/>
      <protection locked="0"/>
    </xf>
    <xf numFmtId="2" fontId="2" fillId="8" borderId="51" xfId="0" applyNumberFormat="1" applyFont="1" applyFill="1" applyBorder="1" applyAlignment="1" applyProtection="1">
      <alignment horizontal="center"/>
      <protection locked="0"/>
    </xf>
    <xf numFmtId="2" fontId="3" fillId="4" borderId="33" xfId="0" applyNumberFormat="1" applyFont="1" applyFill="1" applyBorder="1" applyAlignment="1" applyProtection="1">
      <alignment horizontal="center"/>
    </xf>
    <xf numFmtId="0" fontId="2" fillId="0" borderId="33" xfId="0" applyFont="1" applyFill="1" applyBorder="1" applyAlignment="1">
      <alignment horizontal="left" vertical="center"/>
    </xf>
    <xf numFmtId="0" fontId="2" fillId="0" borderId="52" xfId="0" applyFont="1" applyFill="1" applyBorder="1" applyAlignment="1">
      <alignment horizontal="center"/>
    </xf>
    <xf numFmtId="0" fontId="4" fillId="0" borderId="7" xfId="0" applyFont="1" applyBorder="1"/>
    <xf numFmtId="0" fontId="3" fillId="0" borderId="23" xfId="0" applyFont="1" applyFill="1" applyBorder="1" applyAlignment="1">
      <alignment horizontal="center" vertical="center"/>
    </xf>
    <xf numFmtId="0" fontId="3" fillId="0" borderId="52" xfId="0" applyFont="1" applyFill="1" applyBorder="1" applyAlignment="1">
      <alignment horizontal="center" vertical="center"/>
    </xf>
    <xf numFmtId="2" fontId="3" fillId="15" borderId="8" xfId="0" applyNumberFormat="1" applyFont="1" applyFill="1" applyBorder="1" applyAlignment="1" applyProtection="1">
      <alignment horizontal="center"/>
    </xf>
    <xf numFmtId="2" fontId="3" fillId="15" borderId="4" xfId="0" applyNumberFormat="1" applyFont="1" applyFill="1" applyBorder="1" applyAlignment="1" applyProtection="1">
      <alignment horizontal="center"/>
      <protection locked="0"/>
    </xf>
    <xf numFmtId="2" fontId="3" fillId="15" borderId="3" xfId="0" applyNumberFormat="1" applyFont="1" applyFill="1" applyBorder="1" applyAlignment="1" applyProtection="1">
      <alignment horizontal="center"/>
    </xf>
    <xf numFmtId="2" fontId="3" fillId="15" borderId="3" xfId="0" applyNumberFormat="1" applyFont="1" applyFill="1" applyBorder="1" applyAlignment="1" applyProtection="1">
      <alignment horizontal="center"/>
      <protection locked="0"/>
    </xf>
    <xf numFmtId="2" fontId="2" fillId="15" borderId="3" xfId="0" applyNumberFormat="1" applyFont="1" applyFill="1" applyBorder="1" applyAlignment="1" applyProtection="1">
      <alignment horizontal="center"/>
      <protection locked="0"/>
    </xf>
    <xf numFmtId="2" fontId="3" fillId="15" borderId="4" xfId="0" applyNumberFormat="1" applyFont="1" applyFill="1" applyBorder="1" applyAlignment="1" applyProtection="1">
      <alignment horizontal="center"/>
    </xf>
    <xf numFmtId="2" fontId="2" fillId="15" borderId="9" xfId="0" applyNumberFormat="1" applyFont="1" applyFill="1" applyBorder="1" applyAlignment="1" applyProtection="1">
      <alignment horizontal="center"/>
      <protection locked="0"/>
    </xf>
    <xf numFmtId="2" fontId="3" fillId="15" borderId="10" xfId="0" applyNumberFormat="1" applyFont="1" applyFill="1" applyBorder="1" applyAlignment="1"/>
    <xf numFmtId="2" fontId="3" fillId="15" borderId="11" xfId="0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0" fontId="3" fillId="0" borderId="27" xfId="0" applyFont="1" applyFill="1" applyBorder="1" applyAlignment="1">
      <alignment horizontal="center"/>
    </xf>
    <xf numFmtId="0" fontId="2" fillId="0" borderId="17" xfId="0" applyFont="1" applyFill="1" applyBorder="1" applyAlignment="1">
      <alignment horizontal="center"/>
    </xf>
    <xf numFmtId="0" fontId="2" fillId="0" borderId="23" xfId="0" applyFont="1" applyFill="1" applyBorder="1" applyAlignment="1">
      <alignment horizontal="center"/>
    </xf>
    <xf numFmtId="2" fontId="2" fillId="8" borderId="2" xfId="0" applyNumberFormat="1" applyFont="1" applyFill="1" applyBorder="1" applyAlignment="1" applyProtection="1">
      <alignment horizontal="center"/>
      <protection locked="0"/>
    </xf>
    <xf numFmtId="2" fontId="2" fillId="8" borderId="1" xfId="0" applyNumberFormat="1" applyFont="1" applyFill="1" applyBorder="1" applyAlignment="1" applyProtection="1">
      <alignment horizontal="center"/>
      <protection locked="0"/>
    </xf>
    <xf numFmtId="2" fontId="3" fillId="4" borderId="15" xfId="0" applyNumberFormat="1" applyFont="1" applyFill="1" applyBorder="1" applyAlignment="1" applyProtection="1">
      <alignment horizontal="center"/>
    </xf>
    <xf numFmtId="2" fontId="3" fillId="15" borderId="2" xfId="0" applyNumberFormat="1" applyFont="1" applyFill="1" applyBorder="1" applyAlignment="1" applyProtection="1">
      <alignment horizontal="center"/>
    </xf>
    <xf numFmtId="2" fontId="3" fillId="15" borderId="30" xfId="0" applyNumberFormat="1" applyFont="1" applyFill="1" applyBorder="1" applyAlignment="1" applyProtection="1">
      <alignment horizontal="center"/>
    </xf>
    <xf numFmtId="2" fontId="3" fillId="15" borderId="31" xfId="0" applyNumberFormat="1" applyFont="1" applyFill="1" applyBorder="1" applyAlignment="1" applyProtection="1">
      <alignment horizontal="center"/>
    </xf>
    <xf numFmtId="2" fontId="3" fillId="16" borderId="0" xfId="0" applyNumberFormat="1" applyFont="1" applyFill="1" applyAlignment="1" applyProtection="1">
      <alignment horizontal="center"/>
    </xf>
    <xf numFmtId="2" fontId="3" fillId="4" borderId="22" xfId="0" applyNumberFormat="1" applyFont="1" applyFill="1" applyBorder="1" applyAlignment="1" applyProtection="1">
      <alignment horizontal="center"/>
    </xf>
    <xf numFmtId="0" fontId="2" fillId="0" borderId="27" xfId="0" applyFont="1" applyFill="1" applyBorder="1" applyAlignment="1">
      <alignment horizontal="center" vertical="center"/>
    </xf>
    <xf numFmtId="2" fontId="3" fillId="3" borderId="30" xfId="0" applyNumberFormat="1" applyFont="1" applyFill="1" applyBorder="1" applyAlignment="1" applyProtection="1">
      <alignment horizontal="center"/>
    </xf>
    <xf numFmtId="2" fontId="3" fillId="3" borderId="31" xfId="0" applyNumberFormat="1" applyFont="1" applyFill="1" applyBorder="1" applyAlignment="1" applyProtection="1">
      <alignment horizontal="center"/>
    </xf>
    <xf numFmtId="2" fontId="3" fillId="4" borderId="31" xfId="0" applyNumberFormat="1" applyFont="1" applyFill="1" applyBorder="1" applyAlignment="1" applyProtection="1">
      <alignment horizontal="center"/>
    </xf>
    <xf numFmtId="2" fontId="3" fillId="4" borderId="32" xfId="0" applyNumberFormat="1" applyFont="1" applyFill="1" applyBorder="1" applyAlignment="1" applyProtection="1">
      <alignment horizontal="center"/>
    </xf>
    <xf numFmtId="2" fontId="3" fillId="12" borderId="2" xfId="0" applyNumberFormat="1" applyFont="1" applyFill="1" applyBorder="1" applyAlignment="1" applyProtection="1">
      <alignment horizontal="center"/>
      <protection locked="0"/>
    </xf>
    <xf numFmtId="0" fontId="2" fillId="0" borderId="6" xfId="0" applyFont="1" applyFill="1" applyBorder="1" applyAlignment="1">
      <alignment horizontal="center" wrapText="1"/>
    </xf>
    <xf numFmtId="0" fontId="2" fillId="0" borderId="0" xfId="0" applyFont="1" applyAlignment="1" applyProtection="1">
      <alignment horizontal="center"/>
      <protection locked="0"/>
    </xf>
    <xf numFmtId="165" fontId="2" fillId="0" borderId="0" xfId="0" applyNumberFormat="1" applyFont="1" applyAlignment="1" applyProtection="1">
      <alignment horizontal="center"/>
      <protection locked="0"/>
    </xf>
    <xf numFmtId="165" fontId="3" fillId="0" borderId="0" xfId="0" applyNumberFormat="1" applyFont="1" applyAlignment="1" applyProtection="1">
      <alignment horizontal="center"/>
    </xf>
    <xf numFmtId="165" fontId="3" fillId="0" borderId="0" xfId="0" applyNumberFormat="1" applyFont="1" applyFill="1" applyAlignment="1" applyProtection="1">
      <alignment horizontal="center"/>
    </xf>
    <xf numFmtId="10" fontId="3" fillId="0" borderId="0" xfId="0" applyNumberFormat="1" applyFont="1" applyAlignment="1" applyProtection="1">
      <alignment horizontal="center"/>
    </xf>
    <xf numFmtId="0" fontId="2" fillId="0" borderId="5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7" fillId="0" borderId="6" xfId="1" applyFont="1" applyFill="1" applyBorder="1" applyAlignment="1">
      <alignment wrapText="1"/>
    </xf>
    <xf numFmtId="0" fontId="2" fillId="0" borderId="1" xfId="0" applyNumberFormat="1" applyFont="1" applyBorder="1" applyAlignment="1" applyProtection="1">
      <alignment horizontal="center"/>
      <protection locked="0"/>
    </xf>
    <xf numFmtId="2" fontId="3" fillId="5" borderId="4" xfId="0" applyNumberFormat="1" applyFont="1" applyFill="1" applyBorder="1" applyAlignment="1" applyProtection="1">
      <alignment horizontal="center"/>
      <protection locked="0"/>
    </xf>
    <xf numFmtId="2" fontId="3" fillId="5" borderId="2" xfId="0" applyNumberFormat="1" applyFont="1" applyFill="1" applyBorder="1" applyAlignment="1" applyProtection="1">
      <alignment horizontal="center"/>
      <protection locked="0"/>
    </xf>
    <xf numFmtId="0" fontId="2" fillId="0" borderId="24" xfId="0" applyFont="1" applyFill="1" applyBorder="1" applyAlignment="1">
      <alignment horizontal="center" vertical="center"/>
    </xf>
    <xf numFmtId="2" fontId="3" fillId="17" borderId="8" xfId="0" applyNumberFormat="1" applyFont="1" applyFill="1" applyBorder="1" applyAlignment="1" applyProtection="1">
      <alignment horizontal="center"/>
    </xf>
    <xf numFmtId="2" fontId="3" fillId="17" borderId="4" xfId="0" applyNumberFormat="1" applyFont="1" applyFill="1" applyBorder="1" applyAlignment="1" applyProtection="1">
      <alignment horizontal="center"/>
      <protection locked="0"/>
    </xf>
    <xf numFmtId="2" fontId="3" fillId="17" borderId="3" xfId="0" applyNumberFormat="1" applyFont="1" applyFill="1" applyBorder="1" applyAlignment="1" applyProtection="1">
      <alignment horizontal="center"/>
    </xf>
    <xf numFmtId="2" fontId="3" fillId="17" borderId="3" xfId="0" applyNumberFormat="1" applyFont="1" applyFill="1" applyBorder="1" applyAlignment="1" applyProtection="1">
      <alignment horizontal="center"/>
      <protection locked="0"/>
    </xf>
    <xf numFmtId="2" fontId="2" fillId="17" borderId="3" xfId="0" applyNumberFormat="1" applyFont="1" applyFill="1" applyBorder="1" applyAlignment="1" applyProtection="1">
      <alignment horizontal="center"/>
      <protection locked="0"/>
    </xf>
    <xf numFmtId="2" fontId="3" fillId="17" borderId="4" xfId="0" applyNumberFormat="1" applyFont="1" applyFill="1" applyBorder="1" applyAlignment="1" applyProtection="1">
      <alignment horizontal="center"/>
    </xf>
    <xf numFmtId="2" fontId="3" fillId="17" borderId="2" xfId="0" applyNumberFormat="1" applyFont="1" applyFill="1" applyBorder="1" applyAlignment="1" applyProtection="1">
      <alignment horizontal="center"/>
    </xf>
    <xf numFmtId="2" fontId="2" fillId="17" borderId="9" xfId="0" applyNumberFormat="1" applyFont="1" applyFill="1" applyBorder="1" applyAlignment="1" applyProtection="1">
      <alignment horizontal="center"/>
      <protection locked="0"/>
    </xf>
    <xf numFmtId="0" fontId="4" fillId="0" borderId="33" xfId="0" applyFont="1" applyBorder="1"/>
    <xf numFmtId="0" fontId="3" fillId="0" borderId="42" xfId="0" applyFont="1" applyFill="1" applyBorder="1" applyAlignment="1">
      <alignment horizontal="center" vertical="center"/>
    </xf>
    <xf numFmtId="2" fontId="3" fillId="8" borderId="55" xfId="0" applyNumberFormat="1" applyFont="1" applyFill="1" applyBorder="1" applyAlignment="1" applyProtection="1">
      <alignment horizontal="center"/>
    </xf>
    <xf numFmtId="2" fontId="3" fillId="8" borderId="44" xfId="0" applyNumberFormat="1" applyFont="1" applyFill="1" applyBorder="1" applyAlignment="1" applyProtection="1">
      <alignment horizontal="center"/>
    </xf>
    <xf numFmtId="2" fontId="3" fillId="8" borderId="21" xfId="0" applyNumberFormat="1" applyFont="1" applyFill="1" applyBorder="1" applyAlignment="1" applyProtection="1">
      <alignment horizontal="center"/>
    </xf>
    <xf numFmtId="2" fontId="3" fillId="2" borderId="13" xfId="0" applyNumberFormat="1" applyFont="1" applyFill="1" applyBorder="1" applyAlignment="1" applyProtection="1">
      <alignment horizontal="center"/>
    </xf>
    <xf numFmtId="2" fontId="3" fillId="2" borderId="14" xfId="0" applyNumberFormat="1" applyFont="1" applyFill="1" applyBorder="1" applyAlignment="1" applyProtection="1">
      <alignment horizontal="center"/>
    </xf>
    <xf numFmtId="2" fontId="3" fillId="2" borderId="12" xfId="0" applyNumberFormat="1" applyFont="1" applyFill="1" applyBorder="1" applyAlignment="1" applyProtection="1">
      <alignment horizontal="center"/>
    </xf>
    <xf numFmtId="2" fontId="3" fillId="18" borderId="13" xfId="0" applyNumberFormat="1" applyFont="1" applyFill="1" applyBorder="1" applyAlignment="1" applyProtection="1">
      <alignment horizontal="center"/>
    </xf>
    <xf numFmtId="2" fontId="3" fillId="18" borderId="14" xfId="0" applyNumberFormat="1" applyFont="1" applyFill="1" applyBorder="1" applyAlignment="1" applyProtection="1">
      <alignment horizontal="center"/>
    </xf>
    <xf numFmtId="2" fontId="3" fillId="18" borderId="12" xfId="0" applyNumberFormat="1" applyFont="1" applyFill="1" applyBorder="1" applyAlignment="1" applyProtection="1">
      <alignment horizontal="center"/>
    </xf>
    <xf numFmtId="2" fontId="3" fillId="18" borderId="3" xfId="0" applyNumberFormat="1" applyFont="1" applyFill="1" applyBorder="1" applyAlignment="1" applyProtection="1">
      <alignment horizontal="center"/>
    </xf>
    <xf numFmtId="2" fontId="3" fillId="18" borderId="3" xfId="0" applyNumberFormat="1" applyFont="1" applyFill="1" applyBorder="1" applyAlignment="1" applyProtection="1">
      <alignment horizontal="center"/>
      <protection locked="0"/>
    </xf>
    <xf numFmtId="2" fontId="2" fillId="18" borderId="3" xfId="0" applyNumberFormat="1" applyFont="1" applyFill="1" applyBorder="1" applyAlignment="1" applyProtection="1">
      <alignment horizontal="center"/>
      <protection locked="0"/>
    </xf>
    <xf numFmtId="2" fontId="3" fillId="18" borderId="2" xfId="0" applyNumberFormat="1" applyFont="1" applyFill="1" applyBorder="1" applyAlignment="1" applyProtection="1">
      <alignment horizontal="center"/>
    </xf>
    <xf numFmtId="2" fontId="3" fillId="18" borderId="4" xfId="0" applyNumberFormat="1" applyFont="1" applyFill="1" applyBorder="1" applyAlignment="1" applyProtection="1">
      <alignment horizontal="center"/>
    </xf>
    <xf numFmtId="2" fontId="2" fillId="18" borderId="8" xfId="0" applyNumberFormat="1" applyFont="1" applyFill="1" applyBorder="1" applyAlignment="1" applyProtection="1">
      <alignment horizontal="center"/>
      <protection locked="0"/>
    </xf>
    <xf numFmtId="2" fontId="2" fillId="18" borderId="9" xfId="0" applyNumberFormat="1" applyFont="1" applyFill="1" applyBorder="1" applyAlignment="1" applyProtection="1">
      <alignment horizontal="center"/>
      <protection locked="0"/>
    </xf>
    <xf numFmtId="2" fontId="2" fillId="18" borderId="4" xfId="0" applyNumberFormat="1" applyFont="1" applyFill="1" applyBorder="1" applyAlignment="1" applyProtection="1">
      <alignment horizontal="center"/>
      <protection locked="0"/>
    </xf>
    <xf numFmtId="0" fontId="2" fillId="0" borderId="50" xfId="0" applyFont="1" applyFill="1" applyBorder="1" applyAlignment="1">
      <alignment horizontal="center" wrapText="1"/>
    </xf>
    <xf numFmtId="9" fontId="2" fillId="0" borderId="0" xfId="0" applyNumberFormat="1" applyFont="1" applyAlignment="1">
      <alignment horizontal="center"/>
    </xf>
    <xf numFmtId="9" fontId="2" fillId="0" borderId="15" xfId="0" applyNumberFormat="1" applyFont="1" applyFill="1" applyBorder="1" applyAlignment="1">
      <alignment horizontal="center"/>
    </xf>
    <xf numFmtId="0" fontId="2" fillId="0" borderId="57" xfId="0" applyFont="1" applyFill="1" applyBorder="1" applyAlignment="1">
      <alignment horizontal="center" wrapText="1"/>
    </xf>
    <xf numFmtId="2" fontId="3" fillId="19" borderId="13" xfId="0" applyNumberFormat="1" applyFont="1" applyFill="1" applyBorder="1" applyAlignment="1" applyProtection="1">
      <alignment horizontal="center"/>
    </xf>
    <xf numFmtId="2" fontId="3" fillId="19" borderId="14" xfId="0" applyNumberFormat="1" applyFont="1" applyFill="1" applyBorder="1" applyAlignment="1" applyProtection="1">
      <alignment horizontal="center"/>
    </xf>
    <xf numFmtId="2" fontId="3" fillId="19" borderId="12" xfId="0" applyNumberFormat="1" applyFont="1" applyFill="1" applyBorder="1" applyAlignment="1" applyProtection="1">
      <alignment horizontal="center"/>
    </xf>
    <xf numFmtId="2" fontId="3" fillId="19" borderId="3" xfId="0" applyNumberFormat="1" applyFont="1" applyFill="1" applyBorder="1" applyAlignment="1" applyProtection="1">
      <alignment horizontal="center"/>
    </xf>
    <xf numFmtId="2" fontId="3" fillId="19" borderId="3" xfId="0" applyNumberFormat="1" applyFont="1" applyFill="1" applyBorder="1" applyAlignment="1" applyProtection="1">
      <alignment horizontal="center"/>
      <protection locked="0"/>
    </xf>
    <xf numFmtId="2" fontId="2" fillId="19" borderId="3" xfId="0" applyNumberFormat="1" applyFont="1" applyFill="1" applyBorder="1" applyAlignment="1" applyProtection="1">
      <alignment horizontal="center"/>
      <protection locked="0"/>
    </xf>
    <xf numFmtId="2" fontId="3" fillId="0" borderId="6" xfId="0" applyNumberFormat="1" applyFont="1" applyFill="1" applyBorder="1" applyAlignment="1" applyProtection="1">
      <alignment horizontal="center"/>
    </xf>
    <xf numFmtId="2" fontId="3" fillId="19" borderId="2" xfId="0" applyNumberFormat="1" applyFont="1" applyFill="1" applyBorder="1" applyAlignment="1" applyProtection="1">
      <alignment horizontal="center"/>
    </xf>
    <xf numFmtId="2" fontId="3" fillId="19" borderId="4" xfId="0" applyNumberFormat="1" applyFont="1" applyFill="1" applyBorder="1" applyAlignment="1" applyProtection="1">
      <alignment horizontal="center"/>
    </xf>
    <xf numFmtId="2" fontId="2" fillId="19" borderId="8" xfId="0" applyNumberFormat="1" applyFont="1" applyFill="1" applyBorder="1" applyAlignment="1" applyProtection="1">
      <alignment horizontal="center"/>
      <protection locked="0"/>
    </xf>
    <xf numFmtId="2" fontId="2" fillId="19" borderId="9" xfId="0" applyNumberFormat="1" applyFont="1" applyFill="1" applyBorder="1" applyAlignment="1" applyProtection="1">
      <alignment horizontal="center"/>
      <protection locked="0"/>
    </xf>
    <xf numFmtId="2" fontId="2" fillId="19" borderId="4" xfId="0" applyNumberFormat="1" applyFont="1" applyFill="1" applyBorder="1" applyAlignment="1" applyProtection="1">
      <alignment horizontal="center"/>
      <protection locked="0"/>
    </xf>
    <xf numFmtId="2" fontId="3" fillId="4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2" fillId="0" borderId="6" xfId="0" applyNumberFormat="1" applyFont="1" applyBorder="1" applyAlignment="1" applyProtection="1">
      <alignment horizontal="center"/>
      <protection locked="0"/>
    </xf>
    <xf numFmtId="2" fontId="3" fillId="3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3" fillId="3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2" fillId="21" borderId="4" xfId="0" applyNumberFormat="1" applyFont="1" applyFill="1" applyBorder="1" applyAlignment="1" applyProtection="1">
      <alignment horizontal="center"/>
      <protection locked="0"/>
    </xf>
    <xf numFmtId="2" fontId="2" fillId="21" borderId="3" xfId="0" applyNumberFormat="1" applyFont="1" applyFill="1" applyBorder="1" applyAlignment="1" applyProtection="1">
      <alignment horizontal="center"/>
      <protection locked="0"/>
    </xf>
    <xf numFmtId="2" fontId="2" fillId="21" borderId="9" xfId="0" applyNumberFormat="1" applyFont="1" applyFill="1" applyBorder="1" applyAlignment="1" applyProtection="1">
      <alignment horizontal="center"/>
      <protection locked="0"/>
    </xf>
    <xf numFmtId="2" fontId="3" fillId="21" borderId="3" xfId="0" applyNumberFormat="1" applyFont="1" applyFill="1" applyBorder="1" applyAlignment="1" applyProtection="1">
      <alignment horizontal="center"/>
    </xf>
    <xf numFmtId="2" fontId="3" fillId="21" borderId="2" xfId="0" applyNumberFormat="1" applyFont="1" applyFill="1" applyBorder="1" applyAlignment="1" applyProtection="1">
      <alignment horizontal="center"/>
    </xf>
    <xf numFmtId="2" fontId="3" fillId="21" borderId="4" xfId="0" applyNumberFormat="1" applyFont="1" applyFill="1" applyBorder="1" applyAlignment="1" applyProtection="1">
      <alignment horizontal="center"/>
    </xf>
    <xf numFmtId="2" fontId="3" fillId="21" borderId="3" xfId="0" applyNumberFormat="1" applyFont="1" applyFill="1" applyBorder="1" applyAlignment="1" applyProtection="1">
      <alignment horizontal="center"/>
      <protection locked="0"/>
    </xf>
    <xf numFmtId="0" fontId="2" fillId="0" borderId="59" xfId="0" applyFont="1" applyFill="1" applyBorder="1" applyAlignment="1">
      <alignment horizontal="center" wrapText="1"/>
    </xf>
    <xf numFmtId="0" fontId="2" fillId="0" borderId="58" xfId="0" applyFont="1" applyFill="1" applyBorder="1" applyAlignment="1">
      <alignment horizontal="center" wrapText="1"/>
    </xf>
    <xf numFmtId="0" fontId="2" fillId="0" borderId="29" xfId="0" applyFont="1" applyFill="1" applyBorder="1" applyAlignment="1">
      <alignment horizontal="center" wrapText="1"/>
    </xf>
    <xf numFmtId="0" fontId="2" fillId="0" borderId="61" xfId="0" applyFont="1" applyFill="1" applyBorder="1" applyAlignment="1">
      <alignment horizontal="center" wrapText="1"/>
    </xf>
    <xf numFmtId="2" fontId="3" fillId="0" borderId="60" xfId="0" applyNumberFormat="1" applyFont="1" applyFill="1" applyBorder="1" applyAlignment="1" applyProtection="1">
      <alignment horizontal="center"/>
    </xf>
    <xf numFmtId="2" fontId="3" fillId="0" borderId="43" xfId="0" applyNumberFormat="1" applyFont="1" applyFill="1" applyBorder="1" applyAlignment="1" applyProtection="1">
      <alignment horizontal="center"/>
    </xf>
    <xf numFmtId="2" fontId="3" fillId="22" borderId="4" xfId="0" applyNumberFormat="1" applyFont="1" applyFill="1" applyBorder="1" applyAlignment="1" applyProtection="1">
      <alignment horizontal="center"/>
    </xf>
    <xf numFmtId="2" fontId="3" fillId="22" borderId="3" xfId="0" applyNumberFormat="1" applyFont="1" applyFill="1" applyBorder="1" applyAlignment="1" applyProtection="1">
      <alignment horizontal="center"/>
    </xf>
    <xf numFmtId="2" fontId="3" fillId="22" borderId="2" xfId="0" applyNumberFormat="1" applyFont="1" applyFill="1" applyBorder="1" applyAlignment="1" applyProtection="1">
      <alignment horizontal="center"/>
    </xf>
    <xf numFmtId="2" fontId="3" fillId="22" borderId="4" xfId="0" applyNumberFormat="1" applyFont="1" applyFill="1" applyBorder="1" applyAlignment="1" applyProtection="1">
      <alignment horizontal="center"/>
      <protection locked="0"/>
    </xf>
    <xf numFmtId="2" fontId="3" fillId="22" borderId="8" xfId="0" applyNumberFormat="1" applyFont="1" applyFill="1" applyBorder="1" applyAlignment="1" applyProtection="1">
      <alignment horizontal="center"/>
    </xf>
    <xf numFmtId="2" fontId="2" fillId="22" borderId="3" xfId="0" applyNumberFormat="1" applyFont="1" applyFill="1" applyBorder="1" applyAlignment="1" applyProtection="1">
      <alignment horizontal="center"/>
      <protection locked="0"/>
    </xf>
    <xf numFmtId="2" fontId="3" fillId="22" borderId="3" xfId="0" applyNumberFormat="1" applyFont="1" applyFill="1" applyBorder="1" applyAlignment="1" applyProtection="1">
      <alignment horizontal="center"/>
      <protection locked="0"/>
    </xf>
    <xf numFmtId="2" fontId="2" fillId="22" borderId="9" xfId="0" applyNumberFormat="1" applyFont="1" applyFill="1" applyBorder="1" applyAlignment="1" applyProtection="1">
      <alignment horizontal="center"/>
      <protection locked="0"/>
    </xf>
    <xf numFmtId="2" fontId="3" fillId="3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3" fillId="20" borderId="11" xfId="0" applyNumberFormat="1" applyFont="1" applyFill="1" applyBorder="1" applyAlignment="1"/>
    <xf numFmtId="2" fontId="3" fillId="20" borderId="10" xfId="0" applyNumberFormat="1" applyFont="1" applyFill="1" applyBorder="1" applyAlignment="1"/>
    <xf numFmtId="2" fontId="2" fillId="20" borderId="4" xfId="0" applyNumberFormat="1" applyFont="1" applyFill="1" applyBorder="1" applyAlignment="1" applyProtection="1">
      <alignment horizontal="center"/>
      <protection locked="0"/>
    </xf>
    <xf numFmtId="2" fontId="2" fillId="20" borderId="3" xfId="0" applyNumberFormat="1" applyFont="1" applyFill="1" applyBorder="1" applyAlignment="1" applyProtection="1">
      <alignment horizontal="center"/>
      <protection locked="0"/>
    </xf>
    <xf numFmtId="2" fontId="2" fillId="20" borderId="9" xfId="0" applyNumberFormat="1" applyFont="1" applyFill="1" applyBorder="1" applyAlignment="1" applyProtection="1">
      <alignment horizontal="center"/>
      <protection locked="0"/>
    </xf>
    <xf numFmtId="2" fontId="3" fillId="20" borderId="3" xfId="0" applyNumberFormat="1" applyFont="1" applyFill="1" applyBorder="1" applyAlignment="1" applyProtection="1">
      <alignment horizontal="center"/>
    </xf>
    <xf numFmtId="2" fontId="3" fillId="20" borderId="4" xfId="0" applyNumberFormat="1" applyFont="1" applyFill="1" applyBorder="1" applyAlignment="1" applyProtection="1">
      <alignment horizontal="center"/>
    </xf>
    <xf numFmtId="2" fontId="3" fillId="20" borderId="2" xfId="0" applyNumberFormat="1" applyFont="1" applyFill="1" applyBorder="1" applyAlignment="1" applyProtection="1">
      <alignment horizontal="center"/>
    </xf>
    <xf numFmtId="2" fontId="3" fillId="20" borderId="3" xfId="0" applyNumberFormat="1" applyFont="1" applyFill="1" applyBorder="1" applyAlignment="1" applyProtection="1">
      <alignment horizontal="center"/>
      <protection locked="0"/>
    </xf>
    <xf numFmtId="2" fontId="3" fillId="20" borderId="17" xfId="0" applyNumberFormat="1" applyFont="1" applyFill="1" applyBorder="1" applyAlignment="1" applyProtection="1">
      <alignment horizontal="center"/>
    </xf>
    <xf numFmtId="2" fontId="3" fillId="20" borderId="7" xfId="0" applyNumberFormat="1" applyFont="1" applyFill="1" applyBorder="1" applyAlignment="1" applyProtection="1">
      <alignment horizontal="center"/>
    </xf>
    <xf numFmtId="2" fontId="3" fillId="20" borderId="6" xfId="0" applyNumberFormat="1" applyFont="1" applyFill="1" applyBorder="1" applyAlignment="1" applyProtection="1">
      <alignment horizontal="center"/>
    </xf>
    <xf numFmtId="2" fontId="3" fillId="20" borderId="19" xfId="0" applyNumberFormat="1" applyFont="1" applyFill="1" applyBorder="1" applyAlignment="1" applyProtection="1">
      <alignment horizontal="center"/>
    </xf>
    <xf numFmtId="2" fontId="3" fillId="3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2" fillId="9" borderId="14" xfId="0" applyNumberFormat="1" applyFont="1" applyFill="1" applyBorder="1" applyAlignment="1" applyProtection="1">
      <alignment horizontal="center"/>
      <protection locked="0"/>
    </xf>
    <xf numFmtId="2" fontId="3" fillId="3" borderId="6" xfId="0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2" fontId="3" fillId="4" borderId="42" xfId="0" applyNumberFormat="1" applyFont="1" applyFill="1" applyBorder="1" applyAlignment="1" applyProtection="1">
      <alignment horizontal="center"/>
    </xf>
    <xf numFmtId="2" fontId="3" fillId="3" borderId="41" xfId="0" applyNumberFormat="1" applyFont="1" applyFill="1" applyBorder="1" applyAlignment="1" applyProtection="1">
      <alignment horizontal="center"/>
    </xf>
    <xf numFmtId="2" fontId="2" fillId="20" borderId="14" xfId="0" applyNumberFormat="1" applyFont="1" applyFill="1" applyBorder="1" applyAlignment="1" applyProtection="1">
      <alignment horizontal="center"/>
      <protection locked="0"/>
    </xf>
    <xf numFmtId="2" fontId="3" fillId="20" borderId="14" xfId="0" applyNumberFormat="1" applyFont="1" applyFill="1" applyBorder="1" applyAlignment="1" applyProtection="1">
      <alignment horizontal="center"/>
      <protection locked="0"/>
    </xf>
    <xf numFmtId="2" fontId="3" fillId="20" borderId="14" xfId="0" applyNumberFormat="1" applyFont="1" applyFill="1" applyBorder="1" applyAlignment="1" applyProtection="1">
      <alignment horizontal="center"/>
    </xf>
    <xf numFmtId="2" fontId="3" fillId="21" borderId="11" xfId="0" applyNumberFormat="1" applyFont="1" applyFill="1" applyBorder="1" applyAlignment="1">
      <alignment horizontal="center"/>
    </xf>
    <xf numFmtId="2" fontId="3" fillId="21" borderId="10" xfId="0" applyNumberFormat="1" applyFont="1" applyFill="1" applyBorder="1" applyAlignment="1">
      <alignment horizontal="center"/>
    </xf>
    <xf numFmtId="2" fontId="3" fillId="13" borderId="6" xfId="0" applyNumberFormat="1" applyFont="1" applyFill="1" applyBorder="1" applyAlignment="1" applyProtection="1">
      <alignment horizontal="center"/>
    </xf>
    <xf numFmtId="2" fontId="3" fillId="3" borderId="6" xfId="0" applyNumberFormat="1" applyFont="1" applyFill="1" applyBorder="1" applyAlignment="1" applyProtection="1">
      <alignment horizontal="center"/>
    </xf>
    <xf numFmtId="2" fontId="2" fillId="0" borderId="6" xfId="0" applyNumberFormat="1" applyFont="1" applyBorder="1" applyAlignment="1" applyProtection="1">
      <alignment horizontal="center"/>
      <protection locked="0"/>
    </xf>
    <xf numFmtId="0" fontId="3" fillId="8" borderId="4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3" fillId="21" borderId="4" xfId="0" applyFont="1" applyFill="1" applyBorder="1" applyAlignment="1">
      <alignment horizontal="center"/>
    </xf>
    <xf numFmtId="0" fontId="3" fillId="21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164" fontId="3" fillId="13" borderId="38" xfId="0" applyNumberFormat="1" applyFont="1" applyFill="1" applyBorder="1" applyAlignment="1" applyProtection="1">
      <alignment horizontal="center"/>
    </xf>
    <xf numFmtId="164" fontId="3" fillId="13" borderId="37" xfId="0" applyNumberFormat="1" applyFont="1" applyFill="1" applyBorder="1" applyAlignment="1" applyProtection="1">
      <alignment horizontal="center"/>
    </xf>
    <xf numFmtId="164" fontId="3" fillId="13" borderId="20" xfId="0" applyNumberFormat="1" applyFont="1" applyFill="1" applyBorder="1" applyAlignment="1" applyProtection="1">
      <alignment horizontal="center"/>
    </xf>
    <xf numFmtId="0" fontId="3" fillId="10" borderId="4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164" fontId="3" fillId="3" borderId="38" xfId="0" applyNumberFormat="1" applyFont="1" applyFill="1" applyBorder="1" applyAlignment="1" applyProtection="1">
      <alignment horizontal="center"/>
    </xf>
    <xf numFmtId="164" fontId="3" fillId="3" borderId="37" xfId="0" applyNumberFormat="1" applyFont="1" applyFill="1" applyBorder="1" applyAlignment="1" applyProtection="1">
      <alignment horizontal="center"/>
    </xf>
    <xf numFmtId="164" fontId="3" fillId="3" borderId="20" xfId="0" applyNumberFormat="1" applyFont="1" applyFill="1" applyBorder="1" applyAlignment="1" applyProtection="1">
      <alignment horizontal="center"/>
    </xf>
    <xf numFmtId="164" fontId="2" fillId="0" borderId="25" xfId="0" applyNumberFormat="1" applyFont="1" applyBorder="1" applyAlignment="1" applyProtection="1">
      <alignment horizontal="center"/>
      <protection locked="0"/>
    </xf>
    <xf numFmtId="164" fontId="2" fillId="0" borderId="23" xfId="0" applyNumberFormat="1" applyFont="1" applyBorder="1" applyAlignment="1" applyProtection="1">
      <alignment horizontal="center"/>
      <protection locked="0"/>
    </xf>
    <xf numFmtId="0" fontId="3" fillId="6" borderId="4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49" fontId="3" fillId="0" borderId="6" xfId="0" applyNumberFormat="1" applyFont="1" applyBorder="1" applyAlignment="1" applyProtection="1">
      <alignment horizontal="center"/>
      <protection locked="0"/>
    </xf>
    <xf numFmtId="0" fontId="8" fillId="0" borderId="25" xfId="2" applyFont="1" applyBorder="1" applyAlignment="1">
      <alignment horizontal="center" wrapText="1"/>
    </xf>
    <xf numFmtId="0" fontId="8" fillId="0" borderId="23" xfId="2" applyFont="1" applyBorder="1" applyAlignment="1">
      <alignment horizontal="center" wrapText="1"/>
    </xf>
    <xf numFmtId="49" fontId="3" fillId="3" borderId="25" xfId="0" quotePrefix="1" applyNumberFormat="1" applyFont="1" applyFill="1" applyBorder="1" applyAlignment="1" applyProtection="1">
      <alignment horizontal="center"/>
    </xf>
    <xf numFmtId="49" fontId="3" fillId="3" borderId="36" xfId="0" quotePrefix="1" applyNumberFormat="1" applyFont="1" applyFill="1" applyBorder="1" applyAlignment="1" applyProtection="1">
      <alignment horizontal="center"/>
    </xf>
    <xf numFmtId="49" fontId="3" fillId="3" borderId="23" xfId="0" quotePrefix="1" applyNumberFormat="1" applyFont="1" applyFill="1" applyBorder="1" applyAlignment="1" applyProtection="1">
      <alignment horizontal="center"/>
    </xf>
    <xf numFmtId="49" fontId="3" fillId="4" borderId="25" xfId="0" quotePrefix="1" applyNumberFormat="1" applyFont="1" applyFill="1" applyBorder="1" applyAlignment="1" applyProtection="1">
      <alignment horizontal="center"/>
    </xf>
    <xf numFmtId="49" fontId="3" fillId="4" borderId="36" xfId="0" quotePrefix="1" applyNumberFormat="1" applyFont="1" applyFill="1" applyBorder="1" applyAlignment="1" applyProtection="1">
      <alignment horizontal="center"/>
    </xf>
    <xf numFmtId="49" fontId="3" fillId="4" borderId="23" xfId="0" quotePrefix="1" applyNumberFormat="1" applyFont="1" applyFill="1" applyBorder="1" applyAlignment="1" applyProtection="1">
      <alignment horizontal="center"/>
    </xf>
    <xf numFmtId="2" fontId="3" fillId="4" borderId="6" xfId="0" applyNumberFormat="1" applyFont="1" applyFill="1" applyBorder="1" applyAlignment="1" applyProtection="1">
      <alignment horizontal="center"/>
    </xf>
    <xf numFmtId="0" fontId="3" fillId="14" borderId="4" xfId="0" applyFont="1" applyFill="1" applyBorder="1" applyAlignment="1">
      <alignment horizontal="center"/>
    </xf>
    <xf numFmtId="0" fontId="3" fillId="14" borderId="3" xfId="0" applyFont="1" applyFill="1" applyBorder="1" applyAlignment="1">
      <alignment horizontal="center"/>
    </xf>
    <xf numFmtId="2" fontId="3" fillId="14" borderId="11" xfId="0" applyNumberFormat="1" applyFont="1" applyFill="1" applyBorder="1" applyAlignment="1">
      <alignment horizontal="center" vertical="center"/>
    </xf>
    <xf numFmtId="2" fontId="3" fillId="14" borderId="10" xfId="0" applyNumberFormat="1" applyFont="1" applyFill="1" applyBorder="1" applyAlignment="1">
      <alignment horizontal="center" vertical="center"/>
    </xf>
    <xf numFmtId="2" fontId="3" fillId="6" borderId="11" xfId="0" applyNumberFormat="1" applyFont="1" applyFill="1" applyBorder="1" applyAlignment="1">
      <alignment horizontal="center" vertical="center"/>
    </xf>
    <xf numFmtId="2" fontId="3" fillId="6" borderId="10" xfId="0" applyNumberFormat="1" applyFont="1" applyFill="1" applyBorder="1" applyAlignment="1">
      <alignment horizontal="center" vertical="center"/>
    </xf>
    <xf numFmtId="2" fontId="3" fillId="7" borderId="11" xfId="0" applyNumberFormat="1" applyFont="1" applyFill="1" applyBorder="1" applyAlignment="1">
      <alignment horizontal="center"/>
    </xf>
    <xf numFmtId="2" fontId="3" fillId="7" borderId="10" xfId="0" applyNumberFormat="1" applyFont="1" applyFill="1" applyBorder="1" applyAlignment="1">
      <alignment horizontal="center"/>
    </xf>
    <xf numFmtId="2" fontId="3" fillId="5" borderId="40" xfId="0" applyNumberFormat="1" applyFont="1" applyFill="1" applyBorder="1" applyAlignment="1">
      <alignment horizontal="center"/>
    </xf>
    <xf numFmtId="2" fontId="3" fillId="5" borderId="9" xfId="0" applyNumberFormat="1" applyFont="1" applyFill="1" applyBorder="1" applyAlignment="1">
      <alignment horizontal="center"/>
    </xf>
    <xf numFmtId="2" fontId="3" fillId="8" borderId="11" xfId="0" applyNumberFormat="1" applyFont="1" applyFill="1" applyBorder="1" applyAlignment="1">
      <alignment horizontal="center"/>
    </xf>
    <xf numFmtId="2" fontId="3" fillId="8" borderId="10" xfId="0" applyNumberFormat="1" applyFont="1" applyFill="1" applyBorder="1" applyAlignment="1">
      <alignment horizontal="center"/>
    </xf>
    <xf numFmtId="2" fontId="3" fillId="9" borderId="11" xfId="0" applyNumberFormat="1" applyFont="1" applyFill="1" applyBorder="1" applyAlignment="1">
      <alignment horizontal="center"/>
    </xf>
    <xf numFmtId="2" fontId="3" fillId="9" borderId="10" xfId="0" applyNumberFormat="1" applyFont="1" applyFill="1" applyBorder="1" applyAlignment="1">
      <alignment horizontal="center"/>
    </xf>
    <xf numFmtId="2" fontId="3" fillId="12" borderId="11" xfId="0" applyNumberFormat="1" applyFont="1" applyFill="1" applyBorder="1" applyAlignment="1">
      <alignment horizontal="center"/>
    </xf>
    <xf numFmtId="2" fontId="3" fillId="12" borderId="10" xfId="0" applyNumberFormat="1" applyFont="1" applyFill="1" applyBorder="1" applyAlignment="1">
      <alignment horizontal="center"/>
    </xf>
    <xf numFmtId="2" fontId="3" fillId="10" borderId="11" xfId="0" applyNumberFormat="1" applyFont="1" applyFill="1" applyBorder="1" applyAlignment="1">
      <alignment horizontal="center"/>
    </xf>
    <xf numFmtId="2" fontId="3" fillId="10" borderId="10" xfId="0" applyNumberFormat="1" applyFont="1" applyFill="1" applyBorder="1" applyAlignment="1">
      <alignment horizontal="center"/>
    </xf>
    <xf numFmtId="2" fontId="3" fillId="11" borderId="11" xfId="0" applyNumberFormat="1" applyFont="1" applyFill="1" applyBorder="1" applyAlignment="1">
      <alignment horizontal="center"/>
    </xf>
    <xf numFmtId="2" fontId="3" fillId="11" borderId="10" xfId="0" applyNumberFormat="1" applyFont="1" applyFill="1" applyBorder="1" applyAlignment="1">
      <alignment horizontal="center"/>
    </xf>
    <xf numFmtId="0" fontId="3" fillId="20" borderId="4" xfId="0" applyFont="1" applyFill="1" applyBorder="1" applyAlignment="1">
      <alignment horizontal="center"/>
    </xf>
    <xf numFmtId="0" fontId="3" fillId="20" borderId="3" xfId="0" applyFont="1" applyFill="1" applyBorder="1" applyAlignment="1">
      <alignment horizontal="center"/>
    </xf>
    <xf numFmtId="2" fontId="3" fillId="5" borderId="11" xfId="0" applyNumberFormat="1" applyFont="1" applyFill="1" applyBorder="1" applyAlignment="1">
      <alignment horizontal="center"/>
    </xf>
    <xf numFmtId="2" fontId="3" fillId="5" borderId="10" xfId="0" applyNumberFormat="1" applyFont="1" applyFill="1" applyBorder="1" applyAlignment="1">
      <alignment horizontal="center"/>
    </xf>
    <xf numFmtId="0" fontId="3" fillId="22" borderId="4" xfId="0" applyFont="1" applyFill="1" applyBorder="1" applyAlignment="1">
      <alignment horizontal="center"/>
    </xf>
    <xf numFmtId="0" fontId="3" fillId="22" borderId="3" xfId="0" applyFont="1" applyFill="1" applyBorder="1" applyAlignment="1">
      <alignment horizontal="center"/>
    </xf>
    <xf numFmtId="0" fontId="3" fillId="15" borderId="4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2" fontId="3" fillId="22" borderId="11" xfId="0" applyNumberFormat="1" applyFont="1" applyFill="1" applyBorder="1" applyAlignment="1">
      <alignment horizontal="center"/>
    </xf>
    <xf numFmtId="2" fontId="3" fillId="22" borderId="9" xfId="0" applyNumberFormat="1" applyFont="1" applyFill="1" applyBorder="1" applyAlignment="1">
      <alignment horizontal="center"/>
    </xf>
    <xf numFmtId="2" fontId="3" fillId="12" borderId="9" xfId="0" applyNumberFormat="1" applyFont="1" applyFill="1" applyBorder="1" applyAlignment="1">
      <alignment horizontal="center"/>
    </xf>
    <xf numFmtId="2" fontId="3" fillId="15" borderId="11" xfId="0" applyNumberFormat="1" applyFont="1" applyFill="1" applyBorder="1" applyAlignment="1">
      <alignment horizontal="center"/>
    </xf>
    <xf numFmtId="2" fontId="3" fillId="15" borderId="10" xfId="0" applyNumberFormat="1" applyFont="1" applyFill="1" applyBorder="1" applyAlignment="1">
      <alignment horizontal="center"/>
    </xf>
    <xf numFmtId="2" fontId="3" fillId="20" borderId="11" xfId="0" applyNumberFormat="1" applyFont="1" applyFill="1" applyBorder="1" applyAlignment="1">
      <alignment horizontal="center"/>
    </xf>
    <xf numFmtId="2" fontId="3" fillId="20" borderId="10" xfId="0" applyNumberFormat="1" applyFont="1" applyFill="1" applyBorder="1" applyAlignment="1">
      <alignment horizontal="center"/>
    </xf>
    <xf numFmtId="0" fontId="3" fillId="20" borderId="12" xfId="0" applyFont="1" applyFill="1" applyBorder="1" applyAlignment="1">
      <alignment horizontal="center"/>
    </xf>
    <xf numFmtId="0" fontId="3" fillId="20" borderId="14" xfId="0" applyFont="1" applyFill="1" applyBorder="1" applyAlignment="1">
      <alignment horizontal="center"/>
    </xf>
    <xf numFmtId="0" fontId="3" fillId="15" borderId="11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2" fontId="3" fillId="22" borderId="10" xfId="0" applyNumberFormat="1" applyFont="1" applyFill="1" applyBorder="1" applyAlignment="1">
      <alignment horizontal="center"/>
    </xf>
    <xf numFmtId="2" fontId="3" fillId="20" borderId="11" xfId="0" applyNumberFormat="1" applyFont="1" applyFill="1" applyBorder="1" applyAlignment="1">
      <alignment horizontal="left"/>
    </xf>
    <xf numFmtId="2" fontId="3" fillId="20" borderId="10" xfId="0" applyNumberFormat="1" applyFont="1" applyFill="1" applyBorder="1" applyAlignment="1">
      <alignment horizontal="left"/>
    </xf>
    <xf numFmtId="0" fontId="3" fillId="0" borderId="54" xfId="0" applyFont="1" applyBorder="1" applyAlignment="1">
      <alignment horizontal="center" wrapText="1"/>
    </xf>
    <xf numFmtId="0" fontId="3" fillId="0" borderId="53" xfId="0" applyFont="1" applyBorder="1" applyAlignment="1">
      <alignment horizontal="center" wrapText="1"/>
    </xf>
    <xf numFmtId="2" fontId="3" fillId="5" borderId="11" xfId="0" applyNumberFormat="1" applyFont="1" applyFill="1" applyBorder="1" applyAlignment="1">
      <alignment horizontal="center" vertical="center"/>
    </xf>
    <xf numFmtId="2" fontId="3" fillId="5" borderId="10" xfId="0" applyNumberFormat="1" applyFont="1" applyFill="1" applyBorder="1" applyAlignment="1">
      <alignment horizontal="center" vertical="center"/>
    </xf>
    <xf numFmtId="0" fontId="3" fillId="18" borderId="4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2" fontId="3" fillId="18" borderId="11" xfId="0" applyNumberFormat="1" applyFont="1" applyFill="1" applyBorder="1" applyAlignment="1">
      <alignment horizontal="center"/>
    </xf>
    <xf numFmtId="2" fontId="3" fillId="18" borderId="10" xfId="0" applyNumberFormat="1" applyFont="1" applyFill="1" applyBorder="1" applyAlignment="1">
      <alignment horizontal="center"/>
    </xf>
    <xf numFmtId="2" fontId="3" fillId="17" borderId="11" xfId="0" applyNumberFormat="1" applyFont="1" applyFill="1" applyBorder="1" applyAlignment="1">
      <alignment horizontal="center"/>
    </xf>
    <xf numFmtId="2" fontId="3" fillId="17" borderId="10" xfId="0" applyNumberFormat="1" applyFont="1" applyFill="1" applyBorder="1" applyAlignment="1">
      <alignment horizontal="center"/>
    </xf>
    <xf numFmtId="0" fontId="3" fillId="17" borderId="4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2" fontId="3" fillId="2" borderId="11" xfId="0" applyNumberFormat="1" applyFont="1" applyFill="1" applyBorder="1" applyAlignment="1">
      <alignment horizontal="center"/>
    </xf>
    <xf numFmtId="2" fontId="3" fillId="2" borderId="10" xfId="0" applyNumberFormat="1" applyFont="1" applyFill="1" applyBorder="1" applyAlignment="1">
      <alignment horizontal="center"/>
    </xf>
    <xf numFmtId="0" fontId="3" fillId="0" borderId="56" xfId="0" applyFont="1" applyBorder="1" applyAlignment="1">
      <alignment horizontal="center" wrapText="1"/>
    </xf>
    <xf numFmtId="2" fontId="3" fillId="18" borderId="9" xfId="0" applyNumberFormat="1" applyFont="1" applyFill="1" applyBorder="1" applyAlignment="1">
      <alignment horizontal="center"/>
    </xf>
    <xf numFmtId="0" fontId="3" fillId="0" borderId="54" xfId="0" applyFont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2" fontId="3" fillId="19" borderId="11" xfId="0" applyNumberFormat="1" applyFont="1" applyFill="1" applyBorder="1" applyAlignment="1">
      <alignment horizontal="center"/>
    </xf>
    <xf numFmtId="2" fontId="3" fillId="19" borderId="10" xfId="0" applyNumberFormat="1" applyFont="1" applyFill="1" applyBorder="1" applyAlignment="1">
      <alignment horizontal="center"/>
    </xf>
    <xf numFmtId="0" fontId="3" fillId="19" borderId="4" xfId="0" applyFont="1" applyFill="1" applyBorder="1" applyAlignment="1">
      <alignment horizontal="center"/>
    </xf>
    <xf numFmtId="0" fontId="3" fillId="19" borderId="3" xfId="0" applyFont="1" applyFill="1" applyBorder="1" applyAlignment="1">
      <alignment horizontal="center"/>
    </xf>
    <xf numFmtId="49" fontId="3" fillId="0" borderId="62" xfId="0" applyNumberFormat="1" applyFont="1" applyBorder="1" applyAlignment="1" applyProtection="1">
      <alignment horizontal="center"/>
      <protection locked="0"/>
    </xf>
    <xf numFmtId="49" fontId="3" fillId="0" borderId="57" xfId="0" applyNumberFormat="1" applyFont="1" applyBorder="1" applyAlignment="1" applyProtection="1">
      <alignment horizontal="center"/>
      <protection locked="0"/>
    </xf>
    <xf numFmtId="2" fontId="2" fillId="0" borderId="25" xfId="0" applyNumberFormat="1" applyFont="1" applyBorder="1" applyAlignment="1" applyProtection="1">
      <alignment horizontal="center"/>
      <protection locked="0"/>
    </xf>
    <xf numFmtId="2" fontId="2" fillId="0" borderId="23" xfId="0" applyNumberFormat="1" applyFont="1" applyBorder="1" applyAlignment="1" applyProtection="1">
      <alignment horizontal="center"/>
      <protection locked="0"/>
    </xf>
    <xf numFmtId="2" fontId="2" fillId="0" borderId="24" xfId="0" applyNumberFormat="1" applyFont="1" applyBorder="1" applyAlignment="1" applyProtection="1">
      <alignment horizontal="center"/>
      <protection locked="0"/>
    </xf>
  </cellXfs>
  <cellStyles count="7">
    <cellStyle name="Normal" xfId="0" builtinId="0"/>
    <cellStyle name="Normal 2" xfId="2"/>
    <cellStyle name="Normal 2 2" xfId="5"/>
    <cellStyle name="Normal 3" xfId="3"/>
    <cellStyle name="Normal 4" xfId="4"/>
    <cellStyle name="Normal_Sheet1" xfId="1"/>
    <cellStyle name="Percent 2" xfId="6"/>
  </cellStyles>
  <dxfs count="0"/>
  <tableStyles count="0" defaultTableStyle="TableStyleMedium9" defaultPivotStyle="PivotStyleLight16"/>
  <colors>
    <mruColors>
      <color rgb="FFFF99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DM%20New%20Structure/UDM%20Sales%20&amp;%20Marketing/Daily%20Sales%20Figures/Sales%20Figures%20Templates%20NEW/2015/6.%20June%202015/April%202015%20-%20Monthly%20Sales%20Mac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c Premium"/>
      <sheetName val="Macc Base"/>
      <sheetName val="Macc Partners"/>
      <sheetName val="Macc Child"/>
      <sheetName val="Macc CONV Premium "/>
      <sheetName val="Macc CONV Base"/>
      <sheetName val="Macc CONV Partners"/>
      <sheetName val="Macc CONV Child"/>
      <sheetName val="Macc Mil Premium"/>
      <sheetName val="Macc Mil Base"/>
      <sheetName val="Macc Mil Child"/>
      <sheetName val="Macc SPECIAL MINING Base"/>
      <sheetName val="Macc SPECIAL MINING Partners"/>
      <sheetName val="Macc SPECIAL MINING Child"/>
      <sheetName val="Macc Funeral Premium"/>
      <sheetName val="Macc  Mill Conversion Premium"/>
      <sheetName val="Macc Mill Conversion Units"/>
      <sheetName val="Macc Mill Conversion Base"/>
      <sheetName val="Macc Mill Conversion Children"/>
      <sheetName val="Macc Mil CONV Premium"/>
      <sheetName val="Macc Mil CONV Base"/>
      <sheetName val="Macc Mil CONV Child"/>
      <sheetName val="Acc Disability - Premium"/>
      <sheetName val="Acc Dissability - Base"/>
      <sheetName val="Acc Dissability - Option Split"/>
      <sheetName val="Acc Disability - Partners"/>
      <sheetName val="Acc Disability - Children"/>
      <sheetName val="Acc Dissability - Child Split"/>
      <sheetName val="Acc Disability CONV- Premium"/>
      <sheetName val="Acc Dissability CONV - Base"/>
      <sheetName val="Acc Dissability CONV- Option Sp"/>
      <sheetName val="Acc Disability CONV - Partners"/>
      <sheetName val="Acc Disability CONV - Children"/>
      <sheetName val="Acc Dissability CONV - Child Sp"/>
      <sheetName val="Macc Rej Premium"/>
      <sheetName val="Macc Rej"/>
      <sheetName val="Macc Rej Child"/>
      <sheetName val="Macc Rej Conversion Premium"/>
      <sheetName val="Macc Rej Conversion Base"/>
      <sheetName val="Macc Rej Conversion Children"/>
      <sheetName val="Macc Rej CONV Premium"/>
      <sheetName val="Macc Rej CONV"/>
      <sheetName val="Macc Rej CONV Child"/>
      <sheetName val="Macc Defrost Premium"/>
      <sheetName val="Macc Defrost"/>
      <sheetName val="Macc Defrost Child"/>
      <sheetName val="Macc Defrost Conversion Premium"/>
      <sheetName val="Macc Defrost Conversion Base"/>
      <sheetName val="Macc Defrost Conv Children"/>
      <sheetName val="Macc Defrost CONV Premium"/>
      <sheetName val="Macc CONV Defrost"/>
      <sheetName val="Macc Defrost CONV Child"/>
      <sheetName val="Macc Re-Defrost Premium"/>
      <sheetName val="Macc Re-Defrost"/>
      <sheetName val="Macc Re-Defrost Child"/>
      <sheetName val="Million Defrost Premium"/>
      <sheetName val="Million Defrost"/>
      <sheetName val="Million Defrost Child"/>
      <sheetName val="Million Defrost CONV Premium"/>
      <sheetName val="Million CONV Defrost"/>
      <sheetName val="Million Defrost CONV Child"/>
      <sheetName val="Macc Premium Temp"/>
      <sheetName val="Macc Base Temp"/>
      <sheetName val="Macc Partners Temp"/>
      <sheetName val="Macc Child Temp"/>
      <sheetName val="Macc Conversion Premium Temp"/>
      <sheetName val="Macc Conversion Base Temp"/>
      <sheetName val="Macc Conversion Partners Temp"/>
      <sheetName val="Macc Conversion Children Temp"/>
      <sheetName val="Macc Million Premium - Temp"/>
      <sheetName val="Macc Million Units - Temp"/>
      <sheetName val="Macc Million Base - Temp"/>
      <sheetName val="Macc Million Chlidren - Temp"/>
      <sheetName val="Macc Mill CONV Temp Premium"/>
      <sheetName val="Macc Mill CONV Temp Units"/>
      <sheetName val="Macc Mill CONV Temp Base"/>
      <sheetName val="Macc Mill CONV Temp Child"/>
      <sheetName val="Acc Disability - Premium Temps"/>
      <sheetName val="Acc Dissability - Base Temps"/>
      <sheetName val="Acc Dissability - Opt Sp Temps"/>
      <sheetName val="Acc Dis - Option Split Temp"/>
      <sheetName val="Acc Disability - Partners Temps"/>
      <sheetName val="Acc Disability - Children Temps"/>
      <sheetName val="Acc Dissability-Child Spl Temps"/>
      <sheetName val="Macc Mil Premium TEMPS"/>
      <sheetName val="Macc Mil Base TEMPS"/>
      <sheetName val="Macc Mil Child TEMPS"/>
      <sheetName val="Acc Dis - Premium Temp"/>
      <sheetName val="Acc Dissability - Base Temp"/>
      <sheetName val="Acc Disability - Partners Temp"/>
      <sheetName val="Acc Disability - Children Temp"/>
      <sheetName val="Acc Dis - Child Split Temp"/>
      <sheetName val="Macc Funeral Base Premiums"/>
      <sheetName val="Macc Funeral Base"/>
      <sheetName val="Macc Funeral Base Partners"/>
      <sheetName val="Macc Funeral Base Children"/>
      <sheetName val="Macc Funeral Base Premiums CONV"/>
      <sheetName val="Macc Funeral BASE Conversion"/>
      <sheetName val="Macc Funeral BASE Partners CONV"/>
      <sheetName val="Macc Funeral BASE Children CONV"/>
      <sheetName val="Macc Funeral Training Base"/>
      <sheetName val="Macc Funeral Training Partners"/>
      <sheetName val="Macc Funeral Training Children"/>
      <sheetName val="BDT Conversion Base"/>
      <sheetName val="BDT Conversion Partners"/>
      <sheetName val="BDT Conversion Children"/>
      <sheetName val="Macc Mil Premium TEMP"/>
      <sheetName val="Macc Mil Units TEMP"/>
      <sheetName val="Macc Mil Base TEMP"/>
      <sheetName val="Macc Mil Child TEMP"/>
      <sheetName val="Male Law Units Perm MINING"/>
      <sheetName val="Male Law Units Temp MINING"/>
      <sheetName val="Macc Renewals Units Perm"/>
      <sheetName val="Macc Renewals Base Perm"/>
      <sheetName val="Macc Renewals Partners Perm"/>
      <sheetName val="Macc Renewals Child Perm"/>
      <sheetName val="Macc CONV Premium Perm"/>
      <sheetName val="Macc CONV Base Perm"/>
      <sheetName val="Macc CONV Partners Perm"/>
      <sheetName val="Macc CONV Children Perm"/>
      <sheetName val="Macc Renewal Base"/>
      <sheetName val="Macc Renewal Partners"/>
      <sheetName val="Macc Renewal Children"/>
      <sheetName val="C-Macc Base"/>
      <sheetName val="C-Macc Partners"/>
      <sheetName val="C-Macc Children"/>
      <sheetName val="Macc Renewals Base"/>
      <sheetName val="Macc Renewals Partners"/>
      <sheetName val="Macc Renewals Children"/>
      <sheetName val="Macc Renewal CONV  Base Temps"/>
      <sheetName val="Macc Renewal CONV Partner Temps"/>
      <sheetName val="Macc Renewal CONV Child Temps"/>
      <sheetName val="Macc Renewal Base CONV Temps"/>
      <sheetName val="Macc Renewal Partners CONV Temp"/>
      <sheetName val="Macc Renewal Children CONV Temp"/>
      <sheetName val="Starter Macc Units"/>
      <sheetName val="Starter Macc Base"/>
      <sheetName val="Starter Macc Partners"/>
      <sheetName val="Starter Macc Children"/>
      <sheetName val="Starter Conversion Units"/>
      <sheetName val="Starter Conversion Base"/>
      <sheetName val="Starter Conversion Partners"/>
      <sheetName val="Starter Conversion Children"/>
      <sheetName val="Macc Renewal Units"/>
      <sheetName val="Macc Funeral Premium CONV"/>
      <sheetName val="Macc CS Conversion Base - Temp"/>
      <sheetName val="Macc CS Conv Partners - Temp"/>
      <sheetName val="Macc CS Conv Children - Temp"/>
      <sheetName val="Macc Upgrades UNITS"/>
      <sheetName val="Macc Upgrades BASE"/>
      <sheetName val="Macc Upgrades CHILDREN"/>
      <sheetName val="Million Upgrades UNITS"/>
      <sheetName val="Million Upgrades BASE"/>
      <sheetName val="Million Upgrades CHILDREN"/>
      <sheetName val="Upgrade Mining"/>
      <sheetName val="DOUBLE Macc Upgrades Units"/>
      <sheetName val="DOUBLE Macc Upgrades Base"/>
      <sheetName val="DOUBLE Macc Upgrades Children"/>
      <sheetName val="DOUBLE MILLION Upgrade Units"/>
      <sheetName val="DOUBLE MILLION Upgrade Base"/>
      <sheetName val="DOUBLE MILLION Upgrade Children"/>
      <sheetName val="Mining Upgrades UNITS"/>
      <sheetName val="Mining Upgrades BASE"/>
      <sheetName val="Mining Upgrades CHILDREN"/>
      <sheetName val="Black Macc Upgrade UNITS"/>
      <sheetName val="Black Macc Upgrade BASE"/>
      <sheetName val="Black Macc Upgrade CHILDREN"/>
      <sheetName val="SHE Macc Upgrades Units"/>
      <sheetName val="SHE Macc Upgrades Base"/>
      <sheetName val="SHE Macc Upgrades Children"/>
      <sheetName val="Macc Free Cover"/>
      <sheetName val="Million Free Cover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28">
          <cell r="CT28">
            <v>0</v>
          </cell>
        </row>
        <row r="32">
          <cell r="CT32">
            <v>0</v>
          </cell>
        </row>
        <row r="40">
          <cell r="CT40">
            <v>0</v>
          </cell>
        </row>
        <row r="41">
          <cell r="CT41">
            <v>0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  <pageSetUpPr fitToPage="1"/>
  </sheetPr>
  <dimension ref="A1:CV92"/>
  <sheetViews>
    <sheetView zoomScaleNormal="100"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63" sqref="CF63"/>
    </sheetView>
  </sheetViews>
  <sheetFormatPr defaultRowHeight="10.5" x14ac:dyDescent="0.15"/>
  <cols>
    <col min="1" max="1" width="4" style="7" customWidth="1"/>
    <col min="2" max="2" width="28.5703125" style="6" customWidth="1"/>
    <col min="3" max="3" width="5.85546875" style="5" customWidth="1"/>
    <col min="4" max="4" width="7.42578125" style="5" bestFit="1" customWidth="1"/>
    <col min="5" max="5" width="5.85546875" style="5" customWidth="1"/>
    <col min="6" max="6" width="7.28515625" style="5" customWidth="1"/>
    <col min="7" max="7" width="5.85546875" style="5" customWidth="1"/>
    <col min="8" max="8" width="7.42578125" style="5" bestFit="1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7109375" style="3" customWidth="1"/>
    <col min="17" max="20" width="7.42578125" style="3" customWidth="1"/>
    <col min="21" max="21" width="5.85546875" style="5" customWidth="1"/>
    <col min="22" max="22" width="7.42578125" style="5" bestFit="1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7.42578125" style="5" bestFit="1" customWidth="1"/>
    <col min="27" max="27" width="5.85546875" style="5" customWidth="1"/>
    <col min="28" max="28" width="7.42578125" style="5" bestFit="1" customWidth="1"/>
    <col min="29" max="29" width="5.7109375" style="5" customWidth="1"/>
    <col min="30" max="30" width="7.42578125" style="5" bestFit="1" customWidth="1"/>
    <col min="31" max="31" width="6" style="5" customWidth="1"/>
    <col min="32" max="32" width="6.5703125" style="5" customWidth="1"/>
    <col min="33" max="33" width="7" style="3" customWidth="1"/>
    <col min="34" max="34" width="7.5703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7.42578125" style="5" bestFit="1" customWidth="1"/>
    <col min="43" max="43" width="5.85546875" style="5" customWidth="1"/>
    <col min="44" max="44" width="7.42578125" style="5" customWidth="1"/>
    <col min="45" max="45" width="5.85546875" style="5" customWidth="1"/>
    <col min="46" max="46" width="7.42578125" style="5" customWidth="1"/>
    <col min="47" max="47" width="5.85546875" style="5" customWidth="1"/>
    <col min="48" max="48" width="7.42578125" style="5" customWidth="1"/>
    <col min="49" max="49" width="5.85546875" style="5" customWidth="1"/>
    <col min="50" max="50" width="6.42578125" style="5" customWidth="1"/>
    <col min="51" max="51" width="6.42578125" style="3" customWidth="1"/>
    <col min="52" max="52" width="8" style="3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7.42578125" style="5" bestFit="1" customWidth="1"/>
    <col min="61" max="61" width="5.85546875" style="5" customWidth="1"/>
    <col min="62" max="62" width="7.42578125" style="5" bestFit="1" customWidth="1"/>
    <col min="63" max="63" width="5.85546875" style="5" customWidth="1"/>
    <col min="64" max="64" width="7.42578125" style="5" bestFit="1" customWidth="1"/>
    <col min="65" max="65" width="5.7109375" style="5" customWidth="1"/>
    <col min="66" max="66" width="6.42578125" style="5" bestFit="1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8.85546875" style="3" customWidth="1"/>
    <col min="72" max="72" width="7.7109375" style="3" customWidth="1"/>
    <col min="73" max="74" width="7.42578125" style="3" customWidth="1"/>
    <col min="75" max="75" width="5.85546875" style="5" customWidth="1"/>
    <col min="76" max="76" width="7.42578125" style="5" bestFit="1" customWidth="1"/>
    <col min="77" max="77" width="5.85546875" style="5" customWidth="1"/>
    <col min="78" max="78" width="7.42578125" style="5" bestFit="1" customWidth="1"/>
    <col min="79" max="79" width="5.85546875" style="5" customWidth="1"/>
    <col min="80" max="80" width="7.5703125" style="5" customWidth="1"/>
    <col min="81" max="81" width="5.85546875" style="5" customWidth="1"/>
    <col min="82" max="82" width="7.42578125" style="5" bestFit="1" customWidth="1"/>
    <col min="83" max="83" width="5.85546875" style="5" customWidth="1"/>
    <col min="84" max="84" width="6.7109375" style="5" bestFit="1" customWidth="1"/>
    <col min="85" max="85" width="6.140625" style="5" customWidth="1"/>
    <col min="86" max="86" width="6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16384" width="9.140625" style="1"/>
  </cols>
  <sheetData>
    <row r="1" spans="1:100" ht="24.95" customHeight="1" x14ac:dyDescent="0.55000000000000004">
      <c r="A1" s="169"/>
    </row>
    <row r="2" spans="1:100" x14ac:dyDescent="0.15">
      <c r="A2" s="389" t="s">
        <v>113</v>
      </c>
      <c r="B2" s="389"/>
      <c r="CQ2" s="3"/>
      <c r="CR2" s="3"/>
      <c r="CS2" s="3"/>
      <c r="CT2" s="3"/>
      <c r="CU2" s="3"/>
    </row>
    <row r="3" spans="1:100" ht="12.75" customHeight="1" x14ac:dyDescent="0.15">
      <c r="A3" s="390" t="s">
        <v>36</v>
      </c>
      <c r="B3" s="391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s="164" customFormat="1" ht="9.75" customHeight="1" x14ac:dyDescent="0.15">
      <c r="A4" s="167" t="s">
        <v>22</v>
      </c>
      <c r="B4" s="167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161" t="s">
        <v>14</v>
      </c>
      <c r="D5" s="161" t="s">
        <v>13</v>
      </c>
      <c r="E5" s="161" t="s">
        <v>14</v>
      </c>
      <c r="F5" s="161" t="s">
        <v>13</v>
      </c>
      <c r="G5" s="161" t="s">
        <v>14</v>
      </c>
      <c r="H5" s="161" t="s">
        <v>13</v>
      </c>
      <c r="I5" s="161" t="s">
        <v>14</v>
      </c>
      <c r="J5" s="161" t="s">
        <v>13</v>
      </c>
      <c r="K5" s="161" t="s">
        <v>14</v>
      </c>
      <c r="L5" s="161" t="s">
        <v>13</v>
      </c>
      <c r="M5" s="161" t="s">
        <v>14</v>
      </c>
      <c r="N5" s="161" t="s">
        <v>13</v>
      </c>
      <c r="O5" s="24" t="s">
        <v>14</v>
      </c>
      <c r="P5" s="24" t="s">
        <v>13</v>
      </c>
      <c r="Q5" s="24" t="s">
        <v>12</v>
      </c>
      <c r="R5" s="23" t="s">
        <v>14</v>
      </c>
      <c r="S5" s="23" t="s">
        <v>13</v>
      </c>
      <c r="T5" s="23" t="s">
        <v>12</v>
      </c>
      <c r="U5" s="161" t="s">
        <v>14</v>
      </c>
      <c r="V5" s="161" t="s">
        <v>13</v>
      </c>
      <c r="W5" s="161" t="s">
        <v>14</v>
      </c>
      <c r="X5" s="161" t="s">
        <v>13</v>
      </c>
      <c r="Y5" s="161" t="s">
        <v>14</v>
      </c>
      <c r="Z5" s="161" t="s">
        <v>13</v>
      </c>
      <c r="AA5" s="161" t="s">
        <v>14</v>
      </c>
      <c r="AB5" s="161" t="s">
        <v>13</v>
      </c>
      <c r="AC5" s="161" t="s">
        <v>14</v>
      </c>
      <c r="AD5" s="161" t="s">
        <v>13</v>
      </c>
      <c r="AE5" s="161" t="s">
        <v>14</v>
      </c>
      <c r="AF5" s="161" t="s">
        <v>13</v>
      </c>
      <c r="AG5" s="24" t="s">
        <v>14</v>
      </c>
      <c r="AH5" s="24" t="s">
        <v>13</v>
      </c>
      <c r="AI5" s="24" t="s">
        <v>12</v>
      </c>
      <c r="AJ5" s="23" t="s">
        <v>14</v>
      </c>
      <c r="AK5" s="23" t="s">
        <v>13</v>
      </c>
      <c r="AL5" s="23" t="s">
        <v>12</v>
      </c>
      <c r="AM5" s="161" t="s">
        <v>14</v>
      </c>
      <c r="AN5" s="161" t="s">
        <v>13</v>
      </c>
      <c r="AO5" s="161" t="s">
        <v>14</v>
      </c>
      <c r="AP5" s="161" t="s">
        <v>13</v>
      </c>
      <c r="AQ5" s="161" t="s">
        <v>14</v>
      </c>
      <c r="AR5" s="161" t="s">
        <v>13</v>
      </c>
      <c r="AS5" s="161" t="s">
        <v>14</v>
      </c>
      <c r="AT5" s="161" t="s">
        <v>13</v>
      </c>
      <c r="AU5" s="161" t="s">
        <v>14</v>
      </c>
      <c r="AV5" s="161" t="s">
        <v>13</v>
      </c>
      <c r="AW5" s="161" t="s">
        <v>14</v>
      </c>
      <c r="AX5" s="161" t="s">
        <v>13</v>
      </c>
      <c r="AY5" s="24" t="s">
        <v>14</v>
      </c>
      <c r="AZ5" s="24" t="s">
        <v>13</v>
      </c>
      <c r="BA5" s="24" t="s">
        <v>12</v>
      </c>
      <c r="BB5" s="23" t="s">
        <v>14</v>
      </c>
      <c r="BC5" s="23" t="s">
        <v>13</v>
      </c>
      <c r="BD5" s="23" t="s">
        <v>12</v>
      </c>
      <c r="BE5" s="161" t="s">
        <v>14</v>
      </c>
      <c r="BF5" s="161" t="s">
        <v>13</v>
      </c>
      <c r="BG5" s="161" t="s">
        <v>14</v>
      </c>
      <c r="BH5" s="161" t="s">
        <v>13</v>
      </c>
      <c r="BI5" s="161" t="s">
        <v>14</v>
      </c>
      <c r="BJ5" s="161" t="s">
        <v>13</v>
      </c>
      <c r="BK5" s="161" t="s">
        <v>14</v>
      </c>
      <c r="BL5" s="161" t="s">
        <v>13</v>
      </c>
      <c r="BM5" s="161" t="s">
        <v>14</v>
      </c>
      <c r="BN5" s="161" t="s">
        <v>13</v>
      </c>
      <c r="BO5" s="161" t="s">
        <v>14</v>
      </c>
      <c r="BP5" s="161" t="s">
        <v>13</v>
      </c>
      <c r="BQ5" s="24" t="s">
        <v>14</v>
      </c>
      <c r="BR5" s="24" t="s">
        <v>13</v>
      </c>
      <c r="BS5" s="24" t="s">
        <v>12</v>
      </c>
      <c r="BT5" s="23" t="s">
        <v>14</v>
      </c>
      <c r="BU5" s="23" t="s">
        <v>13</v>
      </c>
      <c r="BV5" s="23" t="s">
        <v>12</v>
      </c>
      <c r="BW5" s="161" t="s">
        <v>14</v>
      </c>
      <c r="BX5" s="161" t="s">
        <v>13</v>
      </c>
      <c r="BY5" s="161" t="s">
        <v>14</v>
      </c>
      <c r="BZ5" s="161" t="s">
        <v>13</v>
      </c>
      <c r="CA5" s="161" t="s">
        <v>14</v>
      </c>
      <c r="CB5" s="161" t="s">
        <v>13</v>
      </c>
      <c r="CC5" s="161" t="s">
        <v>14</v>
      </c>
      <c r="CD5" s="161" t="s">
        <v>13</v>
      </c>
      <c r="CE5" s="161" t="s">
        <v>14</v>
      </c>
      <c r="CF5" s="161" t="s">
        <v>13</v>
      </c>
      <c r="CG5" s="161" t="s">
        <v>14</v>
      </c>
      <c r="CH5" s="161" t="s">
        <v>13</v>
      </c>
      <c r="CI5" s="24" t="s">
        <v>14</v>
      </c>
      <c r="CJ5" s="24" t="s">
        <v>13</v>
      </c>
      <c r="CK5" s="160" t="s">
        <v>12</v>
      </c>
      <c r="CL5" s="23" t="s">
        <v>14</v>
      </c>
      <c r="CM5" s="23" t="s">
        <v>13</v>
      </c>
      <c r="CN5" s="23" t="s">
        <v>12</v>
      </c>
      <c r="CO5" s="12"/>
      <c r="CP5" s="24" t="s">
        <v>14</v>
      </c>
      <c r="CQ5" s="24" t="s">
        <v>13</v>
      </c>
      <c r="CR5" s="24" t="s">
        <v>12</v>
      </c>
      <c r="CS5" s="23" t="s">
        <v>14</v>
      </c>
      <c r="CT5" s="23" t="s">
        <v>13</v>
      </c>
      <c r="CU5" s="23" t="s">
        <v>12</v>
      </c>
      <c r="CV5" s="159" t="s">
        <v>11</v>
      </c>
    </row>
    <row r="6" spans="1:100" s="34" customFormat="1" ht="11.25" thickBot="1" x14ac:dyDescent="0.2">
      <c r="A6" s="158" t="s">
        <v>10</v>
      </c>
      <c r="B6" s="157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48"/>
      <c r="CV6" s="48"/>
    </row>
    <row r="7" spans="1:100" s="34" customFormat="1" ht="11.25" x14ac:dyDescent="0.2">
      <c r="A7" s="107" t="s">
        <v>117</v>
      </c>
      <c r="B7" s="28" t="s">
        <v>125</v>
      </c>
      <c r="C7" s="77"/>
      <c r="D7" s="25"/>
      <c r="E7" s="25"/>
      <c r="F7" s="25"/>
      <c r="G7" s="25"/>
      <c r="H7" s="25"/>
      <c r="I7" s="25">
        <v>0.5</v>
      </c>
      <c r="J7" s="25">
        <v>28.35</v>
      </c>
      <c r="K7" s="25">
        <v>0.25</v>
      </c>
      <c r="L7" s="25">
        <v>47.25</v>
      </c>
      <c r="M7" s="25">
        <v>2.66</v>
      </c>
      <c r="N7" s="25">
        <v>94.5</v>
      </c>
      <c r="O7" s="24"/>
      <c r="P7" s="24"/>
      <c r="Q7" s="24" t="e">
        <f>P7/O7</f>
        <v>#DIV/0!</v>
      </c>
      <c r="R7" s="32">
        <f t="shared" ref="R7:S10" si="0">C7+E7+G7+I7+K7+M7</f>
        <v>3.41</v>
      </c>
      <c r="S7" s="32">
        <f t="shared" si="0"/>
        <v>170.1</v>
      </c>
      <c r="T7" s="23">
        <f>S7/R7</f>
        <v>49.882697947214069</v>
      </c>
      <c r="U7" s="25">
        <v>7.92</v>
      </c>
      <c r="V7" s="25">
        <v>330.75</v>
      </c>
      <c r="W7" s="25">
        <v>7.66</v>
      </c>
      <c r="X7" s="25">
        <v>274.05</v>
      </c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33" t="e">
        <f>AH7/AG7</f>
        <v>#DIV/0!</v>
      </c>
      <c r="AJ7" s="23">
        <f t="shared" ref="AJ7:AK10" si="1">U7+W7+Y7+AA7+AC7+AE7</f>
        <v>15.58</v>
      </c>
      <c r="AK7" s="23">
        <f t="shared" si="1"/>
        <v>604.79999999999995</v>
      </c>
      <c r="AL7" s="23">
        <f>AK7/AJ7</f>
        <v>38.81899871630295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33"/>
      <c r="AZ7" s="24"/>
      <c r="BA7" s="33" t="e">
        <f>AZ7/AY7</f>
        <v>#DIV/0!</v>
      </c>
      <c r="BB7" s="23">
        <f t="shared" ref="BB7:BC10" si="2">AM7+AO7+AQ7+AS7+AU7+AW7</f>
        <v>0</v>
      </c>
      <c r="BC7" s="23">
        <f t="shared" si="2"/>
        <v>0</v>
      </c>
      <c r="BD7" s="23" t="e">
        <f>BC7/BB7</f>
        <v>#DIV/0!</v>
      </c>
      <c r="BE7" s="25">
        <v>1.5</v>
      </c>
      <c r="BF7" s="25">
        <v>94.5</v>
      </c>
      <c r="BG7" s="25">
        <v>4.58</v>
      </c>
      <c r="BH7" s="25">
        <v>198.45</v>
      </c>
      <c r="BI7" s="25">
        <v>8.16</v>
      </c>
      <c r="BJ7" s="25">
        <v>330.75</v>
      </c>
      <c r="BK7" s="25">
        <v>1.75</v>
      </c>
      <c r="BL7" s="25">
        <v>75.599999999999994</v>
      </c>
      <c r="BM7" s="25">
        <v>6</v>
      </c>
      <c r="BN7" s="25">
        <v>283.5</v>
      </c>
      <c r="BO7" s="25">
        <v>1.84</v>
      </c>
      <c r="BP7" s="25">
        <v>37.799999999999997</v>
      </c>
      <c r="BQ7" s="24">
        <v>29</v>
      </c>
      <c r="BR7" s="24">
        <v>1264</v>
      </c>
      <c r="BS7" s="24">
        <f>BR7/BQ7</f>
        <v>43.586206896551722</v>
      </c>
      <c r="BT7" s="23">
        <f t="shared" ref="BT7:BU10" si="3">BE7+BG7+BI7+BK7+BM7+BO7</f>
        <v>23.830000000000002</v>
      </c>
      <c r="BU7" s="23">
        <f t="shared" si="3"/>
        <v>1020.6</v>
      </c>
      <c r="BV7" s="23">
        <f>BU7/BT7</f>
        <v>42.828367603860677</v>
      </c>
      <c r="BW7" s="25"/>
      <c r="BX7" s="25"/>
      <c r="BY7" s="25"/>
      <c r="BZ7" s="25"/>
      <c r="CA7" s="25"/>
      <c r="CB7" s="25"/>
      <c r="CC7" s="25"/>
      <c r="CD7" s="25"/>
      <c r="CE7" s="25">
        <v>3.25</v>
      </c>
      <c r="CF7" s="25">
        <v>151.19999999999999</v>
      </c>
      <c r="CG7" s="25"/>
      <c r="CH7" s="25"/>
      <c r="CI7" s="24"/>
      <c r="CJ7" s="24"/>
      <c r="CK7" s="24" t="e">
        <f>CJ7/CI7</f>
        <v>#DIV/0!</v>
      </c>
      <c r="CL7" s="32">
        <f t="shared" ref="CL7:CM10" si="4">BW7+BY7+CA7+CC7+CE7+CG7</f>
        <v>3.25</v>
      </c>
      <c r="CM7" s="32">
        <f t="shared" si="4"/>
        <v>151.19999999999999</v>
      </c>
      <c r="CN7" s="52">
        <f>CM7/CL7</f>
        <v>46.523076923076921</v>
      </c>
      <c r="CO7" s="12"/>
      <c r="CP7" s="50">
        <f t="shared" ref="CP7:CQ10" si="5">O7+AG7+AY7+BQ7+CI7</f>
        <v>29</v>
      </c>
      <c r="CQ7" s="33">
        <f t="shared" si="5"/>
        <v>1264</v>
      </c>
      <c r="CR7" s="33">
        <f>CQ7/CP7</f>
        <v>43.586206896551722</v>
      </c>
      <c r="CS7" s="23">
        <f t="shared" ref="CS7:CT10" si="6">R7+AJ7+BB7+BT7+CL7</f>
        <v>46.070000000000007</v>
      </c>
      <c r="CT7" s="23">
        <f t="shared" si="6"/>
        <v>1946.7</v>
      </c>
      <c r="CU7" s="92">
        <f>CT7/CS7</f>
        <v>42.255263729107874</v>
      </c>
      <c r="CV7" s="48">
        <f>IF(CQ7&gt;CT7, CQ7-CT7, 0)</f>
        <v>0</v>
      </c>
    </row>
    <row r="8" spans="1:100" s="34" customFormat="1" x14ac:dyDescent="0.15">
      <c r="A8" s="79"/>
      <c r="B8" s="26"/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4"/>
      <c r="P8" s="24"/>
      <c r="Q8" s="24" t="e">
        <f>P8/O8</f>
        <v>#DIV/0!</v>
      </c>
      <c r="R8" s="32">
        <f t="shared" si="0"/>
        <v>0</v>
      </c>
      <c r="S8" s="32">
        <f t="shared" si="0"/>
        <v>0</v>
      </c>
      <c r="T8" s="23" t="e">
        <f>S8/R8</f>
        <v>#DIV/0!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4"/>
      <c r="AH8" s="24"/>
      <c r="AI8" s="33" t="e">
        <f>AH8/AG8</f>
        <v>#DIV/0!</v>
      </c>
      <c r="AJ8" s="23">
        <f t="shared" si="1"/>
        <v>0</v>
      </c>
      <c r="AK8" s="23">
        <f t="shared" si="1"/>
        <v>0</v>
      </c>
      <c r="AL8" s="23" t="e">
        <f>AK8/AJ8</f>
        <v>#DIV/0!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33"/>
      <c r="AZ8" s="24"/>
      <c r="BA8" s="33" t="e">
        <f>AZ8/AY8</f>
        <v>#DIV/0!</v>
      </c>
      <c r="BB8" s="23">
        <f t="shared" si="2"/>
        <v>0</v>
      </c>
      <c r="BC8" s="23">
        <f t="shared" si="2"/>
        <v>0</v>
      </c>
      <c r="BD8" s="23" t="e">
        <f>BC8/BB8</f>
        <v>#DIV/0!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>BR8/BQ8</f>
        <v>#DIV/0!</v>
      </c>
      <c r="BT8" s="23">
        <f t="shared" si="3"/>
        <v>0</v>
      </c>
      <c r="BU8" s="23">
        <f t="shared" si="3"/>
        <v>0</v>
      </c>
      <c r="BV8" s="23" t="e">
        <f>BU8/BT8</f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>CJ8/CI8</f>
        <v>#DIV/0!</v>
      </c>
      <c r="CL8" s="32">
        <f t="shared" si="4"/>
        <v>0</v>
      </c>
      <c r="CM8" s="32">
        <f t="shared" si="4"/>
        <v>0</v>
      </c>
      <c r="CN8" s="52" t="e">
        <f>CM8/CL8</f>
        <v>#DIV/0!</v>
      </c>
      <c r="CO8" s="12"/>
      <c r="CP8" s="50">
        <f t="shared" si="5"/>
        <v>0</v>
      </c>
      <c r="CQ8" s="33">
        <f t="shared" si="5"/>
        <v>0</v>
      </c>
      <c r="CR8" s="33" t="e">
        <f>CQ8/CP8</f>
        <v>#DIV/0!</v>
      </c>
      <c r="CS8" s="23">
        <f t="shared" si="6"/>
        <v>0</v>
      </c>
      <c r="CT8" s="23">
        <f t="shared" si="6"/>
        <v>0</v>
      </c>
      <c r="CU8" s="92" t="e">
        <f>CT8/CS8</f>
        <v>#DIV/0!</v>
      </c>
      <c r="CV8" s="48">
        <f>IF(CQ8&gt;CT8, CQ8-CT8, 0)</f>
        <v>0</v>
      </c>
    </row>
    <row r="9" spans="1:100" s="34" customFormat="1" x14ac:dyDescent="0.15">
      <c r="A9" s="132"/>
      <c r="B9" s="20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8"/>
      <c r="P9" s="18"/>
      <c r="Q9" s="24" t="e">
        <f>P9/O9</f>
        <v>#DIV/0!</v>
      </c>
      <c r="R9" s="32">
        <f t="shared" si="0"/>
        <v>0</v>
      </c>
      <c r="S9" s="32">
        <f t="shared" si="0"/>
        <v>0</v>
      </c>
      <c r="T9" s="23" t="e">
        <f>S9/R9</f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33" t="e">
        <f>AH9/AG9</f>
        <v>#DIV/0!</v>
      </c>
      <c r="AJ9" s="23">
        <f t="shared" si="1"/>
        <v>0</v>
      </c>
      <c r="AK9" s="23">
        <f t="shared" si="1"/>
        <v>0</v>
      </c>
      <c r="AL9" s="23" t="e">
        <f>AK9/AJ9</f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33" t="e">
        <f>AZ9/AY9</f>
        <v>#DIV/0!</v>
      </c>
      <c r="BB9" s="23">
        <f t="shared" si="2"/>
        <v>0</v>
      </c>
      <c r="BC9" s="23">
        <f t="shared" si="2"/>
        <v>0</v>
      </c>
      <c r="BD9" s="23" t="e">
        <f>BC9/BB9</f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23">
        <f t="shared" si="3"/>
        <v>0</v>
      </c>
      <c r="BU9" s="23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32">
        <f t="shared" si="4"/>
        <v>0</v>
      </c>
      <c r="CM9" s="32">
        <f t="shared" si="4"/>
        <v>0</v>
      </c>
      <c r="CN9" s="52" t="e">
        <f>CM9/CL9</f>
        <v>#DIV/0!</v>
      </c>
      <c r="CO9" s="12"/>
      <c r="CP9" s="50">
        <f t="shared" si="5"/>
        <v>0</v>
      </c>
      <c r="CQ9" s="33">
        <f t="shared" si="5"/>
        <v>0</v>
      </c>
      <c r="CR9" s="33" t="e">
        <f>CQ9/CP9</f>
        <v>#DIV/0!</v>
      </c>
      <c r="CS9" s="23">
        <f t="shared" si="6"/>
        <v>0</v>
      </c>
      <c r="CT9" s="23">
        <f t="shared" si="6"/>
        <v>0</v>
      </c>
      <c r="CU9" s="92" t="e">
        <f>CT9/CS9</f>
        <v>#DIV/0!</v>
      </c>
      <c r="CV9" s="48">
        <f>IF(CQ9&gt;CT9, CQ9-CT9, 0)</f>
        <v>0</v>
      </c>
    </row>
    <row r="10" spans="1:100" s="34" customFormat="1" ht="11.25" thickBot="1" x14ac:dyDescent="0.2">
      <c r="A10" s="132"/>
      <c r="B10" s="78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32">
        <f t="shared" si="0"/>
        <v>0</v>
      </c>
      <c r="S10" s="32">
        <f t="shared" si="0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33" t="e">
        <f>AH10/AG10</f>
        <v>#DIV/0!</v>
      </c>
      <c r="AJ10" s="17">
        <f t="shared" si="1"/>
        <v>0</v>
      </c>
      <c r="AK10" s="17">
        <f t="shared" si="1"/>
        <v>0</v>
      </c>
      <c r="AL10" s="17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33" t="e">
        <f>AZ10/AY10</f>
        <v>#DIV/0!</v>
      </c>
      <c r="BB10" s="17">
        <f t="shared" si="2"/>
        <v>0</v>
      </c>
      <c r="BC10" s="17">
        <f t="shared" si="2"/>
        <v>0</v>
      </c>
      <c r="BD10" s="17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18" t="e">
        <f>BR10/BQ10</f>
        <v>#DIV/0!</v>
      </c>
      <c r="BT10" s="17">
        <f t="shared" si="3"/>
        <v>0</v>
      </c>
      <c r="BU10" s="17">
        <f t="shared" si="3"/>
        <v>0</v>
      </c>
      <c r="BV10" s="17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18" t="e">
        <f>CJ10/CI10</f>
        <v>#DIV/0!</v>
      </c>
      <c r="CL10" s="153">
        <f t="shared" si="4"/>
        <v>0</v>
      </c>
      <c r="CM10" s="153">
        <f t="shared" si="4"/>
        <v>0</v>
      </c>
      <c r="CN10" s="51" t="e">
        <f>CM10/CL10</f>
        <v>#DIV/0!</v>
      </c>
      <c r="CO10" s="12"/>
      <c r="CP10" s="50">
        <f t="shared" si="5"/>
        <v>0</v>
      </c>
      <c r="CQ10" s="33">
        <f t="shared" si="5"/>
        <v>0</v>
      </c>
      <c r="CR10" s="33" t="e">
        <f>CQ10/CP10</f>
        <v>#DIV/0!</v>
      </c>
      <c r="CS10" s="23">
        <f t="shared" si="6"/>
        <v>0</v>
      </c>
      <c r="CT10" s="23">
        <f t="shared" si="6"/>
        <v>0</v>
      </c>
      <c r="CU10" s="92" t="e">
        <f>CT10/CS10</f>
        <v>#DIV/0!</v>
      </c>
      <c r="CV10" s="48">
        <f>IF(CQ10&gt;CT10, CQ10-CT10, 0)</f>
        <v>0</v>
      </c>
    </row>
    <row r="11" spans="1:100" s="30" customFormat="1" ht="11.25" thickBot="1" x14ac:dyDescent="0.2">
      <c r="A11" s="385" t="s">
        <v>0</v>
      </c>
      <c r="B11" s="386"/>
      <c r="C11" s="152">
        <f t="shared" ref="C11:P11" si="7">SUM(C7:C10)</f>
        <v>0</v>
      </c>
      <c r="D11" s="151">
        <f t="shared" si="7"/>
        <v>0</v>
      </c>
      <c r="E11" s="152">
        <f t="shared" si="7"/>
        <v>0</v>
      </c>
      <c r="F11" s="151">
        <f t="shared" si="7"/>
        <v>0</v>
      </c>
      <c r="G11" s="152">
        <f t="shared" si="7"/>
        <v>0</v>
      </c>
      <c r="H11" s="151">
        <f t="shared" si="7"/>
        <v>0</v>
      </c>
      <c r="I11" s="152">
        <f t="shared" si="7"/>
        <v>0.5</v>
      </c>
      <c r="J11" s="151">
        <f t="shared" si="7"/>
        <v>28.35</v>
      </c>
      <c r="K11" s="152">
        <f t="shared" si="7"/>
        <v>0.25</v>
      </c>
      <c r="L11" s="151">
        <f t="shared" si="7"/>
        <v>47.25</v>
      </c>
      <c r="M11" s="152">
        <f t="shared" si="7"/>
        <v>2.66</v>
      </c>
      <c r="N11" s="151">
        <f t="shared" si="7"/>
        <v>94.5</v>
      </c>
      <c r="O11" s="151">
        <f t="shared" si="7"/>
        <v>0</v>
      </c>
      <c r="P11" s="151">
        <f t="shared" si="7"/>
        <v>0</v>
      </c>
      <c r="Q11" s="150" t="e">
        <f>P11/O11</f>
        <v>#DIV/0!</v>
      </c>
      <c r="R11" s="151">
        <f>SUM(R7:R10)</f>
        <v>3.41</v>
      </c>
      <c r="S11" s="151">
        <f>SUM(S7:S10)</f>
        <v>170.1</v>
      </c>
      <c r="T11" s="150">
        <f>S11/R11</f>
        <v>49.882697947214069</v>
      </c>
      <c r="U11" s="152">
        <f t="shared" ref="U11:AH11" si="8">SUM(U7:U10)</f>
        <v>7.92</v>
      </c>
      <c r="V11" s="151">
        <f t="shared" si="8"/>
        <v>330.75</v>
      </c>
      <c r="W11" s="152">
        <f t="shared" si="8"/>
        <v>7.66</v>
      </c>
      <c r="X11" s="151">
        <f t="shared" si="8"/>
        <v>274.05</v>
      </c>
      <c r="Y11" s="152">
        <f t="shared" si="8"/>
        <v>0</v>
      </c>
      <c r="Z11" s="151">
        <f t="shared" si="8"/>
        <v>0</v>
      </c>
      <c r="AA11" s="152">
        <f t="shared" si="8"/>
        <v>0</v>
      </c>
      <c r="AB11" s="151">
        <f t="shared" si="8"/>
        <v>0</v>
      </c>
      <c r="AC11" s="152">
        <f t="shared" si="8"/>
        <v>0</v>
      </c>
      <c r="AD11" s="151">
        <f t="shared" si="8"/>
        <v>0</v>
      </c>
      <c r="AE11" s="152">
        <f t="shared" si="8"/>
        <v>0</v>
      </c>
      <c r="AF11" s="151">
        <f t="shared" si="8"/>
        <v>0</v>
      </c>
      <c r="AG11" s="151">
        <f t="shared" si="8"/>
        <v>0</v>
      </c>
      <c r="AH11" s="151">
        <f t="shared" si="8"/>
        <v>0</v>
      </c>
      <c r="AI11" s="150" t="e">
        <f>AH11/AG11</f>
        <v>#DIV/0!</v>
      </c>
      <c r="AJ11" s="151">
        <f>SUM(AJ7:AJ10)</f>
        <v>15.58</v>
      </c>
      <c r="AK11" s="151">
        <f>SUM(AK7:AK10)</f>
        <v>604.79999999999995</v>
      </c>
      <c r="AL11" s="150">
        <f>AK11/AJ11</f>
        <v>38.81899871630295</v>
      </c>
      <c r="AM11" s="152">
        <f t="shared" ref="AM11:AZ11" si="9">SUM(AM7:AM10)</f>
        <v>0</v>
      </c>
      <c r="AN11" s="151">
        <f t="shared" si="9"/>
        <v>0</v>
      </c>
      <c r="AO11" s="152">
        <f t="shared" si="9"/>
        <v>0</v>
      </c>
      <c r="AP11" s="151">
        <f t="shared" si="9"/>
        <v>0</v>
      </c>
      <c r="AQ11" s="152">
        <f t="shared" si="9"/>
        <v>0</v>
      </c>
      <c r="AR11" s="151">
        <f t="shared" si="9"/>
        <v>0</v>
      </c>
      <c r="AS11" s="152">
        <f t="shared" si="9"/>
        <v>0</v>
      </c>
      <c r="AT11" s="151">
        <f t="shared" si="9"/>
        <v>0</v>
      </c>
      <c r="AU11" s="152">
        <f t="shared" si="9"/>
        <v>0</v>
      </c>
      <c r="AV11" s="151">
        <f t="shared" si="9"/>
        <v>0</v>
      </c>
      <c r="AW11" s="152">
        <f t="shared" si="9"/>
        <v>0</v>
      </c>
      <c r="AX11" s="151">
        <f t="shared" si="9"/>
        <v>0</v>
      </c>
      <c r="AY11" s="151">
        <f t="shared" si="9"/>
        <v>0</v>
      </c>
      <c r="AZ11" s="151">
        <f t="shared" si="9"/>
        <v>0</v>
      </c>
      <c r="BA11" s="150" t="e">
        <f>AZ11/AY11</f>
        <v>#DIV/0!</v>
      </c>
      <c r="BB11" s="151">
        <f>SUM(BB7:BB10)</f>
        <v>0</v>
      </c>
      <c r="BC11" s="151">
        <f>SUM(BC7:BC10)</f>
        <v>0</v>
      </c>
      <c r="BD11" s="150" t="e">
        <f>BC11/BB11</f>
        <v>#DIV/0!</v>
      </c>
      <c r="BE11" s="152">
        <f t="shared" ref="BE11:BR11" si="10">SUM(BE7:BE10)</f>
        <v>1.5</v>
      </c>
      <c r="BF11" s="151">
        <f t="shared" si="10"/>
        <v>94.5</v>
      </c>
      <c r="BG11" s="152">
        <f t="shared" si="10"/>
        <v>4.58</v>
      </c>
      <c r="BH11" s="151">
        <f t="shared" si="10"/>
        <v>198.45</v>
      </c>
      <c r="BI11" s="152">
        <f t="shared" si="10"/>
        <v>8.16</v>
      </c>
      <c r="BJ11" s="151">
        <f t="shared" si="10"/>
        <v>330.75</v>
      </c>
      <c r="BK11" s="152">
        <f t="shared" si="10"/>
        <v>1.75</v>
      </c>
      <c r="BL11" s="151">
        <f t="shared" si="10"/>
        <v>75.599999999999994</v>
      </c>
      <c r="BM11" s="152">
        <f t="shared" si="10"/>
        <v>6</v>
      </c>
      <c r="BN11" s="151">
        <f t="shared" si="10"/>
        <v>283.5</v>
      </c>
      <c r="BO11" s="152">
        <f t="shared" si="10"/>
        <v>1.84</v>
      </c>
      <c r="BP11" s="151">
        <f t="shared" si="10"/>
        <v>37.799999999999997</v>
      </c>
      <c r="BQ11" s="151">
        <f t="shared" si="10"/>
        <v>29</v>
      </c>
      <c r="BR11" s="151">
        <f t="shared" si="10"/>
        <v>1264</v>
      </c>
      <c r="BS11" s="150">
        <f>BR11/BQ11</f>
        <v>43.586206896551722</v>
      </c>
      <c r="BT11" s="151">
        <f>SUM(BT7:BT10)</f>
        <v>23.830000000000002</v>
      </c>
      <c r="BU11" s="151">
        <f>SUM(BU7:BU10)</f>
        <v>1020.6</v>
      </c>
      <c r="BV11" s="150">
        <f>BU11/BT11</f>
        <v>42.828367603860677</v>
      </c>
      <c r="BW11" s="152">
        <f t="shared" ref="BW11:CJ11" si="11">SUM(BW7:BW10)</f>
        <v>0</v>
      </c>
      <c r="BX11" s="151">
        <f t="shared" si="11"/>
        <v>0</v>
      </c>
      <c r="BY11" s="152">
        <f t="shared" si="11"/>
        <v>0</v>
      </c>
      <c r="BZ11" s="151">
        <f t="shared" si="11"/>
        <v>0</v>
      </c>
      <c r="CA11" s="152">
        <f t="shared" si="11"/>
        <v>0</v>
      </c>
      <c r="CB11" s="151">
        <f t="shared" si="11"/>
        <v>0</v>
      </c>
      <c r="CC11" s="152">
        <f t="shared" si="11"/>
        <v>0</v>
      </c>
      <c r="CD11" s="151">
        <f t="shared" si="11"/>
        <v>0</v>
      </c>
      <c r="CE11" s="152">
        <f t="shared" si="11"/>
        <v>3.25</v>
      </c>
      <c r="CF11" s="151">
        <f t="shared" si="11"/>
        <v>151.19999999999999</v>
      </c>
      <c r="CG11" s="152">
        <f t="shared" si="11"/>
        <v>0</v>
      </c>
      <c r="CH11" s="151">
        <f t="shared" si="11"/>
        <v>0</v>
      </c>
      <c r="CI11" s="151">
        <f t="shared" si="11"/>
        <v>0</v>
      </c>
      <c r="CJ11" s="151">
        <f t="shared" si="11"/>
        <v>0</v>
      </c>
      <c r="CK11" s="150" t="e">
        <f>CJ11/CI11</f>
        <v>#DIV/0!</v>
      </c>
      <c r="CL11" s="151">
        <f>SUM(CL7:CL10)</f>
        <v>3.25</v>
      </c>
      <c r="CM11" s="151">
        <f>SUM(CM7:CM10)</f>
        <v>151.19999999999999</v>
      </c>
      <c r="CN11" s="150">
        <f>CM11/CL11</f>
        <v>46.523076923076921</v>
      </c>
      <c r="CO11" s="64"/>
      <c r="CP11" s="149">
        <f>SUM(CP7:CP10)</f>
        <v>29</v>
      </c>
      <c r="CQ11" s="149">
        <f>SUM(CQ7:CQ10)</f>
        <v>1264</v>
      </c>
      <c r="CR11" s="150">
        <f>CQ11/CP11</f>
        <v>43.586206896551722</v>
      </c>
      <c r="CS11" s="149">
        <f>SUM(CS7:CS10)</f>
        <v>46.070000000000007</v>
      </c>
      <c r="CT11" s="149">
        <f>SUM(CT7:CT10)</f>
        <v>1946.7</v>
      </c>
      <c r="CU11" s="148">
        <f>CT11/CS11</f>
        <v>42.255263729107874</v>
      </c>
      <c r="CV11" s="100">
        <f>IF(CQ11&gt;CT11, CQ11-CT11, 0)</f>
        <v>0</v>
      </c>
    </row>
    <row r="12" spans="1:100" s="30" customFormat="1" ht="20.100000000000001" customHeight="1" thickBot="1" x14ac:dyDescent="0.6">
      <c r="A12" s="65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4"/>
      <c r="P12" s="64"/>
      <c r="Q12" s="12"/>
      <c r="R12" s="64"/>
      <c r="S12" s="64"/>
      <c r="T12" s="12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4"/>
      <c r="AH12" s="64"/>
      <c r="AI12" s="12"/>
      <c r="AJ12" s="64"/>
      <c r="AK12" s="64"/>
      <c r="AL12" s="12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4"/>
      <c r="AZ12" s="64"/>
      <c r="BA12" s="12"/>
      <c r="BB12" s="64"/>
      <c r="BC12" s="64"/>
      <c r="BD12" s="12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4"/>
      <c r="BS12" s="12"/>
      <c r="BT12" s="64"/>
      <c r="BU12" s="64"/>
      <c r="BV12" s="12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4"/>
      <c r="CJ12" s="64"/>
      <c r="CK12" s="12"/>
      <c r="CL12" s="64"/>
      <c r="CM12" s="64"/>
      <c r="CN12" s="64"/>
      <c r="CO12" s="64"/>
      <c r="CP12" s="64"/>
      <c r="CQ12" s="64"/>
      <c r="CR12" s="12"/>
      <c r="CS12" s="64"/>
      <c r="CT12" s="64"/>
      <c r="CU12" s="12"/>
      <c r="CV12" s="15"/>
    </row>
    <row r="13" spans="1:100" s="34" customFormat="1" ht="11.25" thickBot="1" x14ac:dyDescent="0.2">
      <c r="A13" s="147" t="s">
        <v>9</v>
      </c>
      <c r="B13" s="146"/>
      <c r="C13" s="145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0"/>
      <c r="P13" s="140"/>
      <c r="Q13" s="140"/>
      <c r="R13" s="140"/>
      <c r="S13" s="140"/>
      <c r="T13" s="140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0"/>
      <c r="AH13" s="140"/>
      <c r="AI13" s="140"/>
      <c r="AJ13" s="140"/>
      <c r="AK13" s="140"/>
      <c r="AL13" s="140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0"/>
      <c r="AZ13" s="140"/>
      <c r="BA13" s="140"/>
      <c r="BB13" s="140"/>
      <c r="BC13" s="140"/>
      <c r="BD13" s="140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0"/>
      <c r="BR13" s="140"/>
      <c r="BS13" s="140"/>
      <c r="BT13" s="140"/>
      <c r="BU13" s="140"/>
      <c r="BV13" s="140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0"/>
      <c r="CJ13" s="140"/>
      <c r="CK13" s="140"/>
      <c r="CL13" s="140"/>
      <c r="CM13" s="140"/>
      <c r="CN13" s="144"/>
      <c r="CO13" s="12"/>
      <c r="CP13" s="143"/>
      <c r="CQ13" s="140"/>
      <c r="CR13" s="140"/>
      <c r="CS13" s="140"/>
      <c r="CT13" s="140"/>
      <c r="CU13" s="138"/>
      <c r="CV13" s="48"/>
    </row>
    <row r="14" spans="1:100" s="34" customFormat="1" ht="11.25" x14ac:dyDescent="0.2">
      <c r="A14" s="107" t="s">
        <v>117</v>
      </c>
      <c r="B14" s="28" t="s">
        <v>125</v>
      </c>
      <c r="C14" s="77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4"/>
      <c r="P14" s="24"/>
      <c r="Q14" s="24" t="e">
        <f>P14/O14</f>
        <v>#DIV/0!</v>
      </c>
      <c r="R14" s="32">
        <f t="shared" ref="R14:S17" si="12">C14+E14+G14+I14+K14+M14</f>
        <v>0</v>
      </c>
      <c r="S14" s="32">
        <f t="shared" si="12"/>
        <v>0</v>
      </c>
      <c r="T14" s="23" t="e">
        <f>S14/R14</f>
        <v>#DIV/0!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4"/>
      <c r="AH14" s="24"/>
      <c r="AI14" s="33" t="e">
        <f>AH14/AG14</f>
        <v>#DIV/0!</v>
      </c>
      <c r="AJ14" s="23">
        <f t="shared" ref="AJ14:AK17" si="13">U14+W14+Y14+AA14+AC14+AE14</f>
        <v>0</v>
      </c>
      <c r="AK14" s="23">
        <f t="shared" si="13"/>
        <v>0</v>
      </c>
      <c r="AL14" s="23" t="e">
        <f>AK14/AJ14</f>
        <v>#DIV/0!</v>
      </c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33"/>
      <c r="AZ14" s="24"/>
      <c r="BA14" s="33" t="e">
        <f>AZ14/AY14</f>
        <v>#DIV/0!</v>
      </c>
      <c r="BB14" s="23">
        <f t="shared" ref="BB14:BC17" si="14">AM14+AO14+AQ14+AS14+AU14+AW14</f>
        <v>0</v>
      </c>
      <c r="BC14" s="23">
        <f t="shared" si="14"/>
        <v>0</v>
      </c>
      <c r="BD14" s="23" t="e">
        <f>BC14/BB14</f>
        <v>#DIV/0!</v>
      </c>
      <c r="BE14" s="25">
        <v>6</v>
      </c>
      <c r="BF14" s="25">
        <v>302.39999999999998</v>
      </c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4">
        <v>7</v>
      </c>
      <c r="BR14" s="24">
        <v>271</v>
      </c>
      <c r="BS14" s="24">
        <f>BR14/BQ14</f>
        <v>38.714285714285715</v>
      </c>
      <c r="BT14" s="23">
        <f t="shared" ref="BT14:BU17" si="15">BE14+BG14+BI14+BK14+BM14+BO14</f>
        <v>6</v>
      </c>
      <c r="BU14" s="23">
        <f t="shared" si="15"/>
        <v>302.39999999999998</v>
      </c>
      <c r="BV14" s="23">
        <f>BU14/BT14</f>
        <v>50.4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>CJ14/CI14</f>
        <v>#DIV/0!</v>
      </c>
      <c r="CL14" s="32">
        <f t="shared" ref="CL14:CM17" si="16">BW14+BY14+CA14+CC14+CE14+CG14</f>
        <v>0</v>
      </c>
      <c r="CM14" s="32">
        <f t="shared" si="16"/>
        <v>0</v>
      </c>
      <c r="CN14" s="52" t="e">
        <f>CM14/CL14</f>
        <v>#DIV/0!</v>
      </c>
      <c r="CO14" s="12"/>
      <c r="CP14" s="50">
        <f t="shared" ref="CP14:CQ17" si="17">O14+AG14+AY14+BQ14+CI14</f>
        <v>7</v>
      </c>
      <c r="CQ14" s="33">
        <f t="shared" si="17"/>
        <v>271</v>
      </c>
      <c r="CR14" s="33">
        <f>CQ14/CP14</f>
        <v>38.714285714285715</v>
      </c>
      <c r="CS14" s="23">
        <f t="shared" ref="CS14:CT17" si="18">R14+AJ14+BB14+BT14+CL14</f>
        <v>6</v>
      </c>
      <c r="CT14" s="23">
        <f t="shared" si="18"/>
        <v>302.39999999999998</v>
      </c>
      <c r="CU14" s="92">
        <f>CT14/CS14</f>
        <v>50.4</v>
      </c>
      <c r="CV14" s="48">
        <f>IF(CQ14&gt;CT14, CQ14-CT14, 0)</f>
        <v>0</v>
      </c>
    </row>
    <row r="15" spans="1:100" s="34" customFormat="1" x14ac:dyDescent="0.15">
      <c r="A15" s="79"/>
      <c r="B15" s="26"/>
      <c r="C15" s="77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4"/>
      <c r="P15" s="24"/>
      <c r="Q15" s="24" t="e">
        <f>P15/O15</f>
        <v>#DIV/0!</v>
      </c>
      <c r="R15" s="32">
        <f t="shared" si="12"/>
        <v>0</v>
      </c>
      <c r="S15" s="32">
        <f t="shared" si="12"/>
        <v>0</v>
      </c>
      <c r="T15" s="23" t="e">
        <f>S15/R15</f>
        <v>#DIV/0!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4"/>
      <c r="AH15" s="24"/>
      <c r="AI15" s="33" t="e">
        <f>AH15/AG15</f>
        <v>#DIV/0!</v>
      </c>
      <c r="AJ15" s="23">
        <f t="shared" si="13"/>
        <v>0</v>
      </c>
      <c r="AK15" s="23">
        <f t="shared" si="13"/>
        <v>0</v>
      </c>
      <c r="AL15" s="23" t="e">
        <f>AK15/AJ15</f>
        <v>#DIV/0!</v>
      </c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33"/>
      <c r="AZ15" s="24"/>
      <c r="BA15" s="33" t="e">
        <f>AZ15/AY15</f>
        <v>#DIV/0!</v>
      </c>
      <c r="BB15" s="23">
        <f t="shared" si="14"/>
        <v>0</v>
      </c>
      <c r="BC15" s="23">
        <f t="shared" si="14"/>
        <v>0</v>
      </c>
      <c r="BD15" s="23" t="e">
        <f>BC15/BB15</f>
        <v>#DIV/0!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4"/>
      <c r="BR15" s="24"/>
      <c r="BS15" s="24" t="e">
        <f>BR15/BQ15</f>
        <v>#DIV/0!</v>
      </c>
      <c r="BT15" s="23">
        <f t="shared" si="15"/>
        <v>0</v>
      </c>
      <c r="BU15" s="23">
        <f t="shared" si="15"/>
        <v>0</v>
      </c>
      <c r="BV15" s="23" t="e">
        <f>BU15/BT15</f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>CJ15/CI15</f>
        <v>#DIV/0!</v>
      </c>
      <c r="CL15" s="32">
        <f t="shared" si="16"/>
        <v>0</v>
      </c>
      <c r="CM15" s="32">
        <f t="shared" si="16"/>
        <v>0</v>
      </c>
      <c r="CN15" s="52" t="e">
        <f>CM15/CL15</f>
        <v>#DIV/0!</v>
      </c>
      <c r="CO15" s="12"/>
      <c r="CP15" s="50">
        <f t="shared" si="17"/>
        <v>0</v>
      </c>
      <c r="CQ15" s="33">
        <f t="shared" si="17"/>
        <v>0</v>
      </c>
      <c r="CR15" s="33" t="e">
        <f>CQ15/CP15</f>
        <v>#DIV/0!</v>
      </c>
      <c r="CS15" s="23">
        <f t="shared" si="18"/>
        <v>0</v>
      </c>
      <c r="CT15" s="23">
        <f t="shared" si="18"/>
        <v>0</v>
      </c>
      <c r="CU15" s="92" t="e">
        <f>CT15/CS15</f>
        <v>#DIV/0!</v>
      </c>
      <c r="CV15" s="48">
        <f>IF(CQ15&gt;CT15, CQ15-CT15, 0)</f>
        <v>0</v>
      </c>
    </row>
    <row r="16" spans="1:100" s="34" customFormat="1" x14ac:dyDescent="0.15">
      <c r="A16" s="132"/>
      <c r="B16" s="20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24"/>
      <c r="P16" s="24"/>
      <c r="Q16" s="24" t="e">
        <f>P16/O16</f>
        <v>#DIV/0!</v>
      </c>
      <c r="R16" s="32">
        <f t="shared" si="12"/>
        <v>0</v>
      </c>
      <c r="S16" s="32">
        <f t="shared" si="12"/>
        <v>0</v>
      </c>
      <c r="T16" s="23" t="e">
        <f>S16/R16</f>
        <v>#DIV/0!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4"/>
      <c r="AH16" s="24"/>
      <c r="AI16" s="33" t="e">
        <f>AH16/AG16</f>
        <v>#DIV/0!</v>
      </c>
      <c r="AJ16" s="23">
        <f t="shared" si="13"/>
        <v>0</v>
      </c>
      <c r="AK16" s="23">
        <f t="shared" si="13"/>
        <v>0</v>
      </c>
      <c r="AL16" s="23" t="e">
        <f>AK16/AJ16</f>
        <v>#DIV/0!</v>
      </c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33"/>
      <c r="AZ16" s="24"/>
      <c r="BA16" s="33" t="e">
        <f>AZ16/AY16</f>
        <v>#DIV/0!</v>
      </c>
      <c r="BB16" s="23">
        <f t="shared" si="14"/>
        <v>0</v>
      </c>
      <c r="BC16" s="23">
        <f t="shared" si="14"/>
        <v>0</v>
      </c>
      <c r="BD16" s="23" t="e">
        <f>BC16/BB16</f>
        <v>#DIV/0!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4"/>
      <c r="BR16" s="24"/>
      <c r="BS16" s="24" t="e">
        <f>BR16/BQ16</f>
        <v>#DIV/0!</v>
      </c>
      <c r="BT16" s="23">
        <f t="shared" si="15"/>
        <v>0</v>
      </c>
      <c r="BU16" s="23">
        <f t="shared" si="15"/>
        <v>0</v>
      </c>
      <c r="BV16" s="23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4"/>
      <c r="CJ16" s="24"/>
      <c r="CK16" s="24" t="e">
        <f>CJ16/CI16</f>
        <v>#DIV/0!</v>
      </c>
      <c r="CL16" s="32">
        <f t="shared" si="16"/>
        <v>0</v>
      </c>
      <c r="CM16" s="32">
        <f t="shared" si="16"/>
        <v>0</v>
      </c>
      <c r="CN16" s="52" t="e">
        <f>CM16/CL16</f>
        <v>#DIV/0!</v>
      </c>
      <c r="CO16" s="12"/>
      <c r="CP16" s="50">
        <f t="shared" si="17"/>
        <v>0</v>
      </c>
      <c r="CQ16" s="33">
        <f t="shared" si="17"/>
        <v>0</v>
      </c>
      <c r="CR16" s="33" t="e">
        <f>CQ16/CP16</f>
        <v>#DIV/0!</v>
      </c>
      <c r="CS16" s="23">
        <f t="shared" si="18"/>
        <v>0</v>
      </c>
      <c r="CT16" s="23">
        <f t="shared" si="18"/>
        <v>0</v>
      </c>
      <c r="CU16" s="92" t="e">
        <f>CT16/CS16</f>
        <v>#DIV/0!</v>
      </c>
      <c r="CV16" s="48">
        <f>IF(CQ16&gt;CT16, CQ16-CT16, 0)</f>
        <v>0</v>
      </c>
    </row>
    <row r="17" spans="1:100" s="34" customFormat="1" ht="11.25" thickBot="1" x14ac:dyDescent="0.2">
      <c r="A17" s="132"/>
      <c r="B17" s="78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24"/>
      <c r="P17" s="24"/>
      <c r="Q17" s="24" t="e">
        <f>P17/O17</f>
        <v>#DIV/0!</v>
      </c>
      <c r="R17" s="32">
        <f t="shared" si="12"/>
        <v>0</v>
      </c>
      <c r="S17" s="32">
        <f t="shared" si="12"/>
        <v>0</v>
      </c>
      <c r="T17" s="23" t="e">
        <f>S17/R17</f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24"/>
      <c r="AH17" s="24"/>
      <c r="AI17" s="33" t="e">
        <f>AH17/AG17</f>
        <v>#DIV/0!</v>
      </c>
      <c r="AJ17" s="23">
        <f t="shared" si="13"/>
        <v>0</v>
      </c>
      <c r="AK17" s="23">
        <f t="shared" si="13"/>
        <v>0</v>
      </c>
      <c r="AL17" s="23" t="e">
        <f>AK17/AJ17</f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33"/>
      <c r="AZ17" s="24"/>
      <c r="BA17" s="33" t="e">
        <f>AZ17/AY17</f>
        <v>#DIV/0!</v>
      </c>
      <c r="BB17" s="23">
        <f t="shared" si="14"/>
        <v>0</v>
      </c>
      <c r="BC17" s="23">
        <f t="shared" si="14"/>
        <v>0</v>
      </c>
      <c r="BD17" s="23" t="e">
        <f>BC17/BB17</f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24"/>
      <c r="BR17" s="24"/>
      <c r="BS17" s="24" t="e">
        <f>BR17/BQ17</f>
        <v>#DIV/0!</v>
      </c>
      <c r="BT17" s="23">
        <f t="shared" si="15"/>
        <v>0</v>
      </c>
      <c r="BU17" s="23">
        <f t="shared" si="15"/>
        <v>0</v>
      </c>
      <c r="BV17" s="23" t="e">
        <f>BU17/BT17</f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24"/>
      <c r="CJ17" s="24"/>
      <c r="CK17" s="24" t="e">
        <f>CJ17/CI17</f>
        <v>#DIV/0!</v>
      </c>
      <c r="CL17" s="32">
        <f t="shared" si="16"/>
        <v>0</v>
      </c>
      <c r="CM17" s="32">
        <f t="shared" si="16"/>
        <v>0</v>
      </c>
      <c r="CN17" s="52" t="e">
        <f>CM17/CL17</f>
        <v>#DIV/0!</v>
      </c>
      <c r="CO17" s="12"/>
      <c r="CP17" s="50">
        <f t="shared" si="17"/>
        <v>0</v>
      </c>
      <c r="CQ17" s="33">
        <f t="shared" si="17"/>
        <v>0</v>
      </c>
      <c r="CR17" s="33" t="e">
        <f>CQ17/CP17</f>
        <v>#DIV/0!</v>
      </c>
      <c r="CS17" s="23">
        <f t="shared" si="18"/>
        <v>0</v>
      </c>
      <c r="CT17" s="23">
        <f t="shared" si="18"/>
        <v>0</v>
      </c>
      <c r="CU17" s="92" t="e">
        <f>CT17/CS17</f>
        <v>#DIV/0!</v>
      </c>
      <c r="CV17" s="48">
        <f>IF(CQ17&gt;CT17, CQ17-CT17, 0)</f>
        <v>0</v>
      </c>
    </row>
    <row r="18" spans="1:100" s="30" customFormat="1" ht="11.25" thickBot="1" x14ac:dyDescent="0.2">
      <c r="A18" s="363" t="s">
        <v>0</v>
      </c>
      <c r="B18" s="364"/>
      <c r="C18" s="142">
        <f t="shared" ref="C18:P18" si="19">SUM(C14:C17)</f>
        <v>0</v>
      </c>
      <c r="D18" s="141">
        <f t="shared" si="19"/>
        <v>0</v>
      </c>
      <c r="E18" s="142">
        <f t="shared" si="19"/>
        <v>0</v>
      </c>
      <c r="F18" s="141">
        <f t="shared" si="19"/>
        <v>0</v>
      </c>
      <c r="G18" s="142">
        <f t="shared" si="19"/>
        <v>0</v>
      </c>
      <c r="H18" s="141">
        <f t="shared" si="19"/>
        <v>0</v>
      </c>
      <c r="I18" s="142">
        <f t="shared" si="19"/>
        <v>0</v>
      </c>
      <c r="J18" s="141">
        <f t="shared" si="19"/>
        <v>0</v>
      </c>
      <c r="K18" s="142">
        <f t="shared" si="19"/>
        <v>0</v>
      </c>
      <c r="L18" s="141">
        <f t="shared" si="19"/>
        <v>0</v>
      </c>
      <c r="M18" s="142">
        <f t="shared" si="19"/>
        <v>0</v>
      </c>
      <c r="N18" s="141">
        <f t="shared" si="19"/>
        <v>0</v>
      </c>
      <c r="O18" s="141">
        <f t="shared" si="19"/>
        <v>0</v>
      </c>
      <c r="P18" s="141">
        <f t="shared" si="19"/>
        <v>0</v>
      </c>
      <c r="Q18" s="140" t="e">
        <f>P18/O18</f>
        <v>#DIV/0!</v>
      </c>
      <c r="R18" s="141">
        <f>SUM(R14:R17)</f>
        <v>0</v>
      </c>
      <c r="S18" s="141">
        <f>SUM(S14:S17)</f>
        <v>0</v>
      </c>
      <c r="T18" s="140" t="e">
        <f>S18/R18</f>
        <v>#DIV/0!</v>
      </c>
      <c r="U18" s="142">
        <f t="shared" ref="U18:AH18" si="20">SUM(U14:U17)</f>
        <v>0</v>
      </c>
      <c r="V18" s="141">
        <f t="shared" si="20"/>
        <v>0</v>
      </c>
      <c r="W18" s="142">
        <f t="shared" si="20"/>
        <v>0</v>
      </c>
      <c r="X18" s="141">
        <f t="shared" si="20"/>
        <v>0</v>
      </c>
      <c r="Y18" s="142">
        <f t="shared" si="20"/>
        <v>0</v>
      </c>
      <c r="Z18" s="141">
        <f t="shared" si="20"/>
        <v>0</v>
      </c>
      <c r="AA18" s="142">
        <f t="shared" si="20"/>
        <v>0</v>
      </c>
      <c r="AB18" s="141">
        <f t="shared" si="20"/>
        <v>0</v>
      </c>
      <c r="AC18" s="142">
        <f t="shared" si="20"/>
        <v>0</v>
      </c>
      <c r="AD18" s="141">
        <f t="shared" si="20"/>
        <v>0</v>
      </c>
      <c r="AE18" s="142">
        <f t="shared" si="20"/>
        <v>0</v>
      </c>
      <c r="AF18" s="141">
        <f t="shared" si="20"/>
        <v>0</v>
      </c>
      <c r="AG18" s="141">
        <f t="shared" si="20"/>
        <v>0</v>
      </c>
      <c r="AH18" s="141">
        <f t="shared" si="20"/>
        <v>0</v>
      </c>
      <c r="AI18" s="140" t="e">
        <f>AH18/AG18</f>
        <v>#DIV/0!</v>
      </c>
      <c r="AJ18" s="141">
        <f>SUM(AJ14:AJ17)</f>
        <v>0</v>
      </c>
      <c r="AK18" s="141">
        <f>SUM(AK14:AK17)</f>
        <v>0</v>
      </c>
      <c r="AL18" s="140" t="e">
        <f>AK18/AJ18</f>
        <v>#DIV/0!</v>
      </c>
      <c r="AM18" s="142">
        <f t="shared" ref="AM18:AZ18" si="21">SUM(AM14:AM17)</f>
        <v>0</v>
      </c>
      <c r="AN18" s="141">
        <f t="shared" si="21"/>
        <v>0</v>
      </c>
      <c r="AO18" s="142">
        <f t="shared" si="21"/>
        <v>0</v>
      </c>
      <c r="AP18" s="141">
        <f t="shared" si="21"/>
        <v>0</v>
      </c>
      <c r="AQ18" s="142">
        <f t="shared" si="21"/>
        <v>0</v>
      </c>
      <c r="AR18" s="141">
        <f t="shared" si="21"/>
        <v>0</v>
      </c>
      <c r="AS18" s="142">
        <f t="shared" si="21"/>
        <v>0</v>
      </c>
      <c r="AT18" s="141">
        <f t="shared" si="21"/>
        <v>0</v>
      </c>
      <c r="AU18" s="142">
        <f t="shared" si="21"/>
        <v>0</v>
      </c>
      <c r="AV18" s="141">
        <f t="shared" si="21"/>
        <v>0</v>
      </c>
      <c r="AW18" s="142">
        <f t="shared" si="21"/>
        <v>0</v>
      </c>
      <c r="AX18" s="141">
        <f t="shared" si="21"/>
        <v>0</v>
      </c>
      <c r="AY18" s="141">
        <f t="shared" si="21"/>
        <v>0</v>
      </c>
      <c r="AZ18" s="141">
        <f t="shared" si="21"/>
        <v>0</v>
      </c>
      <c r="BA18" s="140" t="e">
        <f>AZ18/AY18</f>
        <v>#DIV/0!</v>
      </c>
      <c r="BB18" s="141">
        <f>SUM(BB14:BB17)</f>
        <v>0</v>
      </c>
      <c r="BC18" s="141">
        <f>SUM(BC14:BC17)</f>
        <v>0</v>
      </c>
      <c r="BD18" s="140" t="e">
        <f>BC18/BB18</f>
        <v>#DIV/0!</v>
      </c>
      <c r="BE18" s="142">
        <f t="shared" ref="BE18:BR18" si="22">SUM(BE14:BE17)</f>
        <v>6</v>
      </c>
      <c r="BF18" s="141">
        <f t="shared" si="22"/>
        <v>302.39999999999998</v>
      </c>
      <c r="BG18" s="142">
        <f t="shared" si="22"/>
        <v>0</v>
      </c>
      <c r="BH18" s="141">
        <f t="shared" si="22"/>
        <v>0</v>
      </c>
      <c r="BI18" s="142">
        <f t="shared" si="22"/>
        <v>0</v>
      </c>
      <c r="BJ18" s="141">
        <f t="shared" si="22"/>
        <v>0</v>
      </c>
      <c r="BK18" s="142">
        <f t="shared" si="22"/>
        <v>0</v>
      </c>
      <c r="BL18" s="141">
        <f t="shared" si="22"/>
        <v>0</v>
      </c>
      <c r="BM18" s="142">
        <f t="shared" si="22"/>
        <v>0</v>
      </c>
      <c r="BN18" s="141">
        <f t="shared" si="22"/>
        <v>0</v>
      </c>
      <c r="BO18" s="142">
        <f t="shared" si="22"/>
        <v>0</v>
      </c>
      <c r="BP18" s="141">
        <f t="shared" si="22"/>
        <v>0</v>
      </c>
      <c r="BQ18" s="141">
        <f t="shared" si="22"/>
        <v>7</v>
      </c>
      <c r="BR18" s="141">
        <f t="shared" si="22"/>
        <v>271</v>
      </c>
      <c r="BS18" s="140">
        <f>BR18/BQ18</f>
        <v>38.714285714285715</v>
      </c>
      <c r="BT18" s="141">
        <f>SUM(BT14:BT17)</f>
        <v>6</v>
      </c>
      <c r="BU18" s="141">
        <f>SUM(BU14:BU17)</f>
        <v>302.39999999999998</v>
      </c>
      <c r="BV18" s="140">
        <f>BU18/BT18</f>
        <v>50.4</v>
      </c>
      <c r="BW18" s="142">
        <f t="shared" ref="BW18:CJ18" si="23">SUM(BW14:BW17)</f>
        <v>0</v>
      </c>
      <c r="BX18" s="141">
        <f t="shared" si="23"/>
        <v>0</v>
      </c>
      <c r="BY18" s="142">
        <f t="shared" si="23"/>
        <v>0</v>
      </c>
      <c r="BZ18" s="141">
        <f t="shared" si="23"/>
        <v>0</v>
      </c>
      <c r="CA18" s="142">
        <f t="shared" si="23"/>
        <v>0</v>
      </c>
      <c r="CB18" s="141">
        <f t="shared" si="23"/>
        <v>0</v>
      </c>
      <c r="CC18" s="142">
        <f t="shared" si="23"/>
        <v>0</v>
      </c>
      <c r="CD18" s="141">
        <f t="shared" si="23"/>
        <v>0</v>
      </c>
      <c r="CE18" s="142">
        <f t="shared" si="23"/>
        <v>0</v>
      </c>
      <c r="CF18" s="141">
        <f t="shared" si="23"/>
        <v>0</v>
      </c>
      <c r="CG18" s="142">
        <f t="shared" si="23"/>
        <v>0</v>
      </c>
      <c r="CH18" s="141">
        <f t="shared" si="23"/>
        <v>0</v>
      </c>
      <c r="CI18" s="141">
        <f t="shared" si="23"/>
        <v>0</v>
      </c>
      <c r="CJ18" s="141">
        <f t="shared" si="23"/>
        <v>0</v>
      </c>
      <c r="CK18" s="140" t="e">
        <f>CJ18/CI18</f>
        <v>#DIV/0!</v>
      </c>
      <c r="CL18" s="141">
        <f>SUM(CL14:CL17)</f>
        <v>0</v>
      </c>
      <c r="CM18" s="141">
        <f>SUM(CM14:CM17)</f>
        <v>0</v>
      </c>
      <c r="CN18" s="140" t="e">
        <f>CM18/CL18</f>
        <v>#DIV/0!</v>
      </c>
      <c r="CO18" s="64"/>
      <c r="CP18" s="139">
        <f>SUM(CP14:CP17)</f>
        <v>7</v>
      </c>
      <c r="CQ18" s="139">
        <f>SUM(CQ14:CQ17)</f>
        <v>271</v>
      </c>
      <c r="CR18" s="140">
        <f>CQ18/CP18</f>
        <v>38.714285714285715</v>
      </c>
      <c r="CS18" s="139">
        <f>SUM(CS14:CS17)</f>
        <v>6</v>
      </c>
      <c r="CT18" s="139">
        <f>SUM(CT14:CT17)</f>
        <v>302.39999999999998</v>
      </c>
      <c r="CU18" s="138">
        <f>CT18/CS18</f>
        <v>50.4</v>
      </c>
      <c r="CV18" s="100">
        <f>IF(CQ18&gt;CT18, CQ18-CT18, 0)</f>
        <v>0</v>
      </c>
    </row>
    <row r="19" spans="1:100" s="30" customFormat="1" ht="20.100000000000001" customHeight="1" thickBot="1" x14ac:dyDescent="0.6">
      <c r="A19" s="65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4"/>
      <c r="P19" s="64"/>
      <c r="Q19" s="12"/>
      <c r="R19" s="64"/>
      <c r="S19" s="64"/>
      <c r="T19" s="12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4"/>
      <c r="AH19" s="64"/>
      <c r="AI19" s="12"/>
      <c r="AJ19" s="64"/>
      <c r="AK19" s="64"/>
      <c r="AL19" s="12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4"/>
      <c r="AZ19" s="64"/>
      <c r="BA19" s="12"/>
      <c r="BB19" s="64"/>
      <c r="BC19" s="64"/>
      <c r="BD19" s="12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4"/>
      <c r="BR19" s="64"/>
      <c r="BS19" s="12"/>
      <c r="BT19" s="64"/>
      <c r="BU19" s="64"/>
      <c r="BV19" s="12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4"/>
      <c r="CJ19" s="64"/>
      <c r="CK19" s="12"/>
      <c r="CL19" s="64"/>
      <c r="CM19" s="64"/>
      <c r="CN19" s="64"/>
      <c r="CO19" s="64"/>
      <c r="CP19" s="64"/>
      <c r="CQ19" s="64"/>
      <c r="CR19" s="12"/>
      <c r="CS19" s="64"/>
      <c r="CT19" s="64"/>
      <c r="CU19" s="12"/>
      <c r="CV19" s="15"/>
    </row>
    <row r="20" spans="1:100" s="34" customFormat="1" ht="11.25" thickBot="1" x14ac:dyDescent="0.2">
      <c r="A20" s="137" t="s">
        <v>8</v>
      </c>
      <c r="B20" s="136"/>
      <c r="C20" s="135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29"/>
      <c r="P20" s="129"/>
      <c r="Q20" s="129"/>
      <c r="R20" s="129"/>
      <c r="S20" s="129"/>
      <c r="T20" s="129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29"/>
      <c r="AH20" s="129"/>
      <c r="AI20" s="129"/>
      <c r="AJ20" s="129"/>
      <c r="AK20" s="129"/>
      <c r="AL20" s="129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29"/>
      <c r="AZ20" s="129"/>
      <c r="BA20" s="129"/>
      <c r="BB20" s="129"/>
      <c r="BC20" s="129"/>
      <c r="BD20" s="129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29"/>
      <c r="BR20" s="129"/>
      <c r="BS20" s="129"/>
      <c r="BT20" s="129"/>
      <c r="BU20" s="129"/>
      <c r="BV20" s="129"/>
      <c r="BW20" s="131"/>
      <c r="BX20" s="131"/>
      <c r="BY20" s="131"/>
      <c r="BZ20" s="131"/>
      <c r="CA20" s="131"/>
      <c r="CB20" s="131"/>
      <c r="CC20" s="131"/>
      <c r="CD20" s="131"/>
      <c r="CE20" s="131"/>
      <c r="CF20" s="131"/>
      <c r="CG20" s="131"/>
      <c r="CH20" s="131"/>
      <c r="CI20" s="129"/>
      <c r="CJ20" s="129"/>
      <c r="CK20" s="129"/>
      <c r="CL20" s="129"/>
      <c r="CM20" s="129"/>
      <c r="CN20" s="134"/>
      <c r="CO20" s="12"/>
      <c r="CP20" s="133"/>
      <c r="CQ20" s="129"/>
      <c r="CR20" s="129"/>
      <c r="CS20" s="129"/>
      <c r="CT20" s="129"/>
      <c r="CU20" s="127"/>
      <c r="CV20" s="48"/>
    </row>
    <row r="21" spans="1:100" s="34" customFormat="1" ht="11.25" x14ac:dyDescent="0.2">
      <c r="A21" s="107"/>
      <c r="B21" s="28"/>
      <c r="C21" s="77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4"/>
      <c r="P21" s="24"/>
      <c r="Q21" s="24" t="e">
        <f>P21/O21</f>
        <v>#DIV/0!</v>
      </c>
      <c r="R21" s="32">
        <f t="shared" ref="R21:S24" si="24">C21+E21+G21+I21+K21+M21</f>
        <v>0</v>
      </c>
      <c r="S21" s="32">
        <f t="shared" si="24"/>
        <v>0</v>
      </c>
      <c r="T21" s="23" t="e">
        <f>S21/R21</f>
        <v>#DIV/0!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4"/>
      <c r="AH21" s="24"/>
      <c r="AI21" s="33" t="e">
        <f>AH21/AG21</f>
        <v>#DIV/0!</v>
      </c>
      <c r="AJ21" s="23">
        <f t="shared" ref="AJ21:AK24" si="25">U21+W21+Y21+AA21+AC21+AE21</f>
        <v>0</v>
      </c>
      <c r="AK21" s="23">
        <f t="shared" si="25"/>
        <v>0</v>
      </c>
      <c r="AL21" s="23" t="e">
        <f>AK21/AJ21</f>
        <v>#DIV/0!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33"/>
      <c r="AZ21" s="24"/>
      <c r="BA21" s="33" t="e">
        <f>AZ21/AY21</f>
        <v>#DIV/0!</v>
      </c>
      <c r="BB21" s="23">
        <f t="shared" ref="BB21:BC24" si="26">AM21+AO21+AQ21+AS21+AU21+AW21</f>
        <v>0</v>
      </c>
      <c r="BC21" s="23">
        <f t="shared" si="26"/>
        <v>0</v>
      </c>
      <c r="BD21" s="23" t="e">
        <f>BC21/BB21</f>
        <v>#DIV/0!</v>
      </c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4"/>
      <c r="BR21" s="24"/>
      <c r="BS21" s="24" t="e">
        <f>BR21/BQ21</f>
        <v>#DIV/0!</v>
      </c>
      <c r="BT21" s="23">
        <f t="shared" ref="BT21:BU24" si="27">BE21+BG21+BI21+BK21+BM21+BO21</f>
        <v>0</v>
      </c>
      <c r="BU21" s="23">
        <f t="shared" si="27"/>
        <v>0</v>
      </c>
      <c r="BV21" s="23" t="e">
        <f>BU21/BT21</f>
        <v>#DIV/0!</v>
      </c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4"/>
      <c r="CJ21" s="24"/>
      <c r="CK21" s="24" t="e">
        <f>CJ21/CI21</f>
        <v>#DIV/0!</v>
      </c>
      <c r="CL21" s="32">
        <f t="shared" ref="CL21:CM24" si="28">BW21+BY21+CA21+CC21+CE21+CG21</f>
        <v>0</v>
      </c>
      <c r="CM21" s="32">
        <f t="shared" si="28"/>
        <v>0</v>
      </c>
      <c r="CN21" s="52" t="e">
        <f>CM21/CL21</f>
        <v>#DIV/0!</v>
      </c>
      <c r="CO21" s="12"/>
      <c r="CP21" s="50">
        <f t="shared" ref="CP21:CQ24" si="29">O21+AG21+AY21+BQ21+CI21</f>
        <v>0</v>
      </c>
      <c r="CQ21" s="33">
        <f t="shared" si="29"/>
        <v>0</v>
      </c>
      <c r="CR21" s="33" t="e">
        <f>CQ21/CP21</f>
        <v>#DIV/0!</v>
      </c>
      <c r="CS21" s="23">
        <f t="shared" ref="CS21:CT24" si="30">R21+AJ21+BB21+BT21+CL21</f>
        <v>0</v>
      </c>
      <c r="CT21" s="23">
        <f t="shared" si="30"/>
        <v>0</v>
      </c>
      <c r="CU21" s="92" t="e">
        <f>CT21/CS21</f>
        <v>#DIV/0!</v>
      </c>
      <c r="CV21" s="48">
        <f>IF(CQ21&gt;CT21, CQ21-CT21, 0)</f>
        <v>0</v>
      </c>
    </row>
    <row r="22" spans="1:100" s="34" customFormat="1" x14ac:dyDescent="0.15">
      <c r="A22" s="79"/>
      <c r="B22" s="26"/>
      <c r="C22" s="77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4"/>
      <c r="P22" s="24"/>
      <c r="Q22" s="24" t="e">
        <f>P22/O22</f>
        <v>#DIV/0!</v>
      </c>
      <c r="R22" s="32">
        <f t="shared" si="24"/>
        <v>0</v>
      </c>
      <c r="S22" s="32">
        <f t="shared" si="24"/>
        <v>0</v>
      </c>
      <c r="T22" s="23" t="e">
        <f>S22/R22</f>
        <v>#DIV/0!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4"/>
      <c r="AH22" s="24"/>
      <c r="AI22" s="33" t="e">
        <f>AH22/AG22</f>
        <v>#DIV/0!</v>
      </c>
      <c r="AJ22" s="23">
        <f t="shared" si="25"/>
        <v>0</v>
      </c>
      <c r="AK22" s="23">
        <f t="shared" si="25"/>
        <v>0</v>
      </c>
      <c r="AL22" s="23" t="e">
        <f>AK22/AJ22</f>
        <v>#DIV/0!</v>
      </c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33"/>
      <c r="AZ22" s="24"/>
      <c r="BA22" s="33" t="e">
        <f>AZ22/AY22</f>
        <v>#DIV/0!</v>
      </c>
      <c r="BB22" s="23">
        <f t="shared" si="26"/>
        <v>0</v>
      </c>
      <c r="BC22" s="23">
        <f t="shared" si="26"/>
        <v>0</v>
      </c>
      <c r="BD22" s="23" t="e">
        <f>BC22/BB22</f>
        <v>#DIV/0!</v>
      </c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4"/>
      <c r="BR22" s="24"/>
      <c r="BS22" s="24" t="e">
        <f>BR22/BQ22</f>
        <v>#DIV/0!</v>
      </c>
      <c r="BT22" s="23">
        <f t="shared" si="27"/>
        <v>0</v>
      </c>
      <c r="BU22" s="23">
        <f t="shared" si="27"/>
        <v>0</v>
      </c>
      <c r="BV22" s="23" t="e">
        <f>BU22/BT22</f>
        <v>#DIV/0!</v>
      </c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4"/>
      <c r="CJ22" s="24"/>
      <c r="CK22" s="24" t="e">
        <f>CJ22/CI22</f>
        <v>#DIV/0!</v>
      </c>
      <c r="CL22" s="32">
        <f t="shared" si="28"/>
        <v>0</v>
      </c>
      <c r="CM22" s="32">
        <f t="shared" si="28"/>
        <v>0</v>
      </c>
      <c r="CN22" s="52" t="e">
        <f>CM22/CL22</f>
        <v>#DIV/0!</v>
      </c>
      <c r="CO22" s="12"/>
      <c r="CP22" s="50">
        <f t="shared" si="29"/>
        <v>0</v>
      </c>
      <c r="CQ22" s="33">
        <f t="shared" si="29"/>
        <v>0</v>
      </c>
      <c r="CR22" s="33" t="e">
        <f>CQ22/CP22</f>
        <v>#DIV/0!</v>
      </c>
      <c r="CS22" s="23">
        <f t="shared" si="30"/>
        <v>0</v>
      </c>
      <c r="CT22" s="23">
        <f t="shared" si="30"/>
        <v>0</v>
      </c>
      <c r="CU22" s="92" t="e">
        <f>CT22/CS22</f>
        <v>#DIV/0!</v>
      </c>
      <c r="CV22" s="48">
        <f>IF(CQ22&gt;CT22, CQ22-CT22, 0)</f>
        <v>0</v>
      </c>
    </row>
    <row r="23" spans="1:100" s="34" customFormat="1" x14ac:dyDescent="0.15">
      <c r="A23" s="132"/>
      <c r="B23" s="20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24"/>
      <c r="P23" s="24"/>
      <c r="Q23" s="24" t="e">
        <f>P23/O23</f>
        <v>#DIV/0!</v>
      </c>
      <c r="R23" s="32">
        <f t="shared" si="24"/>
        <v>0</v>
      </c>
      <c r="S23" s="32">
        <f t="shared" si="24"/>
        <v>0</v>
      </c>
      <c r="T23" s="23" t="e">
        <f>S23/R23</f>
        <v>#DIV/0!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4"/>
      <c r="AH23" s="24"/>
      <c r="AI23" s="33" t="e">
        <f>AH23/AG23</f>
        <v>#DIV/0!</v>
      </c>
      <c r="AJ23" s="23">
        <f t="shared" si="25"/>
        <v>0</v>
      </c>
      <c r="AK23" s="23">
        <f t="shared" si="25"/>
        <v>0</v>
      </c>
      <c r="AL23" s="23" t="e">
        <f>AK23/AJ23</f>
        <v>#DIV/0!</v>
      </c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33"/>
      <c r="AZ23" s="24"/>
      <c r="BA23" s="33" t="e">
        <f>AZ23/AY23</f>
        <v>#DIV/0!</v>
      </c>
      <c r="BB23" s="23">
        <f t="shared" si="26"/>
        <v>0</v>
      </c>
      <c r="BC23" s="23">
        <f t="shared" si="26"/>
        <v>0</v>
      </c>
      <c r="BD23" s="23" t="e">
        <f>BC23/BB23</f>
        <v>#DIV/0!</v>
      </c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4"/>
      <c r="BR23" s="24"/>
      <c r="BS23" s="24" t="e">
        <f>BR23/BQ23</f>
        <v>#DIV/0!</v>
      </c>
      <c r="BT23" s="23">
        <f t="shared" si="27"/>
        <v>0</v>
      </c>
      <c r="BU23" s="23">
        <f t="shared" si="27"/>
        <v>0</v>
      </c>
      <c r="BV23" s="23" t="e">
        <f>BU23/BT23</f>
        <v>#DIV/0!</v>
      </c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4"/>
      <c r="CJ23" s="24"/>
      <c r="CK23" s="24" t="e">
        <f>CJ23/CI23</f>
        <v>#DIV/0!</v>
      </c>
      <c r="CL23" s="32">
        <f t="shared" si="28"/>
        <v>0</v>
      </c>
      <c r="CM23" s="32">
        <f t="shared" si="28"/>
        <v>0</v>
      </c>
      <c r="CN23" s="52" t="e">
        <f>CM23/CL23</f>
        <v>#DIV/0!</v>
      </c>
      <c r="CO23" s="12"/>
      <c r="CP23" s="50">
        <f t="shared" si="29"/>
        <v>0</v>
      </c>
      <c r="CQ23" s="33">
        <f t="shared" si="29"/>
        <v>0</v>
      </c>
      <c r="CR23" s="33" t="e">
        <f>CQ23/CP23</f>
        <v>#DIV/0!</v>
      </c>
      <c r="CS23" s="23">
        <f t="shared" si="30"/>
        <v>0</v>
      </c>
      <c r="CT23" s="23">
        <f t="shared" si="30"/>
        <v>0</v>
      </c>
      <c r="CU23" s="92" t="e">
        <f>CT23/CS23</f>
        <v>#DIV/0!</v>
      </c>
      <c r="CV23" s="48">
        <f>IF(CQ23&gt;CT23, CQ23-CT23, 0)</f>
        <v>0</v>
      </c>
    </row>
    <row r="24" spans="1:100" s="34" customFormat="1" ht="11.25" thickBot="1" x14ac:dyDescent="0.2">
      <c r="A24" s="132"/>
      <c r="B24" s="78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24"/>
      <c r="P24" s="24"/>
      <c r="Q24" s="24" t="e">
        <f>P24/O24</f>
        <v>#DIV/0!</v>
      </c>
      <c r="R24" s="32">
        <f t="shared" si="24"/>
        <v>0</v>
      </c>
      <c r="S24" s="32">
        <f t="shared" si="24"/>
        <v>0</v>
      </c>
      <c r="T24" s="23" t="e">
        <f>S24/R24</f>
        <v>#DIV/0!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24"/>
      <c r="AH24" s="24"/>
      <c r="AI24" s="33" t="e">
        <f>AH24/AG24</f>
        <v>#DIV/0!</v>
      </c>
      <c r="AJ24" s="23">
        <f t="shared" si="25"/>
        <v>0</v>
      </c>
      <c r="AK24" s="23">
        <f t="shared" si="25"/>
        <v>0</v>
      </c>
      <c r="AL24" s="23" t="e">
        <f>AK24/AJ24</f>
        <v>#DIV/0!</v>
      </c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33"/>
      <c r="AZ24" s="24"/>
      <c r="BA24" s="33" t="e">
        <f>AZ24/AY24</f>
        <v>#DIV/0!</v>
      </c>
      <c r="BB24" s="23">
        <f t="shared" si="26"/>
        <v>0</v>
      </c>
      <c r="BC24" s="23">
        <f t="shared" si="26"/>
        <v>0</v>
      </c>
      <c r="BD24" s="23" t="e">
        <f>BC24/BB24</f>
        <v>#DIV/0!</v>
      </c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24"/>
      <c r="BR24" s="24"/>
      <c r="BS24" s="24" t="e">
        <f>BR24/BQ24</f>
        <v>#DIV/0!</v>
      </c>
      <c r="BT24" s="23">
        <f t="shared" si="27"/>
        <v>0</v>
      </c>
      <c r="BU24" s="23">
        <f t="shared" si="27"/>
        <v>0</v>
      </c>
      <c r="BV24" s="23" t="e">
        <f>BU24/BT24</f>
        <v>#DIV/0!</v>
      </c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24"/>
      <c r="CJ24" s="24"/>
      <c r="CK24" s="24" t="e">
        <f>CJ24/CI24</f>
        <v>#DIV/0!</v>
      </c>
      <c r="CL24" s="32">
        <f t="shared" si="28"/>
        <v>0</v>
      </c>
      <c r="CM24" s="32">
        <f t="shared" si="28"/>
        <v>0</v>
      </c>
      <c r="CN24" s="52" t="e">
        <f>CM24/CL24</f>
        <v>#DIV/0!</v>
      </c>
      <c r="CO24" s="12"/>
      <c r="CP24" s="50">
        <f t="shared" si="29"/>
        <v>0</v>
      </c>
      <c r="CQ24" s="33">
        <f t="shared" si="29"/>
        <v>0</v>
      </c>
      <c r="CR24" s="33" t="e">
        <f>CQ24/CP24</f>
        <v>#DIV/0!</v>
      </c>
      <c r="CS24" s="23">
        <f t="shared" si="30"/>
        <v>0</v>
      </c>
      <c r="CT24" s="23">
        <f t="shared" si="30"/>
        <v>0</v>
      </c>
      <c r="CU24" s="92" t="e">
        <f>CT24/CS24</f>
        <v>#DIV/0!</v>
      </c>
      <c r="CV24" s="48">
        <f>IF(CQ24&gt;CT24, CQ24-CT24, 0)</f>
        <v>0</v>
      </c>
    </row>
    <row r="25" spans="1:100" s="30" customFormat="1" ht="11.25" thickBot="1" x14ac:dyDescent="0.2">
      <c r="A25" s="374" t="s">
        <v>0</v>
      </c>
      <c r="B25" s="375"/>
      <c r="C25" s="131">
        <f t="shared" ref="C25:P25" si="31">SUM(C21:C24)</f>
        <v>0</v>
      </c>
      <c r="D25" s="130">
        <f t="shared" si="31"/>
        <v>0</v>
      </c>
      <c r="E25" s="131">
        <f t="shared" si="31"/>
        <v>0</v>
      </c>
      <c r="F25" s="130">
        <f t="shared" si="31"/>
        <v>0</v>
      </c>
      <c r="G25" s="131">
        <f t="shared" si="31"/>
        <v>0</v>
      </c>
      <c r="H25" s="130">
        <f t="shared" si="31"/>
        <v>0</v>
      </c>
      <c r="I25" s="131">
        <f t="shared" si="31"/>
        <v>0</v>
      </c>
      <c r="J25" s="130">
        <f t="shared" si="31"/>
        <v>0</v>
      </c>
      <c r="K25" s="131">
        <f t="shared" si="31"/>
        <v>0</v>
      </c>
      <c r="L25" s="130">
        <f t="shared" si="31"/>
        <v>0</v>
      </c>
      <c r="M25" s="131">
        <f t="shared" si="31"/>
        <v>0</v>
      </c>
      <c r="N25" s="130">
        <f t="shared" si="31"/>
        <v>0</v>
      </c>
      <c r="O25" s="130">
        <f t="shared" si="31"/>
        <v>0</v>
      </c>
      <c r="P25" s="130">
        <f t="shared" si="31"/>
        <v>0</v>
      </c>
      <c r="Q25" s="129" t="e">
        <f>P25/O25</f>
        <v>#DIV/0!</v>
      </c>
      <c r="R25" s="130">
        <f>SUM(R21:R24)</f>
        <v>0</v>
      </c>
      <c r="S25" s="130">
        <f>SUM(S21:S24)</f>
        <v>0</v>
      </c>
      <c r="T25" s="129" t="e">
        <f>S25/R25</f>
        <v>#DIV/0!</v>
      </c>
      <c r="U25" s="131">
        <f t="shared" ref="U25:AH25" si="32">SUM(U21:U24)</f>
        <v>0</v>
      </c>
      <c r="V25" s="130">
        <f t="shared" si="32"/>
        <v>0</v>
      </c>
      <c r="W25" s="131">
        <f t="shared" si="32"/>
        <v>0</v>
      </c>
      <c r="X25" s="130">
        <f t="shared" si="32"/>
        <v>0</v>
      </c>
      <c r="Y25" s="131">
        <f t="shared" si="32"/>
        <v>0</v>
      </c>
      <c r="Z25" s="130">
        <f t="shared" si="32"/>
        <v>0</v>
      </c>
      <c r="AA25" s="131">
        <f t="shared" si="32"/>
        <v>0</v>
      </c>
      <c r="AB25" s="130">
        <f t="shared" si="32"/>
        <v>0</v>
      </c>
      <c r="AC25" s="131">
        <f t="shared" si="32"/>
        <v>0</v>
      </c>
      <c r="AD25" s="130">
        <f t="shared" si="32"/>
        <v>0</v>
      </c>
      <c r="AE25" s="131">
        <f t="shared" si="32"/>
        <v>0</v>
      </c>
      <c r="AF25" s="130">
        <f t="shared" si="32"/>
        <v>0</v>
      </c>
      <c r="AG25" s="130">
        <f t="shared" si="32"/>
        <v>0</v>
      </c>
      <c r="AH25" s="130">
        <f t="shared" si="32"/>
        <v>0</v>
      </c>
      <c r="AI25" s="129" t="e">
        <f>AH25/AG25</f>
        <v>#DIV/0!</v>
      </c>
      <c r="AJ25" s="130">
        <f>SUM(AJ21:AJ24)</f>
        <v>0</v>
      </c>
      <c r="AK25" s="130">
        <f>SUM(AK21:AK24)</f>
        <v>0</v>
      </c>
      <c r="AL25" s="129" t="e">
        <f>AK25/AJ25</f>
        <v>#DIV/0!</v>
      </c>
      <c r="AM25" s="131">
        <f t="shared" ref="AM25:AZ25" si="33">SUM(AM21:AM24)</f>
        <v>0</v>
      </c>
      <c r="AN25" s="130">
        <f t="shared" si="33"/>
        <v>0</v>
      </c>
      <c r="AO25" s="131">
        <f t="shared" si="33"/>
        <v>0</v>
      </c>
      <c r="AP25" s="130">
        <f t="shared" si="33"/>
        <v>0</v>
      </c>
      <c r="AQ25" s="131">
        <f t="shared" si="33"/>
        <v>0</v>
      </c>
      <c r="AR25" s="130">
        <f t="shared" si="33"/>
        <v>0</v>
      </c>
      <c r="AS25" s="131">
        <f t="shared" si="33"/>
        <v>0</v>
      </c>
      <c r="AT25" s="130">
        <f t="shared" si="33"/>
        <v>0</v>
      </c>
      <c r="AU25" s="131">
        <f t="shared" si="33"/>
        <v>0</v>
      </c>
      <c r="AV25" s="130">
        <f t="shared" si="33"/>
        <v>0</v>
      </c>
      <c r="AW25" s="131">
        <f t="shared" si="33"/>
        <v>0</v>
      </c>
      <c r="AX25" s="130">
        <f t="shared" si="33"/>
        <v>0</v>
      </c>
      <c r="AY25" s="130">
        <f t="shared" si="33"/>
        <v>0</v>
      </c>
      <c r="AZ25" s="130">
        <f t="shared" si="33"/>
        <v>0</v>
      </c>
      <c r="BA25" s="129" t="e">
        <f>AZ25/AY25</f>
        <v>#DIV/0!</v>
      </c>
      <c r="BB25" s="130">
        <f>SUM(BB21:BB24)</f>
        <v>0</v>
      </c>
      <c r="BC25" s="130">
        <f>SUM(BC21:BC24)</f>
        <v>0</v>
      </c>
      <c r="BD25" s="129" t="e">
        <f>BC25/BB25</f>
        <v>#DIV/0!</v>
      </c>
      <c r="BE25" s="131">
        <f t="shared" ref="BE25:BR25" si="34">SUM(BE21:BE24)</f>
        <v>0</v>
      </c>
      <c r="BF25" s="130">
        <f t="shared" si="34"/>
        <v>0</v>
      </c>
      <c r="BG25" s="131">
        <f t="shared" si="34"/>
        <v>0</v>
      </c>
      <c r="BH25" s="130">
        <f t="shared" si="34"/>
        <v>0</v>
      </c>
      <c r="BI25" s="131">
        <f t="shared" si="34"/>
        <v>0</v>
      </c>
      <c r="BJ25" s="130">
        <f t="shared" si="34"/>
        <v>0</v>
      </c>
      <c r="BK25" s="131">
        <f t="shared" si="34"/>
        <v>0</v>
      </c>
      <c r="BL25" s="130">
        <f t="shared" si="34"/>
        <v>0</v>
      </c>
      <c r="BM25" s="131">
        <f t="shared" si="34"/>
        <v>0</v>
      </c>
      <c r="BN25" s="130">
        <f t="shared" si="34"/>
        <v>0</v>
      </c>
      <c r="BO25" s="131">
        <f t="shared" si="34"/>
        <v>0</v>
      </c>
      <c r="BP25" s="130">
        <f t="shared" si="34"/>
        <v>0</v>
      </c>
      <c r="BQ25" s="130">
        <f t="shared" si="34"/>
        <v>0</v>
      </c>
      <c r="BR25" s="130">
        <f t="shared" si="34"/>
        <v>0</v>
      </c>
      <c r="BS25" s="129" t="e">
        <f>BR25/BQ25</f>
        <v>#DIV/0!</v>
      </c>
      <c r="BT25" s="130">
        <f>SUM(BT21:BT24)</f>
        <v>0</v>
      </c>
      <c r="BU25" s="130">
        <f>SUM(BU21:BU24)</f>
        <v>0</v>
      </c>
      <c r="BV25" s="129" t="e">
        <f>BU25/BT25</f>
        <v>#DIV/0!</v>
      </c>
      <c r="BW25" s="131">
        <f t="shared" ref="BW25:CJ25" si="35">SUM(BW21:BW24)</f>
        <v>0</v>
      </c>
      <c r="BX25" s="130">
        <f t="shared" si="35"/>
        <v>0</v>
      </c>
      <c r="BY25" s="131">
        <f t="shared" si="35"/>
        <v>0</v>
      </c>
      <c r="BZ25" s="130">
        <f t="shared" si="35"/>
        <v>0</v>
      </c>
      <c r="CA25" s="131">
        <f t="shared" si="35"/>
        <v>0</v>
      </c>
      <c r="CB25" s="130">
        <f t="shared" si="35"/>
        <v>0</v>
      </c>
      <c r="CC25" s="131">
        <f t="shared" si="35"/>
        <v>0</v>
      </c>
      <c r="CD25" s="130">
        <f t="shared" si="35"/>
        <v>0</v>
      </c>
      <c r="CE25" s="131">
        <f t="shared" si="35"/>
        <v>0</v>
      </c>
      <c r="CF25" s="130">
        <f t="shared" si="35"/>
        <v>0</v>
      </c>
      <c r="CG25" s="131">
        <f t="shared" si="35"/>
        <v>0</v>
      </c>
      <c r="CH25" s="130">
        <f t="shared" si="35"/>
        <v>0</v>
      </c>
      <c r="CI25" s="130">
        <f t="shared" si="35"/>
        <v>0</v>
      </c>
      <c r="CJ25" s="130">
        <f t="shared" si="35"/>
        <v>0</v>
      </c>
      <c r="CK25" s="129" t="e">
        <f>CJ25/CI25</f>
        <v>#DIV/0!</v>
      </c>
      <c r="CL25" s="130">
        <f>SUM(CL21:CL24)</f>
        <v>0</v>
      </c>
      <c r="CM25" s="130">
        <f>SUM(CM21:CM24)</f>
        <v>0</v>
      </c>
      <c r="CN25" s="129" t="e">
        <f>CM25/CL25</f>
        <v>#DIV/0!</v>
      </c>
      <c r="CO25" s="64"/>
      <c r="CP25" s="128">
        <f>SUM(CP21:CP24)</f>
        <v>0</v>
      </c>
      <c r="CQ25" s="128">
        <f>SUM(CQ21:CQ24)</f>
        <v>0</v>
      </c>
      <c r="CR25" s="129" t="e">
        <f>CQ25/CP25</f>
        <v>#DIV/0!</v>
      </c>
      <c r="CS25" s="128">
        <f>SUM(CS21:CS24)</f>
        <v>0</v>
      </c>
      <c r="CT25" s="128">
        <f>SUM(CT21:CT24)</f>
        <v>0</v>
      </c>
      <c r="CU25" s="127" t="e">
        <f>CT25/CS25</f>
        <v>#DIV/0!</v>
      </c>
      <c r="CV25" s="100">
        <f>IF(CQ25&gt;CT25, CQ25-CT25, 0)</f>
        <v>0</v>
      </c>
    </row>
    <row r="26" spans="1:100" s="30" customFormat="1" ht="20.100000000000001" customHeight="1" thickBot="1" x14ac:dyDescent="0.6">
      <c r="A26" s="65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4"/>
      <c r="Q26" s="12"/>
      <c r="R26" s="64"/>
      <c r="S26" s="64"/>
      <c r="T26" s="12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4"/>
      <c r="AH26" s="64"/>
      <c r="AI26" s="12"/>
      <c r="AJ26" s="64"/>
      <c r="AK26" s="64"/>
      <c r="AL26" s="12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4"/>
      <c r="AZ26" s="64"/>
      <c r="BA26" s="12"/>
      <c r="BB26" s="64"/>
      <c r="BC26" s="64"/>
      <c r="BD26" s="12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4"/>
      <c r="BR26" s="64"/>
      <c r="BS26" s="12"/>
      <c r="BT26" s="64"/>
      <c r="BU26" s="64"/>
      <c r="BV26" s="12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4"/>
      <c r="CJ26" s="64"/>
      <c r="CK26" s="12"/>
      <c r="CL26" s="64"/>
      <c r="CM26" s="64"/>
      <c r="CN26" s="64"/>
      <c r="CO26" s="64"/>
      <c r="CP26" s="64"/>
      <c r="CQ26" s="64"/>
      <c r="CR26" s="12"/>
      <c r="CS26" s="64"/>
      <c r="CT26" s="64"/>
      <c r="CU26" s="12"/>
      <c r="CV26" s="15"/>
    </row>
    <row r="27" spans="1:100" s="34" customFormat="1" ht="11.25" thickBot="1" x14ac:dyDescent="0.2">
      <c r="A27" s="126" t="s">
        <v>7</v>
      </c>
      <c r="B27" s="125"/>
      <c r="C27" s="124"/>
      <c r="D27" s="121"/>
      <c r="E27" s="123"/>
      <c r="F27" s="121"/>
      <c r="G27" s="123"/>
      <c r="H27" s="121"/>
      <c r="I27" s="123"/>
      <c r="J27" s="121"/>
      <c r="K27" s="123"/>
      <c r="L27" s="121"/>
      <c r="M27" s="121"/>
      <c r="N27" s="121"/>
      <c r="O27" s="118"/>
      <c r="P27" s="118"/>
      <c r="Q27" s="118"/>
      <c r="R27" s="118"/>
      <c r="S27" s="118"/>
      <c r="T27" s="118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18"/>
      <c r="AH27" s="118"/>
      <c r="AI27" s="118"/>
      <c r="AJ27" s="118"/>
      <c r="AK27" s="118"/>
      <c r="AL27" s="118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18"/>
      <c r="AZ27" s="118"/>
      <c r="BA27" s="118"/>
      <c r="BB27" s="118"/>
      <c r="BC27" s="118"/>
      <c r="BD27" s="118"/>
      <c r="BE27" s="121"/>
      <c r="BF27" s="121"/>
      <c r="BG27" s="121"/>
      <c r="BH27" s="121"/>
      <c r="BI27" s="121"/>
      <c r="BJ27" s="121"/>
      <c r="BK27" s="121"/>
      <c r="BL27" s="121"/>
      <c r="BM27" s="121"/>
      <c r="BN27" s="121"/>
      <c r="BO27" s="121"/>
      <c r="BP27" s="121"/>
      <c r="BQ27" s="118"/>
      <c r="BR27" s="118"/>
      <c r="BS27" s="118"/>
      <c r="BT27" s="118"/>
      <c r="BU27" s="118"/>
      <c r="BV27" s="118"/>
      <c r="BW27" s="121"/>
      <c r="BX27" s="121"/>
      <c r="BY27" s="121"/>
      <c r="BZ27" s="121"/>
      <c r="CA27" s="121"/>
      <c r="CB27" s="121"/>
      <c r="CC27" s="121"/>
      <c r="CD27" s="121"/>
      <c r="CE27" s="121"/>
      <c r="CF27" s="121"/>
      <c r="CG27" s="121"/>
      <c r="CH27" s="121"/>
      <c r="CI27" s="118"/>
      <c r="CJ27" s="118"/>
      <c r="CK27" s="118"/>
      <c r="CL27" s="118"/>
      <c r="CM27" s="118"/>
      <c r="CN27" s="117"/>
      <c r="CO27" s="12"/>
      <c r="CP27" s="119"/>
      <c r="CQ27" s="118"/>
      <c r="CR27" s="118"/>
      <c r="CS27" s="118"/>
      <c r="CT27" s="118"/>
      <c r="CU27" s="117"/>
      <c r="CV27" s="56"/>
    </row>
    <row r="28" spans="1:100" s="34" customFormat="1" ht="11.25" x14ac:dyDescent="0.2">
      <c r="A28" s="79" t="s">
        <v>119</v>
      </c>
      <c r="B28" s="28" t="s">
        <v>131</v>
      </c>
      <c r="C28" s="108"/>
      <c r="D28" s="29"/>
      <c r="E28" s="108"/>
      <c r="F28" s="29"/>
      <c r="G28" s="29"/>
      <c r="H28" s="29"/>
      <c r="I28" s="29"/>
      <c r="J28" s="29"/>
      <c r="K28" s="29"/>
      <c r="L28" s="29"/>
      <c r="M28" s="29"/>
      <c r="N28" s="29"/>
      <c r="O28" s="24"/>
      <c r="P28" s="24"/>
      <c r="Q28" s="24" t="e">
        <f>P28/O28</f>
        <v>#DIV/0!</v>
      </c>
      <c r="R28" s="32">
        <f t="shared" ref="R28:S31" si="36">C28+E28+G28+I28+K28+M28</f>
        <v>0</v>
      </c>
      <c r="S28" s="32">
        <f t="shared" si="36"/>
        <v>0</v>
      </c>
      <c r="T28" s="23" t="e">
        <f>S28/R28</f>
        <v>#DIV/0!</v>
      </c>
      <c r="U28" s="29">
        <v>9</v>
      </c>
      <c r="V28" s="29">
        <v>274.05</v>
      </c>
      <c r="W28" s="29">
        <v>10</v>
      </c>
      <c r="X28" s="29">
        <v>340.2</v>
      </c>
      <c r="Y28" s="29">
        <v>10.16</v>
      </c>
      <c r="Z28" s="29">
        <v>396.9</v>
      </c>
      <c r="AA28" s="29">
        <v>8</v>
      </c>
      <c r="AB28" s="29">
        <v>302.39999999999998</v>
      </c>
      <c r="AC28" s="29">
        <v>8</v>
      </c>
      <c r="AD28" s="29">
        <v>179.55</v>
      </c>
      <c r="AE28" s="29">
        <v>0.5</v>
      </c>
      <c r="AF28" s="29">
        <v>9.4499999999999993</v>
      </c>
      <c r="AG28" s="24">
        <v>37</v>
      </c>
      <c r="AH28" s="24">
        <v>1726</v>
      </c>
      <c r="AI28" s="33">
        <f>AH28/AG28</f>
        <v>46.648648648648646</v>
      </c>
      <c r="AJ28" s="23">
        <f t="shared" ref="AJ28:AK31" si="37">U28+W28+Y28+AA28+AC28+AE28</f>
        <v>45.66</v>
      </c>
      <c r="AK28" s="23">
        <f t="shared" si="37"/>
        <v>1502.55</v>
      </c>
      <c r="AL28" s="23">
        <f>AK28/AJ28</f>
        <v>32.907358738501969</v>
      </c>
      <c r="AM28" s="29">
        <v>1</v>
      </c>
      <c r="AN28" s="29">
        <v>47.25</v>
      </c>
      <c r="AO28" s="29">
        <v>0.5</v>
      </c>
      <c r="AP28" s="29">
        <v>9.4499999999999993</v>
      </c>
      <c r="AQ28" s="29">
        <v>1</v>
      </c>
      <c r="AR28" s="29">
        <v>9.4499999999999993</v>
      </c>
      <c r="AS28" s="29">
        <v>0.5</v>
      </c>
      <c r="AT28" s="29">
        <v>28.35</v>
      </c>
      <c r="AU28" s="29"/>
      <c r="AV28" s="29"/>
      <c r="AW28" s="29"/>
      <c r="AX28" s="29"/>
      <c r="AY28" s="33"/>
      <c r="AZ28" s="24"/>
      <c r="BA28" s="33" t="e">
        <f>AZ28/AY28</f>
        <v>#DIV/0!</v>
      </c>
      <c r="BB28" s="23">
        <f t="shared" ref="BB28:BC31" si="38">AM28+AO28+AQ28+AS28+AU28+AW28</f>
        <v>3</v>
      </c>
      <c r="BC28" s="23">
        <f t="shared" si="38"/>
        <v>94.5</v>
      </c>
      <c r="BD28" s="23">
        <f>BC28/BB28</f>
        <v>31.5</v>
      </c>
      <c r="BE28" s="29"/>
      <c r="BF28" s="29"/>
      <c r="BG28" s="29">
        <v>0.5</v>
      </c>
      <c r="BH28" s="29">
        <v>9.4499999999999993</v>
      </c>
      <c r="BI28" s="29">
        <v>1.5</v>
      </c>
      <c r="BJ28" s="29">
        <v>56.7</v>
      </c>
      <c r="BK28" s="29">
        <v>1.5</v>
      </c>
      <c r="BL28" s="29">
        <v>75.599999999999994</v>
      </c>
      <c r="BM28" s="29"/>
      <c r="BN28" s="29"/>
      <c r="BO28" s="29"/>
      <c r="BP28" s="29"/>
      <c r="BQ28" s="24"/>
      <c r="BR28" s="24"/>
      <c r="BS28" s="24" t="e">
        <f>BR28/BQ28</f>
        <v>#DIV/0!</v>
      </c>
      <c r="BT28" s="23">
        <f t="shared" ref="BT28:BU31" si="39">BE28+BG28+BI28+BK28+BM28+BO28</f>
        <v>3.5</v>
      </c>
      <c r="BU28" s="23">
        <f t="shared" si="39"/>
        <v>141.75</v>
      </c>
      <c r="BV28" s="23">
        <f>BU28/BT28</f>
        <v>40.5</v>
      </c>
      <c r="BW28" s="29">
        <v>3</v>
      </c>
      <c r="BX28" s="29">
        <v>94.5</v>
      </c>
      <c r="BY28" s="29"/>
      <c r="BZ28" s="29"/>
      <c r="CA28" s="29"/>
      <c r="CB28" s="29"/>
      <c r="CC28" s="29">
        <v>2.75</v>
      </c>
      <c r="CD28" s="29">
        <v>94.5</v>
      </c>
      <c r="CE28" s="29"/>
      <c r="CF28" s="29"/>
      <c r="CG28" s="29"/>
      <c r="CH28" s="29"/>
      <c r="CI28" s="24"/>
      <c r="CJ28" s="24"/>
      <c r="CK28" s="24" t="e">
        <f>CJ28/CI28</f>
        <v>#DIV/0!</v>
      </c>
      <c r="CL28" s="32">
        <f t="shared" ref="CL28:CM31" si="40">BW28+BY28+CA28+CC28+CE28+CG28</f>
        <v>5.75</v>
      </c>
      <c r="CM28" s="32">
        <f t="shared" si="40"/>
        <v>189</v>
      </c>
      <c r="CN28" s="52">
        <f>CM28/CL28</f>
        <v>32.869565217391305</v>
      </c>
      <c r="CO28" s="12"/>
      <c r="CP28" s="50">
        <f t="shared" ref="CP28:CQ31" si="41">O28+AG28+AY28+BQ28+CI28</f>
        <v>37</v>
      </c>
      <c r="CQ28" s="33">
        <f t="shared" si="41"/>
        <v>1726</v>
      </c>
      <c r="CR28" s="33">
        <f>CQ28/CP28</f>
        <v>46.648648648648646</v>
      </c>
      <c r="CS28" s="23">
        <f t="shared" ref="CS28:CT31" si="42">R28+AJ28+BB28+BT28+CL28</f>
        <v>57.91</v>
      </c>
      <c r="CT28" s="23">
        <f t="shared" si="42"/>
        <v>1927.8</v>
      </c>
      <c r="CU28" s="92">
        <f>CT28/CS28</f>
        <v>33.289587290623381</v>
      </c>
      <c r="CV28" s="48">
        <f>IF(CQ28&gt;CT28, CQ28-CT28, 0)</f>
        <v>0</v>
      </c>
    </row>
    <row r="29" spans="1:100" s="34" customFormat="1" ht="11.25" x14ac:dyDescent="0.2">
      <c r="A29" s="79" t="s">
        <v>119</v>
      </c>
      <c r="B29" s="28" t="s">
        <v>132</v>
      </c>
      <c r="C29" s="77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4"/>
      <c r="P29" s="24"/>
      <c r="Q29" s="24" t="e">
        <f>P29/O29</f>
        <v>#DIV/0!</v>
      </c>
      <c r="R29" s="32">
        <f t="shared" si="36"/>
        <v>0</v>
      </c>
      <c r="S29" s="32">
        <f t="shared" si="36"/>
        <v>0</v>
      </c>
      <c r="T29" s="23" t="e">
        <f>S29/R29</f>
        <v>#DIV/0!</v>
      </c>
      <c r="U29" s="25">
        <v>10.08</v>
      </c>
      <c r="V29" s="25">
        <v>378</v>
      </c>
      <c r="W29" s="25">
        <v>10.33</v>
      </c>
      <c r="X29" s="25">
        <v>387.45</v>
      </c>
      <c r="Y29" s="25">
        <v>9</v>
      </c>
      <c r="Z29" s="25">
        <v>349.65</v>
      </c>
      <c r="AA29" s="25">
        <v>10.75</v>
      </c>
      <c r="AB29" s="25">
        <v>378</v>
      </c>
      <c r="AC29" s="25">
        <v>11.25</v>
      </c>
      <c r="AD29" s="25">
        <v>349.65</v>
      </c>
      <c r="AE29" s="25"/>
      <c r="AF29" s="25"/>
      <c r="AG29" s="24">
        <v>37</v>
      </c>
      <c r="AH29" s="24">
        <v>1726</v>
      </c>
      <c r="AI29" s="33">
        <f>AH29/AG29</f>
        <v>46.648648648648646</v>
      </c>
      <c r="AJ29" s="23">
        <f t="shared" si="37"/>
        <v>51.41</v>
      </c>
      <c r="AK29" s="23">
        <f t="shared" si="37"/>
        <v>1842.75</v>
      </c>
      <c r="AL29" s="23">
        <f>AK29/AJ29</f>
        <v>35.844193736627119</v>
      </c>
      <c r="AM29" s="29"/>
      <c r="AN29" s="29"/>
      <c r="AO29" s="25"/>
      <c r="AP29" s="25"/>
      <c r="AQ29" s="25">
        <v>0.66</v>
      </c>
      <c r="AR29" s="25">
        <v>37.799999999999997</v>
      </c>
      <c r="AS29" s="25">
        <v>0.75</v>
      </c>
      <c r="AT29" s="25">
        <v>37.799999999999997</v>
      </c>
      <c r="AU29" s="25"/>
      <c r="AV29" s="25"/>
      <c r="AW29" s="25"/>
      <c r="AX29" s="25"/>
      <c r="AY29" s="33"/>
      <c r="AZ29" s="24"/>
      <c r="BA29" s="33" t="e">
        <f>AZ29/AY29</f>
        <v>#DIV/0!</v>
      </c>
      <c r="BB29" s="23">
        <f t="shared" si="38"/>
        <v>1.4100000000000001</v>
      </c>
      <c r="BC29" s="23">
        <f t="shared" si="38"/>
        <v>75.599999999999994</v>
      </c>
      <c r="BD29" s="23">
        <f>BC29/BB29</f>
        <v>53.617021276595736</v>
      </c>
      <c r="BE29" s="25"/>
      <c r="BF29" s="25"/>
      <c r="BG29" s="25"/>
      <c r="BH29" s="25"/>
      <c r="BI29" s="25"/>
      <c r="BJ29" s="25"/>
      <c r="BK29" s="29"/>
      <c r="BL29" s="29"/>
      <c r="BM29" s="25"/>
      <c r="BN29" s="25"/>
      <c r="BO29" s="25"/>
      <c r="BP29" s="25"/>
      <c r="BQ29" s="24"/>
      <c r="BR29" s="24"/>
      <c r="BS29" s="24" t="e">
        <f>BR29/BQ29</f>
        <v>#DIV/0!</v>
      </c>
      <c r="BT29" s="23">
        <f t="shared" si="39"/>
        <v>0</v>
      </c>
      <c r="BU29" s="23">
        <f t="shared" si="39"/>
        <v>0</v>
      </c>
      <c r="BV29" s="23" t="e">
        <f>BU29/BT29</f>
        <v>#DIV/0!</v>
      </c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4"/>
      <c r="CJ29" s="24"/>
      <c r="CK29" s="24" t="e">
        <f>CJ29/CI29</f>
        <v>#DIV/0!</v>
      </c>
      <c r="CL29" s="32">
        <f t="shared" si="40"/>
        <v>0</v>
      </c>
      <c r="CM29" s="32">
        <f t="shared" si="40"/>
        <v>0</v>
      </c>
      <c r="CN29" s="52" t="e">
        <f>CM29/CL29</f>
        <v>#DIV/0!</v>
      </c>
      <c r="CO29" s="12"/>
      <c r="CP29" s="50">
        <f t="shared" si="41"/>
        <v>37</v>
      </c>
      <c r="CQ29" s="33">
        <f t="shared" si="41"/>
        <v>1726</v>
      </c>
      <c r="CR29" s="33">
        <f>CQ29/CP29</f>
        <v>46.648648648648646</v>
      </c>
      <c r="CS29" s="23">
        <f t="shared" si="42"/>
        <v>52.819999999999993</v>
      </c>
      <c r="CT29" s="23">
        <f t="shared" si="42"/>
        <v>1918.35</v>
      </c>
      <c r="CU29" s="92">
        <f>CT29/CS29</f>
        <v>36.318629307080656</v>
      </c>
      <c r="CV29" s="48">
        <f>IF(CQ29&gt;CT29, CQ29-CT29, 0)</f>
        <v>0</v>
      </c>
    </row>
    <row r="30" spans="1:100" s="34" customFormat="1" ht="11.25" x14ac:dyDescent="0.2">
      <c r="A30" s="79" t="s">
        <v>121</v>
      </c>
      <c r="B30" s="28" t="s">
        <v>130</v>
      </c>
      <c r="C30" s="77"/>
      <c r="D30" s="25"/>
      <c r="E30" s="25"/>
      <c r="F30" s="25"/>
      <c r="G30" s="25"/>
      <c r="H30" s="25"/>
      <c r="I30" s="25"/>
      <c r="J30" s="25"/>
      <c r="K30" s="25">
        <v>1</v>
      </c>
      <c r="L30" s="25">
        <v>28.35</v>
      </c>
      <c r="M30" s="25">
        <v>1.75</v>
      </c>
      <c r="N30" s="25">
        <v>75.599999999999994</v>
      </c>
      <c r="O30" s="24"/>
      <c r="P30" s="24"/>
      <c r="Q30" s="24" t="e">
        <f>P30/O30</f>
        <v>#DIV/0!</v>
      </c>
      <c r="R30" s="32">
        <f t="shared" si="36"/>
        <v>2.75</v>
      </c>
      <c r="S30" s="32">
        <f t="shared" si="36"/>
        <v>103.94999999999999</v>
      </c>
      <c r="T30" s="23">
        <f>S30/R30</f>
        <v>37.799999999999997</v>
      </c>
      <c r="U30" s="29">
        <v>7.5</v>
      </c>
      <c r="V30" s="29">
        <v>332.95</v>
      </c>
      <c r="W30" s="29">
        <v>8.5</v>
      </c>
      <c r="X30" s="29">
        <v>368.55</v>
      </c>
      <c r="Y30" s="29">
        <v>8.5</v>
      </c>
      <c r="Z30" s="29">
        <v>396.9</v>
      </c>
      <c r="AA30" s="29">
        <v>8.25</v>
      </c>
      <c r="AB30" s="29">
        <v>387.45</v>
      </c>
      <c r="AC30" s="29">
        <v>7</v>
      </c>
      <c r="AD30" s="29">
        <v>311.85000000000002</v>
      </c>
      <c r="AE30" s="29"/>
      <c r="AF30" s="29"/>
      <c r="AG30" s="24">
        <v>37</v>
      </c>
      <c r="AH30" s="24">
        <v>1726</v>
      </c>
      <c r="AI30" s="33">
        <f>AH30/AG30</f>
        <v>46.648648648648646</v>
      </c>
      <c r="AJ30" s="23">
        <f t="shared" si="37"/>
        <v>39.75</v>
      </c>
      <c r="AK30" s="23">
        <f t="shared" si="37"/>
        <v>1797.7000000000003</v>
      </c>
      <c r="AL30" s="23">
        <f>AK30/AJ30</f>
        <v>45.225157232704412</v>
      </c>
      <c r="AM30" s="29">
        <v>7.5</v>
      </c>
      <c r="AN30" s="29">
        <v>311.85000000000002</v>
      </c>
      <c r="AO30" s="29">
        <v>8.5</v>
      </c>
      <c r="AP30" s="29">
        <v>340.2</v>
      </c>
      <c r="AQ30" s="29">
        <v>9.5</v>
      </c>
      <c r="AR30" s="29">
        <v>368.55</v>
      </c>
      <c r="AS30" s="29">
        <v>7.5</v>
      </c>
      <c r="AT30" s="29">
        <v>302.39999999999998</v>
      </c>
      <c r="AU30" s="29">
        <v>7</v>
      </c>
      <c r="AV30" s="29">
        <v>226.8</v>
      </c>
      <c r="AW30" s="29">
        <v>0.16</v>
      </c>
      <c r="AX30" s="29">
        <v>18.899999999999999</v>
      </c>
      <c r="AY30" s="33">
        <v>36</v>
      </c>
      <c r="AZ30" s="24">
        <v>1679</v>
      </c>
      <c r="BA30" s="33">
        <f>AZ30/AY30</f>
        <v>46.638888888888886</v>
      </c>
      <c r="BB30" s="23">
        <f t="shared" si="38"/>
        <v>40.159999999999997</v>
      </c>
      <c r="BC30" s="23">
        <f t="shared" si="38"/>
        <v>1568.7</v>
      </c>
      <c r="BD30" s="23">
        <f>BC30/BB30</f>
        <v>39.061254980079688</v>
      </c>
      <c r="BE30" s="25"/>
      <c r="BF30" s="25"/>
      <c r="BG30" s="25"/>
      <c r="BH30" s="25"/>
      <c r="BI30" s="29"/>
      <c r="BJ30" s="29"/>
      <c r="BK30" s="29"/>
      <c r="BL30" s="29"/>
      <c r="BM30" s="29">
        <v>1</v>
      </c>
      <c r="BN30" s="29">
        <v>37.799999999999997</v>
      </c>
      <c r="BO30" s="29"/>
      <c r="BP30" s="29"/>
      <c r="BQ30" s="24"/>
      <c r="BR30" s="24"/>
      <c r="BS30" s="24" t="e">
        <f>BR30/BQ30</f>
        <v>#DIV/0!</v>
      </c>
      <c r="BT30" s="23">
        <f t="shared" si="39"/>
        <v>1</v>
      </c>
      <c r="BU30" s="23">
        <f t="shared" si="39"/>
        <v>37.799999999999997</v>
      </c>
      <c r="BV30" s="23">
        <f>BU30/BT30</f>
        <v>37.799999999999997</v>
      </c>
      <c r="BW30" s="29">
        <v>2.5</v>
      </c>
      <c r="BX30" s="29">
        <v>66.150000000000006</v>
      </c>
      <c r="BY30" s="29">
        <v>2</v>
      </c>
      <c r="BZ30" s="29">
        <v>94.5</v>
      </c>
      <c r="CA30" s="29">
        <v>2</v>
      </c>
      <c r="CB30" s="29">
        <v>94.5</v>
      </c>
      <c r="CC30" s="29">
        <v>0.16</v>
      </c>
      <c r="CD30" s="29">
        <v>9.4499999999999993</v>
      </c>
      <c r="CE30" s="29"/>
      <c r="CF30" s="29"/>
      <c r="CG30" s="29"/>
      <c r="CH30" s="29"/>
      <c r="CI30" s="24"/>
      <c r="CJ30" s="24"/>
      <c r="CK30" s="24" t="e">
        <f>CJ30/CI30</f>
        <v>#DIV/0!</v>
      </c>
      <c r="CL30" s="32">
        <f t="shared" si="40"/>
        <v>6.66</v>
      </c>
      <c r="CM30" s="32">
        <f t="shared" si="40"/>
        <v>264.60000000000002</v>
      </c>
      <c r="CN30" s="52">
        <f>CM30/CL30</f>
        <v>39.729729729729733</v>
      </c>
      <c r="CO30" s="12"/>
      <c r="CP30" s="50">
        <f t="shared" si="41"/>
        <v>73</v>
      </c>
      <c r="CQ30" s="33">
        <f t="shared" si="41"/>
        <v>3405</v>
      </c>
      <c r="CR30" s="33">
        <f>CQ30/CP30</f>
        <v>46.643835616438359</v>
      </c>
      <c r="CS30" s="23">
        <f t="shared" si="42"/>
        <v>90.32</v>
      </c>
      <c r="CT30" s="23">
        <f t="shared" si="42"/>
        <v>3772.7500000000005</v>
      </c>
      <c r="CU30" s="92">
        <f>CT30/CS30</f>
        <v>41.770925597874232</v>
      </c>
      <c r="CV30" s="48">
        <f>IF(CQ30&gt;CT30, CQ30-CT30, 0)</f>
        <v>0</v>
      </c>
    </row>
    <row r="31" spans="1:100" s="34" customFormat="1" ht="11.25" x14ac:dyDescent="0.2">
      <c r="A31" s="122" t="s">
        <v>126</v>
      </c>
      <c r="B31" s="28" t="s">
        <v>127</v>
      </c>
      <c r="C31" s="77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4"/>
      <c r="P31" s="24"/>
      <c r="Q31" s="24" t="e">
        <f>P31/O31</f>
        <v>#DIV/0!</v>
      </c>
      <c r="R31" s="32">
        <f t="shared" si="36"/>
        <v>0</v>
      </c>
      <c r="S31" s="32">
        <f t="shared" si="36"/>
        <v>0</v>
      </c>
      <c r="T31" s="23" t="e">
        <f>S31/R31</f>
        <v>#DIV/0!</v>
      </c>
      <c r="U31" s="25">
        <v>1.33</v>
      </c>
      <c r="V31" s="25">
        <v>37.799999999999997</v>
      </c>
      <c r="W31" s="25">
        <v>9.42</v>
      </c>
      <c r="X31" s="25">
        <v>330.75</v>
      </c>
      <c r="Y31" s="25">
        <v>9.42</v>
      </c>
      <c r="Z31" s="25">
        <v>396.9</v>
      </c>
      <c r="AA31" s="25">
        <v>7.75</v>
      </c>
      <c r="AB31" s="25">
        <v>264.60000000000002</v>
      </c>
      <c r="AC31" s="29">
        <v>7.66</v>
      </c>
      <c r="AD31" s="29">
        <v>245.7</v>
      </c>
      <c r="AE31" s="25">
        <v>1.33</v>
      </c>
      <c r="AF31" s="25">
        <v>47.25</v>
      </c>
      <c r="AG31" s="24">
        <v>37</v>
      </c>
      <c r="AH31" s="24">
        <v>1726</v>
      </c>
      <c r="AI31" s="33">
        <f>AH31/AG31</f>
        <v>46.648648648648646</v>
      </c>
      <c r="AJ31" s="23">
        <f t="shared" si="37"/>
        <v>36.909999999999997</v>
      </c>
      <c r="AK31" s="23">
        <f t="shared" si="37"/>
        <v>1323.0000000000002</v>
      </c>
      <c r="AL31" s="23">
        <f>AK31/AJ31</f>
        <v>35.84394473042537</v>
      </c>
      <c r="AM31" s="25"/>
      <c r="AN31" s="25"/>
      <c r="AO31" s="25"/>
      <c r="AP31" s="25"/>
      <c r="AQ31" s="25"/>
      <c r="AR31" s="25"/>
      <c r="AS31" s="25"/>
      <c r="AT31" s="25"/>
      <c r="AU31" s="25">
        <v>0.5</v>
      </c>
      <c r="AV31" s="25">
        <v>28.35</v>
      </c>
      <c r="AW31" s="25"/>
      <c r="AX31" s="25"/>
      <c r="AY31" s="33"/>
      <c r="AZ31" s="24"/>
      <c r="BA31" s="33" t="e">
        <f>AZ31/AY31</f>
        <v>#DIV/0!</v>
      </c>
      <c r="BB31" s="23">
        <f t="shared" si="38"/>
        <v>0.5</v>
      </c>
      <c r="BC31" s="23">
        <f t="shared" si="38"/>
        <v>28.35</v>
      </c>
      <c r="BD31" s="23">
        <f>BC31/BB31</f>
        <v>56.7</v>
      </c>
      <c r="BE31" s="25"/>
      <c r="BF31" s="25"/>
      <c r="BG31" s="25"/>
      <c r="BH31" s="25"/>
      <c r="BI31" s="25"/>
      <c r="BJ31" s="25"/>
      <c r="BK31" s="29"/>
      <c r="BL31" s="29"/>
      <c r="BM31" s="25"/>
      <c r="BN31" s="25"/>
      <c r="BO31" s="25"/>
      <c r="BP31" s="25"/>
      <c r="BQ31" s="24"/>
      <c r="BR31" s="24"/>
      <c r="BS31" s="24" t="e">
        <f>BR31/BQ31</f>
        <v>#DIV/0!</v>
      </c>
      <c r="BT31" s="23">
        <f t="shared" si="39"/>
        <v>0</v>
      </c>
      <c r="BU31" s="23">
        <f t="shared" si="39"/>
        <v>0</v>
      </c>
      <c r="BV31" s="23" t="e">
        <f>BU31/BT31</f>
        <v>#DIV/0!</v>
      </c>
      <c r="BW31" s="25"/>
      <c r="BX31" s="25"/>
      <c r="BY31" s="25"/>
      <c r="BZ31" s="25"/>
      <c r="CA31" s="25"/>
      <c r="CB31" s="25"/>
      <c r="CC31" s="25"/>
      <c r="CD31" s="25"/>
      <c r="CE31" s="25">
        <v>0.33</v>
      </c>
      <c r="CF31" s="25">
        <v>18.899999999999999</v>
      </c>
      <c r="CG31" s="25"/>
      <c r="CH31" s="25"/>
      <c r="CI31" s="24"/>
      <c r="CJ31" s="24"/>
      <c r="CK31" s="24" t="e">
        <f>CJ31/CI31</f>
        <v>#DIV/0!</v>
      </c>
      <c r="CL31" s="32">
        <f t="shared" si="40"/>
        <v>0.33</v>
      </c>
      <c r="CM31" s="32">
        <f t="shared" si="40"/>
        <v>18.899999999999999</v>
      </c>
      <c r="CN31" s="52">
        <f>CM31/CL31</f>
        <v>57.272727272727266</v>
      </c>
      <c r="CO31" s="12"/>
      <c r="CP31" s="50">
        <f t="shared" si="41"/>
        <v>37</v>
      </c>
      <c r="CQ31" s="33">
        <f t="shared" si="41"/>
        <v>1726</v>
      </c>
      <c r="CR31" s="33">
        <f>CQ31/CP31</f>
        <v>46.648648648648646</v>
      </c>
      <c r="CS31" s="23">
        <f t="shared" si="42"/>
        <v>37.739999999999995</v>
      </c>
      <c r="CT31" s="23">
        <f t="shared" si="42"/>
        <v>1370.2500000000002</v>
      </c>
      <c r="CU31" s="92">
        <f>CT31/CS31</f>
        <v>36.307631160572349</v>
      </c>
      <c r="CV31" s="48">
        <f>IF(CQ31&gt;CT31, CQ31-CT31, 0)</f>
        <v>355.74999999999977</v>
      </c>
    </row>
    <row r="32" spans="1:100" s="34" customFormat="1" ht="11.25" x14ac:dyDescent="0.2">
      <c r="A32" s="122" t="s">
        <v>117</v>
      </c>
      <c r="B32" s="28" t="s">
        <v>125</v>
      </c>
      <c r="C32" s="77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4"/>
      <c r="P32" s="24"/>
      <c r="Q32" s="24" t="e">
        <f t="shared" ref="Q32:Q35" si="43">P32/O32</f>
        <v>#DIV/0!</v>
      </c>
      <c r="R32" s="32">
        <f t="shared" ref="R32:S34" si="44">C32+E32+G32+I32+K32+M32</f>
        <v>0</v>
      </c>
      <c r="S32" s="32">
        <f t="shared" si="44"/>
        <v>0</v>
      </c>
      <c r="T32" s="23" t="e">
        <f t="shared" ref="T32:T35" si="45">S32/R32</f>
        <v>#DIV/0!</v>
      </c>
      <c r="U32" s="25"/>
      <c r="V32" s="25"/>
      <c r="W32" s="25">
        <v>0.5</v>
      </c>
      <c r="X32" s="25">
        <v>37.799999999999997</v>
      </c>
      <c r="Y32" s="25">
        <v>9.16</v>
      </c>
      <c r="Z32" s="25">
        <v>434.7</v>
      </c>
      <c r="AA32" s="25">
        <v>8.16</v>
      </c>
      <c r="AB32" s="25">
        <v>368.55</v>
      </c>
      <c r="AC32" s="25">
        <v>7.08</v>
      </c>
      <c r="AD32" s="25">
        <v>368.55</v>
      </c>
      <c r="AE32" s="25">
        <v>3.92</v>
      </c>
      <c r="AF32" s="25">
        <v>233.4</v>
      </c>
      <c r="AG32" s="24">
        <v>37</v>
      </c>
      <c r="AH32" s="24">
        <v>1726</v>
      </c>
      <c r="AI32" s="33">
        <f t="shared" ref="AI32:AI35" si="46">AH32/AG32</f>
        <v>46.648648648648646</v>
      </c>
      <c r="AJ32" s="23">
        <f t="shared" ref="AJ32:AK34" si="47">U32+W32+Y32+AA32+AC32+AE32</f>
        <v>28.82</v>
      </c>
      <c r="AK32" s="23">
        <f t="shared" si="47"/>
        <v>1443</v>
      </c>
      <c r="AL32" s="23">
        <f t="shared" ref="AL32:AL35" si="48">AK32/AJ32</f>
        <v>50.06939625260236</v>
      </c>
      <c r="AM32" s="25">
        <v>7.5</v>
      </c>
      <c r="AN32" s="25">
        <v>387.45</v>
      </c>
      <c r="AO32" s="25">
        <v>7.66</v>
      </c>
      <c r="AP32" s="25">
        <v>378</v>
      </c>
      <c r="AQ32" s="25">
        <v>7.66</v>
      </c>
      <c r="AR32" s="25">
        <v>330.75</v>
      </c>
      <c r="AS32" s="25">
        <v>7.84</v>
      </c>
      <c r="AT32" s="25">
        <v>349.65</v>
      </c>
      <c r="AU32" s="25">
        <v>7.58</v>
      </c>
      <c r="AV32" s="25">
        <v>311.85000000000002</v>
      </c>
      <c r="AW32" s="25"/>
      <c r="AX32" s="25"/>
      <c r="AY32" s="33">
        <v>36</v>
      </c>
      <c r="AZ32" s="24">
        <v>1679</v>
      </c>
      <c r="BA32" s="33">
        <f t="shared" ref="BA32:BA35" si="49">AZ32/AY32</f>
        <v>46.638888888888886</v>
      </c>
      <c r="BB32" s="23">
        <f t="shared" ref="BB32:BC34" si="50">AM32+AO32+AQ32+AS32+AU32+AW32</f>
        <v>38.24</v>
      </c>
      <c r="BC32" s="23">
        <f t="shared" si="50"/>
        <v>1757.6999999999998</v>
      </c>
      <c r="BD32" s="23">
        <f t="shared" ref="BD32:BD35" si="51">BC32/BB32</f>
        <v>45.964958158995806</v>
      </c>
      <c r="BE32" s="25"/>
      <c r="BF32" s="25"/>
      <c r="BG32" s="25">
        <v>4.5</v>
      </c>
      <c r="BH32" s="25">
        <v>160.65</v>
      </c>
      <c r="BI32" s="25"/>
      <c r="BJ32" s="25"/>
      <c r="BK32" s="25">
        <v>5.25</v>
      </c>
      <c r="BL32" s="25">
        <v>254.52</v>
      </c>
      <c r="BM32" s="25"/>
      <c r="BN32" s="25"/>
      <c r="BO32" s="25"/>
      <c r="BP32" s="25"/>
      <c r="BQ32" s="24"/>
      <c r="BR32" s="24"/>
      <c r="BS32" s="24" t="e">
        <f t="shared" ref="BS32:BS35" si="52">BR32/BQ32</f>
        <v>#DIV/0!</v>
      </c>
      <c r="BT32" s="23">
        <f t="shared" ref="BT32:BU34" si="53">BE32+BG32+BI32+BK32+BM32+BO32</f>
        <v>9.75</v>
      </c>
      <c r="BU32" s="23">
        <f t="shared" si="53"/>
        <v>415.17</v>
      </c>
      <c r="BV32" s="23">
        <f t="shared" ref="BV32:BV35" si="54">BU32/BT32</f>
        <v>42.581538461538464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ref="CK32:CK35" si="55">CJ32/CI32</f>
        <v>#DIV/0!</v>
      </c>
      <c r="CL32" s="32">
        <f t="shared" ref="CL32:CM34" si="56">BW32+BY32+CA32+CC32+CE32+CG32</f>
        <v>0</v>
      </c>
      <c r="CM32" s="32">
        <f t="shared" si="56"/>
        <v>0</v>
      </c>
      <c r="CN32" s="52" t="e">
        <f t="shared" ref="CN32:CN35" si="57">CM32/CL32</f>
        <v>#DIV/0!</v>
      </c>
      <c r="CO32" s="12"/>
      <c r="CP32" s="50">
        <f t="shared" ref="CP32:CQ34" si="58">O32+AG32+AY32+BQ32+CI32</f>
        <v>73</v>
      </c>
      <c r="CQ32" s="33">
        <f t="shared" si="58"/>
        <v>3405</v>
      </c>
      <c r="CR32" s="33">
        <f t="shared" ref="CR32:CR35" si="59">CQ32/CP32</f>
        <v>46.643835616438359</v>
      </c>
      <c r="CS32" s="23">
        <f t="shared" ref="CS32:CT34" si="60">R32+AJ32+BB32+BT32+CL32</f>
        <v>76.81</v>
      </c>
      <c r="CT32" s="23">
        <f t="shared" si="60"/>
        <v>3615.87</v>
      </c>
      <c r="CU32" s="92">
        <f t="shared" ref="CU32:CU35" si="61">CT32/CS32</f>
        <v>47.075511001171719</v>
      </c>
      <c r="CV32" s="48">
        <f t="shared" ref="CV32:CV35" si="62">IF(CQ32&gt;CT32, CQ32-CT32, 0)</f>
        <v>0</v>
      </c>
    </row>
    <row r="33" spans="1:100" s="34" customFormat="1" ht="11.25" x14ac:dyDescent="0.2">
      <c r="A33" s="109"/>
      <c r="B33" s="54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24"/>
      <c r="P33" s="24"/>
      <c r="Q33" s="24" t="e">
        <f t="shared" si="43"/>
        <v>#DIV/0!</v>
      </c>
      <c r="R33" s="32">
        <f t="shared" si="44"/>
        <v>0</v>
      </c>
      <c r="S33" s="32">
        <f t="shared" si="44"/>
        <v>0</v>
      </c>
      <c r="T33" s="23" t="e">
        <f t="shared" si="45"/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4"/>
      <c r="AH33" s="24"/>
      <c r="AI33" s="33" t="e">
        <f t="shared" si="46"/>
        <v>#DIV/0!</v>
      </c>
      <c r="AJ33" s="23">
        <f t="shared" si="47"/>
        <v>0</v>
      </c>
      <c r="AK33" s="23">
        <f t="shared" si="47"/>
        <v>0</v>
      </c>
      <c r="AL33" s="23" t="e">
        <f t="shared" si="48"/>
        <v>#DIV/0!</v>
      </c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33"/>
      <c r="AZ33" s="24"/>
      <c r="BA33" s="33" t="e">
        <f t="shared" si="49"/>
        <v>#DIV/0!</v>
      </c>
      <c r="BB33" s="23">
        <f t="shared" si="50"/>
        <v>0</v>
      </c>
      <c r="BC33" s="23">
        <f t="shared" si="50"/>
        <v>0</v>
      </c>
      <c r="BD33" s="23" t="e">
        <f t="shared" si="51"/>
        <v>#DIV/0!</v>
      </c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4"/>
      <c r="BR33" s="24"/>
      <c r="BS33" s="24" t="e">
        <f t="shared" si="52"/>
        <v>#DIV/0!</v>
      </c>
      <c r="BT33" s="23">
        <f t="shared" si="53"/>
        <v>0</v>
      </c>
      <c r="BU33" s="23">
        <f t="shared" si="53"/>
        <v>0</v>
      </c>
      <c r="BV33" s="23" t="e">
        <f t="shared" si="54"/>
        <v>#DIV/0!</v>
      </c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 t="shared" si="55"/>
        <v>#DIV/0!</v>
      </c>
      <c r="CL33" s="32">
        <f t="shared" si="56"/>
        <v>0</v>
      </c>
      <c r="CM33" s="32">
        <f t="shared" si="56"/>
        <v>0</v>
      </c>
      <c r="CN33" s="52" t="e">
        <f t="shared" si="57"/>
        <v>#DIV/0!</v>
      </c>
      <c r="CO33" s="12"/>
      <c r="CP33" s="50">
        <f t="shared" si="58"/>
        <v>0</v>
      </c>
      <c r="CQ33" s="33">
        <f t="shared" si="58"/>
        <v>0</v>
      </c>
      <c r="CR33" s="33" t="e">
        <f t="shared" si="59"/>
        <v>#DIV/0!</v>
      </c>
      <c r="CS33" s="23">
        <f t="shared" si="60"/>
        <v>0</v>
      </c>
      <c r="CT33" s="23">
        <f t="shared" si="60"/>
        <v>0</v>
      </c>
      <c r="CU33" s="92" t="e">
        <f t="shared" si="61"/>
        <v>#DIV/0!</v>
      </c>
      <c r="CV33" s="48">
        <f t="shared" si="62"/>
        <v>0</v>
      </c>
    </row>
    <row r="34" spans="1:100" s="34" customFormat="1" ht="12" thickBot="1" x14ac:dyDescent="0.25">
      <c r="A34" s="109"/>
      <c r="B34" s="54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24"/>
      <c r="P34" s="24"/>
      <c r="Q34" s="24" t="e">
        <f t="shared" si="43"/>
        <v>#DIV/0!</v>
      </c>
      <c r="R34" s="32">
        <f t="shared" si="44"/>
        <v>0</v>
      </c>
      <c r="S34" s="32">
        <f t="shared" si="44"/>
        <v>0</v>
      </c>
      <c r="T34" s="23" t="e">
        <f t="shared" si="45"/>
        <v>#DIV/0!</v>
      </c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  <c r="AH34" s="24"/>
      <c r="AI34" s="33" t="e">
        <f t="shared" si="46"/>
        <v>#DIV/0!</v>
      </c>
      <c r="AJ34" s="23">
        <f t="shared" si="47"/>
        <v>0</v>
      </c>
      <c r="AK34" s="23">
        <f t="shared" si="47"/>
        <v>0</v>
      </c>
      <c r="AL34" s="23" t="e">
        <f t="shared" si="48"/>
        <v>#DIV/0!</v>
      </c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33"/>
      <c r="AZ34" s="24"/>
      <c r="BA34" s="33" t="e">
        <f t="shared" si="49"/>
        <v>#DIV/0!</v>
      </c>
      <c r="BB34" s="23">
        <f t="shared" si="50"/>
        <v>0</v>
      </c>
      <c r="BC34" s="23">
        <f t="shared" si="50"/>
        <v>0</v>
      </c>
      <c r="BD34" s="23" t="e">
        <f t="shared" si="51"/>
        <v>#DIV/0!</v>
      </c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24"/>
      <c r="BR34" s="24"/>
      <c r="BS34" s="24" t="e">
        <f t="shared" si="52"/>
        <v>#DIV/0!</v>
      </c>
      <c r="BT34" s="23">
        <f t="shared" si="53"/>
        <v>0</v>
      </c>
      <c r="BU34" s="23">
        <f t="shared" si="53"/>
        <v>0</v>
      </c>
      <c r="BV34" s="23" t="e">
        <f t="shared" si="54"/>
        <v>#DIV/0!</v>
      </c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24"/>
      <c r="CJ34" s="24"/>
      <c r="CK34" s="24" t="e">
        <f t="shared" si="55"/>
        <v>#DIV/0!</v>
      </c>
      <c r="CL34" s="32">
        <f t="shared" si="56"/>
        <v>0</v>
      </c>
      <c r="CM34" s="32">
        <f t="shared" si="56"/>
        <v>0</v>
      </c>
      <c r="CN34" s="52" t="e">
        <f t="shared" si="57"/>
        <v>#DIV/0!</v>
      </c>
      <c r="CO34" s="12"/>
      <c r="CP34" s="50">
        <f t="shared" si="58"/>
        <v>0</v>
      </c>
      <c r="CQ34" s="33">
        <f t="shared" si="58"/>
        <v>0</v>
      </c>
      <c r="CR34" s="33" t="e">
        <f t="shared" si="59"/>
        <v>#DIV/0!</v>
      </c>
      <c r="CS34" s="23">
        <f t="shared" si="60"/>
        <v>0</v>
      </c>
      <c r="CT34" s="23">
        <f t="shared" si="60"/>
        <v>0</v>
      </c>
      <c r="CU34" s="92" t="e">
        <f t="shared" si="61"/>
        <v>#DIV/0!</v>
      </c>
      <c r="CV34" s="48">
        <f t="shared" si="62"/>
        <v>0</v>
      </c>
    </row>
    <row r="35" spans="1:100" s="15" customFormat="1" ht="11.25" thickBot="1" x14ac:dyDescent="0.2">
      <c r="A35" s="387" t="s">
        <v>0</v>
      </c>
      <c r="B35" s="388"/>
      <c r="C35" s="121">
        <f t="shared" ref="C35:P35" si="63">SUM(C28:C34)</f>
        <v>0</v>
      </c>
      <c r="D35" s="120">
        <f t="shared" si="63"/>
        <v>0</v>
      </c>
      <c r="E35" s="121">
        <f t="shared" si="63"/>
        <v>0</v>
      </c>
      <c r="F35" s="120">
        <f t="shared" si="63"/>
        <v>0</v>
      </c>
      <c r="G35" s="121">
        <f t="shared" si="63"/>
        <v>0</v>
      </c>
      <c r="H35" s="120">
        <f t="shared" si="63"/>
        <v>0</v>
      </c>
      <c r="I35" s="121">
        <f t="shared" si="63"/>
        <v>0</v>
      </c>
      <c r="J35" s="120">
        <f t="shared" si="63"/>
        <v>0</v>
      </c>
      <c r="K35" s="121">
        <f t="shared" si="63"/>
        <v>1</v>
      </c>
      <c r="L35" s="120">
        <f t="shared" si="63"/>
        <v>28.35</v>
      </c>
      <c r="M35" s="121">
        <f t="shared" si="63"/>
        <v>1.75</v>
      </c>
      <c r="N35" s="120">
        <f t="shared" si="63"/>
        <v>75.599999999999994</v>
      </c>
      <c r="O35" s="120">
        <f t="shared" si="63"/>
        <v>0</v>
      </c>
      <c r="P35" s="120">
        <f t="shared" si="63"/>
        <v>0</v>
      </c>
      <c r="Q35" s="118" t="e">
        <f t="shared" si="43"/>
        <v>#DIV/0!</v>
      </c>
      <c r="R35" s="118">
        <f>SUM(R28:R34)</f>
        <v>2.75</v>
      </c>
      <c r="S35" s="118">
        <f>SUM(S28:S34)</f>
        <v>103.94999999999999</v>
      </c>
      <c r="T35" s="118">
        <f t="shared" si="45"/>
        <v>37.799999999999997</v>
      </c>
      <c r="U35" s="121">
        <f t="shared" ref="U35:AH35" si="64">SUM(U28:U34)</f>
        <v>27.909999999999997</v>
      </c>
      <c r="V35" s="120">
        <f t="shared" si="64"/>
        <v>1022.8</v>
      </c>
      <c r="W35" s="121">
        <f t="shared" si="64"/>
        <v>38.75</v>
      </c>
      <c r="X35" s="120">
        <f t="shared" si="64"/>
        <v>1464.75</v>
      </c>
      <c r="Y35" s="121">
        <f t="shared" si="64"/>
        <v>46.239999999999995</v>
      </c>
      <c r="Z35" s="120">
        <f t="shared" si="64"/>
        <v>1975.05</v>
      </c>
      <c r="AA35" s="121">
        <f t="shared" si="64"/>
        <v>42.91</v>
      </c>
      <c r="AB35" s="120">
        <f t="shared" si="64"/>
        <v>1700.9999999999998</v>
      </c>
      <c r="AC35" s="121">
        <f t="shared" si="64"/>
        <v>40.989999999999995</v>
      </c>
      <c r="AD35" s="120">
        <f t="shared" si="64"/>
        <v>1455.3</v>
      </c>
      <c r="AE35" s="121">
        <f t="shared" si="64"/>
        <v>5.75</v>
      </c>
      <c r="AF35" s="120">
        <f t="shared" si="64"/>
        <v>290.10000000000002</v>
      </c>
      <c r="AG35" s="120">
        <f t="shared" si="64"/>
        <v>185</v>
      </c>
      <c r="AH35" s="120">
        <f t="shared" si="64"/>
        <v>8630</v>
      </c>
      <c r="AI35" s="118">
        <f t="shared" si="46"/>
        <v>46.648648648648646</v>
      </c>
      <c r="AJ35" s="118">
        <f>SUM(AJ28:AJ34)</f>
        <v>202.54999999999998</v>
      </c>
      <c r="AK35" s="118">
        <f>SUM(AK28:AK34)</f>
        <v>7909</v>
      </c>
      <c r="AL35" s="118">
        <f t="shared" si="48"/>
        <v>39.04714885213528</v>
      </c>
      <c r="AM35" s="121">
        <f t="shared" ref="AM35:AZ35" si="65">SUM(AM28:AM34)</f>
        <v>16</v>
      </c>
      <c r="AN35" s="120">
        <f t="shared" si="65"/>
        <v>746.55</v>
      </c>
      <c r="AO35" s="121">
        <f t="shared" si="65"/>
        <v>16.66</v>
      </c>
      <c r="AP35" s="120">
        <f t="shared" si="65"/>
        <v>727.65</v>
      </c>
      <c r="AQ35" s="121">
        <f t="shared" si="65"/>
        <v>18.82</v>
      </c>
      <c r="AR35" s="120">
        <f t="shared" si="65"/>
        <v>746.55</v>
      </c>
      <c r="AS35" s="121">
        <f t="shared" si="65"/>
        <v>16.59</v>
      </c>
      <c r="AT35" s="120">
        <f t="shared" si="65"/>
        <v>718.19999999999993</v>
      </c>
      <c r="AU35" s="121">
        <f t="shared" si="65"/>
        <v>15.08</v>
      </c>
      <c r="AV35" s="120">
        <f t="shared" si="65"/>
        <v>567</v>
      </c>
      <c r="AW35" s="121">
        <f t="shared" si="65"/>
        <v>0.16</v>
      </c>
      <c r="AX35" s="120">
        <f t="shared" si="65"/>
        <v>18.899999999999999</v>
      </c>
      <c r="AY35" s="120">
        <f t="shared" si="65"/>
        <v>72</v>
      </c>
      <c r="AZ35" s="120">
        <f t="shared" si="65"/>
        <v>3358</v>
      </c>
      <c r="BA35" s="118">
        <f t="shared" si="49"/>
        <v>46.638888888888886</v>
      </c>
      <c r="BB35" s="118">
        <f>SUM(BB28:BB34)</f>
        <v>83.31</v>
      </c>
      <c r="BC35" s="118">
        <f>SUM(BC28:BC34)</f>
        <v>3524.8499999999995</v>
      </c>
      <c r="BD35" s="118">
        <f t="shared" si="51"/>
        <v>42.310046813107661</v>
      </c>
      <c r="BE35" s="121">
        <f t="shared" ref="BE35:BR35" si="66">SUM(BE28:BE34)</f>
        <v>0</v>
      </c>
      <c r="BF35" s="120">
        <f t="shared" si="66"/>
        <v>0</v>
      </c>
      <c r="BG35" s="121">
        <f t="shared" si="66"/>
        <v>5</v>
      </c>
      <c r="BH35" s="120">
        <f t="shared" si="66"/>
        <v>170.1</v>
      </c>
      <c r="BI35" s="121">
        <f t="shared" si="66"/>
        <v>1.5</v>
      </c>
      <c r="BJ35" s="120">
        <f t="shared" si="66"/>
        <v>56.7</v>
      </c>
      <c r="BK35" s="121">
        <f t="shared" si="66"/>
        <v>6.75</v>
      </c>
      <c r="BL35" s="120">
        <f t="shared" si="66"/>
        <v>330.12</v>
      </c>
      <c r="BM35" s="121">
        <f t="shared" si="66"/>
        <v>1</v>
      </c>
      <c r="BN35" s="120">
        <f t="shared" si="66"/>
        <v>37.799999999999997</v>
      </c>
      <c r="BO35" s="121">
        <f t="shared" si="66"/>
        <v>0</v>
      </c>
      <c r="BP35" s="120">
        <f t="shared" si="66"/>
        <v>0</v>
      </c>
      <c r="BQ35" s="120">
        <f t="shared" si="66"/>
        <v>0</v>
      </c>
      <c r="BR35" s="120">
        <f t="shared" si="66"/>
        <v>0</v>
      </c>
      <c r="BS35" s="118" t="e">
        <f t="shared" si="52"/>
        <v>#DIV/0!</v>
      </c>
      <c r="BT35" s="118">
        <f>SUM(BT28:BT34)</f>
        <v>14.25</v>
      </c>
      <c r="BU35" s="118">
        <f>SUM(BU28:BU34)</f>
        <v>594.72</v>
      </c>
      <c r="BV35" s="118">
        <f t="shared" si="54"/>
        <v>41.734736842105264</v>
      </c>
      <c r="BW35" s="121">
        <f t="shared" ref="BW35:CJ35" si="67">SUM(BW28:BW34)</f>
        <v>5.5</v>
      </c>
      <c r="BX35" s="120">
        <f t="shared" si="67"/>
        <v>160.65</v>
      </c>
      <c r="BY35" s="121">
        <f t="shared" si="67"/>
        <v>2</v>
      </c>
      <c r="BZ35" s="120">
        <f t="shared" si="67"/>
        <v>94.5</v>
      </c>
      <c r="CA35" s="121">
        <f t="shared" si="67"/>
        <v>2</v>
      </c>
      <c r="CB35" s="120">
        <f t="shared" si="67"/>
        <v>94.5</v>
      </c>
      <c r="CC35" s="121">
        <f t="shared" si="67"/>
        <v>2.91</v>
      </c>
      <c r="CD35" s="120">
        <f t="shared" si="67"/>
        <v>103.95</v>
      </c>
      <c r="CE35" s="121">
        <f t="shared" si="67"/>
        <v>0.33</v>
      </c>
      <c r="CF35" s="120">
        <f t="shared" si="67"/>
        <v>18.899999999999999</v>
      </c>
      <c r="CG35" s="121">
        <f t="shared" si="67"/>
        <v>0</v>
      </c>
      <c r="CH35" s="120">
        <f t="shared" si="67"/>
        <v>0</v>
      </c>
      <c r="CI35" s="120">
        <f t="shared" si="67"/>
        <v>0</v>
      </c>
      <c r="CJ35" s="120">
        <f t="shared" si="67"/>
        <v>0</v>
      </c>
      <c r="CK35" s="118" t="e">
        <f t="shared" si="55"/>
        <v>#DIV/0!</v>
      </c>
      <c r="CL35" s="118">
        <f>SUM(CL28:CL34)</f>
        <v>12.74</v>
      </c>
      <c r="CM35" s="118">
        <f>SUM(CM28:CM34)</f>
        <v>472.5</v>
      </c>
      <c r="CN35" s="118">
        <f t="shared" si="57"/>
        <v>37.087912087912088</v>
      </c>
      <c r="CO35" s="12"/>
      <c r="CP35" s="119">
        <f>SUM(CP28:CP34)</f>
        <v>257</v>
      </c>
      <c r="CQ35" s="118">
        <f>SUM(CQ28:CQ34)</f>
        <v>11988</v>
      </c>
      <c r="CR35" s="118">
        <f t="shared" si="59"/>
        <v>46.645914396887157</v>
      </c>
      <c r="CS35" s="118">
        <f>SUM(CS28:CS34)</f>
        <v>315.59999999999997</v>
      </c>
      <c r="CT35" s="118">
        <f>SUM(CT28:CT34)</f>
        <v>12605.02</v>
      </c>
      <c r="CU35" s="117">
        <f t="shared" si="61"/>
        <v>39.939860583016483</v>
      </c>
      <c r="CV35" s="100">
        <f t="shared" si="62"/>
        <v>0</v>
      </c>
    </row>
    <row r="36" spans="1:100" s="15" customFormat="1" ht="20.100000000000001" customHeight="1" thickBot="1" x14ac:dyDescent="0.6">
      <c r="A36" s="65"/>
      <c r="B36" s="30"/>
      <c r="C36" s="63"/>
      <c r="D36" s="63"/>
      <c r="E36" s="63"/>
      <c r="F36" s="63"/>
      <c r="G36" s="63"/>
      <c r="H36" s="63"/>
      <c r="I36" s="63"/>
      <c r="J36" s="63"/>
      <c r="K36" s="63" t="s">
        <v>6</v>
      </c>
      <c r="L36" s="63"/>
      <c r="M36" s="63"/>
      <c r="N36" s="63"/>
      <c r="O36" s="64"/>
      <c r="P36" s="64"/>
      <c r="Q36" s="12"/>
      <c r="R36" s="12"/>
      <c r="S36" s="12"/>
      <c r="T36" s="12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4"/>
      <c r="AH36" s="64"/>
      <c r="AI36" s="12"/>
      <c r="AJ36" s="64"/>
      <c r="AK36" s="64"/>
      <c r="AL36" s="12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4"/>
      <c r="AZ36" s="64"/>
      <c r="BA36" s="12"/>
      <c r="BB36" s="64"/>
      <c r="BC36" s="64"/>
      <c r="BD36" s="12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4"/>
      <c r="BR36" s="64"/>
      <c r="BS36" s="12"/>
      <c r="BT36" s="12"/>
      <c r="BU36" s="12"/>
      <c r="BV36" s="12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4"/>
      <c r="CJ36" s="64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</row>
    <row r="37" spans="1:100" s="15" customFormat="1" ht="13.5" customHeight="1" thickBot="1" x14ac:dyDescent="0.2">
      <c r="A37" s="356" t="s">
        <v>155</v>
      </c>
      <c r="B37" s="357"/>
      <c r="C37" s="309"/>
      <c r="D37" s="310"/>
      <c r="E37" s="311"/>
      <c r="F37" s="310"/>
      <c r="G37" s="311"/>
      <c r="H37" s="310"/>
      <c r="I37" s="311"/>
      <c r="J37" s="310"/>
      <c r="K37" s="311"/>
      <c r="L37" s="310"/>
      <c r="M37" s="310"/>
      <c r="N37" s="310"/>
      <c r="O37" s="312"/>
      <c r="P37" s="312"/>
      <c r="Q37" s="312"/>
      <c r="R37" s="312"/>
      <c r="S37" s="312"/>
      <c r="T37" s="312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2"/>
      <c r="AH37" s="312"/>
      <c r="AI37" s="312"/>
      <c r="AJ37" s="312"/>
      <c r="AK37" s="312"/>
      <c r="AL37" s="312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2"/>
      <c r="AZ37" s="312"/>
      <c r="BA37" s="312"/>
      <c r="BB37" s="312"/>
      <c r="BC37" s="312"/>
      <c r="BD37" s="312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2"/>
      <c r="BR37" s="312"/>
      <c r="BS37" s="312"/>
      <c r="BT37" s="312"/>
      <c r="BU37" s="312"/>
      <c r="BV37" s="312"/>
      <c r="BW37" s="310"/>
      <c r="BX37" s="310"/>
      <c r="BY37" s="310"/>
      <c r="BZ37" s="310"/>
      <c r="CA37" s="310"/>
      <c r="CB37" s="310"/>
      <c r="CC37" s="310"/>
      <c r="CD37" s="310"/>
      <c r="CE37" s="310"/>
      <c r="CF37" s="310"/>
      <c r="CG37" s="310"/>
      <c r="CH37" s="310"/>
      <c r="CI37" s="312"/>
      <c r="CJ37" s="312"/>
      <c r="CK37" s="312"/>
      <c r="CL37" s="312"/>
      <c r="CM37" s="312"/>
      <c r="CN37" s="313"/>
      <c r="CO37" s="12"/>
      <c r="CP37" s="314"/>
      <c r="CQ37" s="312"/>
      <c r="CR37" s="312"/>
      <c r="CS37" s="312"/>
      <c r="CT37" s="312"/>
      <c r="CU37" s="313"/>
      <c r="CV37" s="56"/>
    </row>
    <row r="38" spans="1:100" s="15" customFormat="1" ht="11.25" customHeight="1" x14ac:dyDescent="0.2">
      <c r="A38" s="79" t="s">
        <v>119</v>
      </c>
      <c r="B38" s="28" t="s">
        <v>131</v>
      </c>
      <c r="C38" s="108"/>
      <c r="D38" s="29"/>
      <c r="E38" s="108"/>
      <c r="F38" s="29"/>
      <c r="G38" s="29"/>
      <c r="H38" s="29"/>
      <c r="I38" s="29"/>
      <c r="J38" s="29"/>
      <c r="K38" s="29"/>
      <c r="L38" s="29"/>
      <c r="M38" s="29"/>
      <c r="N38" s="29"/>
      <c r="O38" s="308"/>
      <c r="P38" s="308"/>
      <c r="Q38" s="308" t="e">
        <f>P38/O38</f>
        <v>#DIV/0!</v>
      </c>
      <c r="R38" s="32">
        <f t="shared" ref="R38:R44" si="68">C38+E38+G38+I38+K38+M38</f>
        <v>0</v>
      </c>
      <c r="S38" s="32">
        <f t="shared" ref="S38:S44" si="69">D38+F38+H38+J38+L38+N38</f>
        <v>0</v>
      </c>
      <c r="T38" s="307" t="e">
        <f>S38/R38</f>
        <v>#DIV/0!</v>
      </c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308"/>
      <c r="AH38" s="308"/>
      <c r="AI38" s="33" t="e">
        <f>AH38/AG38</f>
        <v>#DIV/0!</v>
      </c>
      <c r="AJ38" s="307">
        <f t="shared" ref="AJ38:AJ44" si="70">U38+W38+Y38+AA38+AC38+AE38</f>
        <v>0</v>
      </c>
      <c r="AK38" s="307">
        <f t="shared" ref="AK38:AK44" si="71">V38+X38+Z38+AB38+AD38+AF38</f>
        <v>0</v>
      </c>
      <c r="AL38" s="307" t="e">
        <f>AK38/AJ38</f>
        <v>#DIV/0!</v>
      </c>
      <c r="AM38" s="29"/>
      <c r="AN38" s="29"/>
      <c r="AO38" s="29"/>
      <c r="AP38" s="29"/>
      <c r="AQ38" s="29"/>
      <c r="AR38" s="29"/>
      <c r="AS38" s="29"/>
      <c r="AT38" s="29"/>
      <c r="AU38" s="29">
        <v>1</v>
      </c>
      <c r="AV38" s="29">
        <v>12</v>
      </c>
      <c r="AW38" s="29"/>
      <c r="AX38" s="29"/>
      <c r="AY38" s="33">
        <v>1</v>
      </c>
      <c r="AZ38" s="308">
        <v>14</v>
      </c>
      <c r="BA38" s="33">
        <f>AZ38/AY38</f>
        <v>14</v>
      </c>
      <c r="BB38" s="307">
        <f t="shared" ref="BB38:BB44" si="72">AM38+AO38+AQ38+AS38+AU38+AW38</f>
        <v>1</v>
      </c>
      <c r="BC38" s="307">
        <f t="shared" ref="BC38:BC44" si="73">AN38+AP38+AR38+AT38+AV38+AX38</f>
        <v>12</v>
      </c>
      <c r="BD38" s="307">
        <f>BC38/BB38</f>
        <v>12</v>
      </c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308"/>
      <c r="BR38" s="308"/>
      <c r="BS38" s="308" t="e">
        <f>BR38/BQ38</f>
        <v>#DIV/0!</v>
      </c>
      <c r="BT38" s="307">
        <f t="shared" ref="BT38:BT44" si="74">BE38+BG38+BI38+BK38+BM38+BO38</f>
        <v>0</v>
      </c>
      <c r="BU38" s="307">
        <f t="shared" ref="BU38:BU44" si="75">BF38+BH38+BJ38+BL38+BN38+BP38</f>
        <v>0</v>
      </c>
      <c r="BV38" s="307" t="e">
        <f>BU38/BT38</f>
        <v>#DIV/0!</v>
      </c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308"/>
      <c r="CJ38" s="308"/>
      <c r="CK38" s="308" t="e">
        <f>CJ38/CI38</f>
        <v>#DIV/0!</v>
      </c>
      <c r="CL38" s="32">
        <f t="shared" ref="CL38:CL44" si="76">BW38+BY38+CA38+CC38+CE38+CG38</f>
        <v>0</v>
      </c>
      <c r="CM38" s="32">
        <f t="shared" ref="CM38:CM44" si="77">BX38+BZ38+CB38+CD38+CF38+CH38</f>
        <v>0</v>
      </c>
      <c r="CN38" s="52" t="e">
        <f>CM38/CL38</f>
        <v>#DIV/0!</v>
      </c>
      <c r="CO38" s="12"/>
      <c r="CP38" s="50">
        <f t="shared" ref="CP38:CP44" si="78">O38+AG38+AY38+BQ38+CI38</f>
        <v>1</v>
      </c>
      <c r="CQ38" s="33">
        <f t="shared" ref="CQ38:CQ44" si="79">P38+AH38+AZ38+BR38+CJ38</f>
        <v>14</v>
      </c>
      <c r="CR38" s="33">
        <f>CQ38/CP38</f>
        <v>14</v>
      </c>
      <c r="CS38" s="307">
        <f t="shared" ref="CS38:CS44" si="80">R38+AJ38+BB38+BT38+CL38</f>
        <v>1</v>
      </c>
      <c r="CT38" s="307">
        <f t="shared" ref="CT38:CT44" si="81">S38+AK38+BC38+BU38+CM38</f>
        <v>12</v>
      </c>
      <c r="CU38" s="92">
        <f>CT38/CS38</f>
        <v>12</v>
      </c>
      <c r="CV38" s="48">
        <f>IF(CQ38&gt;CT38, CQ38-CT38, 0)</f>
        <v>2</v>
      </c>
    </row>
    <row r="39" spans="1:100" s="15" customFormat="1" ht="11.25" customHeight="1" x14ac:dyDescent="0.2">
      <c r="A39" s="79" t="s">
        <v>119</v>
      </c>
      <c r="B39" s="28" t="s">
        <v>132</v>
      </c>
      <c r="C39" s="77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308"/>
      <c r="P39" s="308"/>
      <c r="Q39" s="308" t="e">
        <f>P39/O39</f>
        <v>#DIV/0!</v>
      </c>
      <c r="R39" s="32">
        <f t="shared" si="68"/>
        <v>0</v>
      </c>
      <c r="S39" s="32">
        <f t="shared" si="69"/>
        <v>0</v>
      </c>
      <c r="T39" s="307" t="e">
        <f>S39/R39</f>
        <v>#DIV/0!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308"/>
      <c r="AH39" s="308"/>
      <c r="AI39" s="33" t="e">
        <f>AH39/AG39</f>
        <v>#DIV/0!</v>
      </c>
      <c r="AJ39" s="307">
        <f t="shared" si="70"/>
        <v>0</v>
      </c>
      <c r="AK39" s="307">
        <f t="shared" si="71"/>
        <v>0</v>
      </c>
      <c r="AL39" s="307" t="e">
        <f>AK39/AJ39</f>
        <v>#DIV/0!</v>
      </c>
      <c r="AM39" s="29"/>
      <c r="AN39" s="29"/>
      <c r="AO39" s="25"/>
      <c r="AP39" s="25"/>
      <c r="AQ39" s="25"/>
      <c r="AR39" s="25"/>
      <c r="AS39" s="25"/>
      <c r="AT39" s="25"/>
      <c r="AU39" s="25">
        <v>1</v>
      </c>
      <c r="AV39" s="25">
        <v>4</v>
      </c>
      <c r="AW39" s="25"/>
      <c r="AX39" s="25"/>
      <c r="AY39" s="33">
        <v>1</v>
      </c>
      <c r="AZ39" s="308">
        <v>14</v>
      </c>
      <c r="BA39" s="33">
        <f>AZ39/AY39</f>
        <v>14</v>
      </c>
      <c r="BB39" s="307">
        <f t="shared" si="72"/>
        <v>1</v>
      </c>
      <c r="BC39" s="307">
        <f t="shared" si="73"/>
        <v>4</v>
      </c>
      <c r="BD39" s="307">
        <f>BC39/BB39</f>
        <v>4</v>
      </c>
      <c r="BE39" s="25"/>
      <c r="BF39" s="25"/>
      <c r="BG39" s="25"/>
      <c r="BH39" s="25"/>
      <c r="BI39" s="25"/>
      <c r="BJ39" s="25"/>
      <c r="BK39" s="29"/>
      <c r="BL39" s="29"/>
      <c r="BM39" s="25"/>
      <c r="BN39" s="25"/>
      <c r="BO39" s="25"/>
      <c r="BP39" s="25"/>
      <c r="BQ39" s="308"/>
      <c r="BR39" s="308"/>
      <c r="BS39" s="308" t="e">
        <f>BR39/BQ39</f>
        <v>#DIV/0!</v>
      </c>
      <c r="BT39" s="307">
        <f t="shared" si="74"/>
        <v>0</v>
      </c>
      <c r="BU39" s="307">
        <f t="shared" si="75"/>
        <v>0</v>
      </c>
      <c r="BV39" s="307" t="e">
        <f>BU39/BT39</f>
        <v>#DIV/0!</v>
      </c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308"/>
      <c r="CJ39" s="308"/>
      <c r="CK39" s="308" t="e">
        <f>CJ39/CI39</f>
        <v>#DIV/0!</v>
      </c>
      <c r="CL39" s="32">
        <f t="shared" si="76"/>
        <v>0</v>
      </c>
      <c r="CM39" s="32">
        <f t="shared" si="77"/>
        <v>0</v>
      </c>
      <c r="CN39" s="52" t="e">
        <f>CM39/CL39</f>
        <v>#DIV/0!</v>
      </c>
      <c r="CO39" s="12"/>
      <c r="CP39" s="50">
        <f t="shared" si="78"/>
        <v>1</v>
      </c>
      <c r="CQ39" s="33">
        <f t="shared" si="79"/>
        <v>14</v>
      </c>
      <c r="CR39" s="33">
        <f>CQ39/CP39</f>
        <v>14</v>
      </c>
      <c r="CS39" s="307">
        <f t="shared" si="80"/>
        <v>1</v>
      </c>
      <c r="CT39" s="307">
        <f t="shared" si="81"/>
        <v>4</v>
      </c>
      <c r="CU39" s="92">
        <f>CT39/CS39</f>
        <v>4</v>
      </c>
      <c r="CV39" s="48">
        <f>IF(CQ39&gt;CT39, CQ39-CT39, 0)</f>
        <v>10</v>
      </c>
    </row>
    <row r="40" spans="1:100" s="15" customFormat="1" ht="11.25" customHeight="1" x14ac:dyDescent="0.2">
      <c r="A40" s="79" t="s">
        <v>121</v>
      </c>
      <c r="B40" s="28" t="s">
        <v>130</v>
      </c>
      <c r="C40" s="77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308"/>
      <c r="P40" s="308"/>
      <c r="Q40" s="308" t="e">
        <f>P40/O40</f>
        <v>#DIV/0!</v>
      </c>
      <c r="R40" s="32">
        <f t="shared" si="68"/>
        <v>0</v>
      </c>
      <c r="S40" s="32">
        <f t="shared" si="69"/>
        <v>0</v>
      </c>
      <c r="T40" s="307" t="e">
        <f>S40/R40</f>
        <v>#DIV/0!</v>
      </c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308"/>
      <c r="AH40" s="308"/>
      <c r="AI40" s="33" t="e">
        <f>AH40/AG40</f>
        <v>#DIV/0!</v>
      </c>
      <c r="AJ40" s="307">
        <f t="shared" si="70"/>
        <v>0</v>
      </c>
      <c r="AK40" s="307">
        <f t="shared" si="71"/>
        <v>0</v>
      </c>
      <c r="AL40" s="307" t="e">
        <f>AK40/AJ40</f>
        <v>#DIV/0!</v>
      </c>
      <c r="AM40" s="29"/>
      <c r="AN40" s="29"/>
      <c r="AO40" s="29"/>
      <c r="AP40" s="29"/>
      <c r="AQ40" s="29"/>
      <c r="AR40" s="29"/>
      <c r="AS40" s="29"/>
      <c r="AT40" s="29"/>
      <c r="AU40" s="29">
        <v>0.16</v>
      </c>
      <c r="AV40" s="29">
        <v>4</v>
      </c>
      <c r="AW40" s="29"/>
      <c r="AX40" s="29"/>
      <c r="AY40" s="33">
        <v>1</v>
      </c>
      <c r="AZ40" s="308">
        <v>14</v>
      </c>
      <c r="BA40" s="33">
        <f>AZ40/AY40</f>
        <v>14</v>
      </c>
      <c r="BB40" s="307">
        <f t="shared" si="72"/>
        <v>0.16</v>
      </c>
      <c r="BC40" s="307">
        <f t="shared" si="73"/>
        <v>4</v>
      </c>
      <c r="BD40" s="307">
        <f>BC40/BB40</f>
        <v>25</v>
      </c>
      <c r="BE40" s="25"/>
      <c r="BF40" s="25"/>
      <c r="BG40" s="25"/>
      <c r="BH40" s="25"/>
      <c r="BI40" s="29"/>
      <c r="BJ40" s="29"/>
      <c r="BK40" s="29"/>
      <c r="BL40" s="29"/>
      <c r="BM40" s="29"/>
      <c r="BN40" s="29"/>
      <c r="BO40" s="29"/>
      <c r="BP40" s="29"/>
      <c r="BQ40" s="308">
        <v>1</v>
      </c>
      <c r="BR40" s="308">
        <v>13</v>
      </c>
      <c r="BS40" s="308">
        <f>BR40/BQ40</f>
        <v>13</v>
      </c>
      <c r="BT40" s="307">
        <f t="shared" si="74"/>
        <v>0</v>
      </c>
      <c r="BU40" s="307">
        <f t="shared" si="75"/>
        <v>0</v>
      </c>
      <c r="BV40" s="307" t="e">
        <f>BU40/BT40</f>
        <v>#DIV/0!</v>
      </c>
      <c r="BW40" s="29"/>
      <c r="BX40" s="29"/>
      <c r="BY40" s="29">
        <v>0.16</v>
      </c>
      <c r="BZ40" s="29">
        <v>9.4499999999999993</v>
      </c>
      <c r="CA40" s="29"/>
      <c r="CB40" s="29"/>
      <c r="CC40" s="29"/>
      <c r="CD40" s="29"/>
      <c r="CE40" s="29"/>
      <c r="CF40" s="29"/>
      <c r="CG40" s="29"/>
      <c r="CH40" s="29"/>
      <c r="CI40" s="308"/>
      <c r="CJ40" s="308"/>
      <c r="CK40" s="308" t="e">
        <f>CJ40/CI40</f>
        <v>#DIV/0!</v>
      </c>
      <c r="CL40" s="32">
        <f t="shared" si="76"/>
        <v>0.16</v>
      </c>
      <c r="CM40" s="32">
        <f t="shared" si="77"/>
        <v>9.4499999999999993</v>
      </c>
      <c r="CN40" s="52">
        <f>CM40/CL40</f>
        <v>59.062499999999993</v>
      </c>
      <c r="CO40" s="12"/>
      <c r="CP40" s="50">
        <f t="shared" si="78"/>
        <v>2</v>
      </c>
      <c r="CQ40" s="33">
        <f t="shared" si="79"/>
        <v>27</v>
      </c>
      <c r="CR40" s="33">
        <f>CQ40/CP40</f>
        <v>13.5</v>
      </c>
      <c r="CS40" s="307">
        <f t="shared" si="80"/>
        <v>0.32</v>
      </c>
      <c r="CT40" s="307">
        <f t="shared" si="81"/>
        <v>13.45</v>
      </c>
      <c r="CU40" s="92">
        <f>CT40/CS40</f>
        <v>42.03125</v>
      </c>
      <c r="CV40" s="48">
        <f>IF(CQ40&gt;CT40, CQ40-CT40, 0)</f>
        <v>13.55</v>
      </c>
    </row>
    <row r="41" spans="1:100" s="15" customFormat="1" ht="11.25" customHeight="1" x14ac:dyDescent="0.2">
      <c r="A41" s="122" t="s">
        <v>126</v>
      </c>
      <c r="B41" s="28" t="s">
        <v>127</v>
      </c>
      <c r="C41" s="77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308"/>
      <c r="P41" s="308"/>
      <c r="Q41" s="308" t="e">
        <f>P41/O41</f>
        <v>#DIV/0!</v>
      </c>
      <c r="R41" s="32">
        <f t="shared" si="68"/>
        <v>0</v>
      </c>
      <c r="S41" s="32">
        <f t="shared" si="69"/>
        <v>0</v>
      </c>
      <c r="T41" s="307" t="e">
        <f>S41/R41</f>
        <v>#DIV/0!</v>
      </c>
      <c r="U41" s="25"/>
      <c r="V41" s="25"/>
      <c r="W41" s="25"/>
      <c r="X41" s="25"/>
      <c r="Y41" s="25"/>
      <c r="Z41" s="25"/>
      <c r="AA41" s="25"/>
      <c r="AB41" s="25"/>
      <c r="AC41" s="29"/>
      <c r="AD41" s="29"/>
      <c r="AE41" s="25"/>
      <c r="AF41" s="25"/>
      <c r="AG41" s="308"/>
      <c r="AH41" s="308"/>
      <c r="AI41" s="33" t="e">
        <f>AH41/AG41</f>
        <v>#DIV/0!</v>
      </c>
      <c r="AJ41" s="307">
        <f t="shared" si="70"/>
        <v>0</v>
      </c>
      <c r="AK41" s="307">
        <f t="shared" si="71"/>
        <v>0</v>
      </c>
      <c r="AL41" s="307" t="e">
        <f>AK41/AJ41</f>
        <v>#DIV/0!</v>
      </c>
      <c r="AM41" s="25"/>
      <c r="AN41" s="25"/>
      <c r="AO41" s="25"/>
      <c r="AP41" s="25"/>
      <c r="AQ41" s="25"/>
      <c r="AR41" s="25"/>
      <c r="AS41" s="25"/>
      <c r="AT41" s="25"/>
      <c r="AU41" s="25">
        <v>1.25</v>
      </c>
      <c r="AV41" s="25">
        <v>16</v>
      </c>
      <c r="AW41" s="25"/>
      <c r="AX41" s="25"/>
      <c r="AY41" s="33">
        <v>1</v>
      </c>
      <c r="AZ41" s="308">
        <v>14</v>
      </c>
      <c r="BA41" s="33">
        <f>AZ41/AY41</f>
        <v>14</v>
      </c>
      <c r="BB41" s="307">
        <f t="shared" si="72"/>
        <v>1.25</v>
      </c>
      <c r="BC41" s="307">
        <f t="shared" si="73"/>
        <v>16</v>
      </c>
      <c r="BD41" s="307">
        <f>BC41/BB41</f>
        <v>12.8</v>
      </c>
      <c r="BE41" s="25"/>
      <c r="BF41" s="25"/>
      <c r="BG41" s="25"/>
      <c r="BH41" s="25"/>
      <c r="BI41" s="25"/>
      <c r="BJ41" s="25"/>
      <c r="BK41" s="29"/>
      <c r="BL41" s="29"/>
      <c r="BM41" s="25"/>
      <c r="BN41" s="25"/>
      <c r="BO41" s="25"/>
      <c r="BP41" s="25"/>
      <c r="BQ41" s="308"/>
      <c r="BR41" s="308"/>
      <c r="BS41" s="308" t="e">
        <f>BR41/BQ41</f>
        <v>#DIV/0!</v>
      </c>
      <c r="BT41" s="307">
        <f t="shared" si="74"/>
        <v>0</v>
      </c>
      <c r="BU41" s="307">
        <f t="shared" si="75"/>
        <v>0</v>
      </c>
      <c r="BV41" s="307" t="e">
        <f>BU41/BT41</f>
        <v>#DIV/0!</v>
      </c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308"/>
      <c r="CJ41" s="308"/>
      <c r="CK41" s="308" t="e">
        <f>CJ41/CI41</f>
        <v>#DIV/0!</v>
      </c>
      <c r="CL41" s="32">
        <f t="shared" si="76"/>
        <v>0</v>
      </c>
      <c r="CM41" s="32">
        <f t="shared" si="77"/>
        <v>0</v>
      </c>
      <c r="CN41" s="52" t="e">
        <f>CM41/CL41</f>
        <v>#DIV/0!</v>
      </c>
      <c r="CO41" s="12"/>
      <c r="CP41" s="50">
        <f t="shared" si="78"/>
        <v>1</v>
      </c>
      <c r="CQ41" s="33">
        <f t="shared" si="79"/>
        <v>14</v>
      </c>
      <c r="CR41" s="33">
        <f>CQ41/CP41</f>
        <v>14</v>
      </c>
      <c r="CS41" s="307">
        <f t="shared" si="80"/>
        <v>1.25</v>
      </c>
      <c r="CT41" s="307">
        <f t="shared" si="81"/>
        <v>16</v>
      </c>
      <c r="CU41" s="92">
        <f>CT41/CS41</f>
        <v>12.8</v>
      </c>
      <c r="CV41" s="48">
        <f>IF(CQ41&gt;CT41, CQ41-CT41, 0)</f>
        <v>0</v>
      </c>
    </row>
    <row r="42" spans="1:100" s="15" customFormat="1" ht="11.25" customHeight="1" x14ac:dyDescent="0.2">
      <c r="A42" s="122" t="s">
        <v>117</v>
      </c>
      <c r="B42" s="28" t="s">
        <v>125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308"/>
      <c r="P42" s="308"/>
      <c r="Q42" s="308" t="e">
        <f t="shared" ref="Q42:Q45" si="82">P42/O42</f>
        <v>#DIV/0!</v>
      </c>
      <c r="R42" s="32">
        <f t="shared" si="68"/>
        <v>0</v>
      </c>
      <c r="S42" s="32">
        <f t="shared" si="69"/>
        <v>0</v>
      </c>
      <c r="T42" s="307" t="e">
        <f t="shared" ref="T42:T45" si="83">S42/R42</f>
        <v>#DIV/0!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308"/>
      <c r="AH42" s="308"/>
      <c r="AI42" s="33" t="e">
        <f t="shared" ref="AI42:AI45" si="84">AH42/AG42</f>
        <v>#DIV/0!</v>
      </c>
      <c r="AJ42" s="307">
        <f t="shared" si="70"/>
        <v>0</v>
      </c>
      <c r="AK42" s="307">
        <f t="shared" si="71"/>
        <v>0</v>
      </c>
      <c r="AL42" s="307" t="e">
        <f t="shared" ref="AL42:AL45" si="85">AK42/AJ42</f>
        <v>#DIV/0!</v>
      </c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33">
        <v>1</v>
      </c>
      <c r="AZ42" s="308">
        <v>14</v>
      </c>
      <c r="BA42" s="33">
        <f t="shared" ref="BA42:BA45" si="86">AZ42/AY42</f>
        <v>14</v>
      </c>
      <c r="BB42" s="307">
        <f t="shared" si="72"/>
        <v>0</v>
      </c>
      <c r="BC42" s="307">
        <f t="shared" si="73"/>
        <v>0</v>
      </c>
      <c r="BD42" s="307" t="e">
        <f t="shared" ref="BD42:BD45" si="87">BC42/BB42</f>
        <v>#DIV/0!</v>
      </c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308">
        <v>1</v>
      </c>
      <c r="BR42" s="308">
        <v>13</v>
      </c>
      <c r="BS42" s="308">
        <f t="shared" ref="BS42:BS45" si="88">BR42/BQ42</f>
        <v>13</v>
      </c>
      <c r="BT42" s="307">
        <f t="shared" si="74"/>
        <v>0</v>
      </c>
      <c r="BU42" s="307">
        <f t="shared" si="75"/>
        <v>0</v>
      </c>
      <c r="BV42" s="307" t="e">
        <f t="shared" ref="BV42:BV45" si="89">BU42/BT42</f>
        <v>#DIV/0!</v>
      </c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308"/>
      <c r="CJ42" s="308"/>
      <c r="CK42" s="308" t="e">
        <f t="shared" ref="CK42:CK45" si="90">CJ42/CI42</f>
        <v>#DIV/0!</v>
      </c>
      <c r="CL42" s="32">
        <f t="shared" si="76"/>
        <v>0</v>
      </c>
      <c r="CM42" s="32">
        <f t="shared" si="77"/>
        <v>0</v>
      </c>
      <c r="CN42" s="52" t="e">
        <f t="shared" ref="CN42:CN45" si="91">CM42/CL42</f>
        <v>#DIV/0!</v>
      </c>
      <c r="CO42" s="12"/>
      <c r="CP42" s="50">
        <f t="shared" si="78"/>
        <v>2</v>
      </c>
      <c r="CQ42" s="33">
        <f t="shared" si="79"/>
        <v>27</v>
      </c>
      <c r="CR42" s="33">
        <f t="shared" ref="CR42:CR45" si="92">CQ42/CP42</f>
        <v>13.5</v>
      </c>
      <c r="CS42" s="307">
        <f t="shared" si="80"/>
        <v>0</v>
      </c>
      <c r="CT42" s="307">
        <f t="shared" si="81"/>
        <v>0</v>
      </c>
      <c r="CU42" s="92" t="e">
        <f t="shared" ref="CU42:CU45" si="93">CT42/CS42</f>
        <v>#DIV/0!</v>
      </c>
      <c r="CV42" s="48">
        <f t="shared" ref="CV42:CV45" si="94">IF(CQ42&gt;CT42, CQ42-CT42, 0)</f>
        <v>27</v>
      </c>
    </row>
    <row r="43" spans="1:100" s="15" customFormat="1" ht="11.25" customHeight="1" x14ac:dyDescent="0.2">
      <c r="A43" s="109"/>
      <c r="B43" s="54"/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308"/>
      <c r="P43" s="308"/>
      <c r="Q43" s="308" t="e">
        <f t="shared" si="82"/>
        <v>#DIV/0!</v>
      </c>
      <c r="R43" s="32">
        <f t="shared" si="68"/>
        <v>0</v>
      </c>
      <c r="S43" s="32">
        <f t="shared" si="69"/>
        <v>0</v>
      </c>
      <c r="T43" s="307" t="e">
        <f t="shared" si="83"/>
        <v>#DIV/0!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308"/>
      <c r="AH43" s="308"/>
      <c r="AI43" s="33" t="e">
        <f t="shared" si="84"/>
        <v>#DIV/0!</v>
      </c>
      <c r="AJ43" s="307">
        <f t="shared" si="70"/>
        <v>0</v>
      </c>
      <c r="AK43" s="307">
        <f t="shared" si="71"/>
        <v>0</v>
      </c>
      <c r="AL43" s="307" t="e">
        <f t="shared" si="85"/>
        <v>#DIV/0!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33"/>
      <c r="AZ43" s="308"/>
      <c r="BA43" s="33" t="e">
        <f t="shared" si="86"/>
        <v>#DIV/0!</v>
      </c>
      <c r="BB43" s="307">
        <f t="shared" si="72"/>
        <v>0</v>
      </c>
      <c r="BC43" s="307">
        <f t="shared" si="73"/>
        <v>0</v>
      </c>
      <c r="BD43" s="307" t="e">
        <f t="shared" si="87"/>
        <v>#DIV/0!</v>
      </c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308"/>
      <c r="BR43" s="308"/>
      <c r="BS43" s="308" t="e">
        <f t="shared" si="88"/>
        <v>#DIV/0!</v>
      </c>
      <c r="BT43" s="307">
        <f t="shared" si="74"/>
        <v>0</v>
      </c>
      <c r="BU43" s="307">
        <f t="shared" si="75"/>
        <v>0</v>
      </c>
      <c r="BV43" s="307" t="e">
        <f t="shared" si="89"/>
        <v>#DIV/0!</v>
      </c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308"/>
      <c r="CJ43" s="308"/>
      <c r="CK43" s="308" t="e">
        <f t="shared" si="90"/>
        <v>#DIV/0!</v>
      </c>
      <c r="CL43" s="32">
        <f t="shared" si="76"/>
        <v>0</v>
      </c>
      <c r="CM43" s="32">
        <f t="shared" si="77"/>
        <v>0</v>
      </c>
      <c r="CN43" s="52" t="e">
        <f t="shared" si="91"/>
        <v>#DIV/0!</v>
      </c>
      <c r="CO43" s="12"/>
      <c r="CP43" s="50">
        <f t="shared" si="78"/>
        <v>0</v>
      </c>
      <c r="CQ43" s="33">
        <f t="shared" si="79"/>
        <v>0</v>
      </c>
      <c r="CR43" s="33" t="e">
        <f t="shared" si="92"/>
        <v>#DIV/0!</v>
      </c>
      <c r="CS43" s="307">
        <f t="shared" si="80"/>
        <v>0</v>
      </c>
      <c r="CT43" s="307">
        <f t="shared" si="81"/>
        <v>0</v>
      </c>
      <c r="CU43" s="92" t="e">
        <f t="shared" si="93"/>
        <v>#DIV/0!</v>
      </c>
      <c r="CV43" s="48">
        <f t="shared" si="94"/>
        <v>0</v>
      </c>
    </row>
    <row r="44" spans="1:100" s="15" customFormat="1" ht="11.25" customHeight="1" thickBot="1" x14ac:dyDescent="0.25">
      <c r="A44" s="109"/>
      <c r="B44" s="54"/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308"/>
      <c r="P44" s="308"/>
      <c r="Q44" s="308" t="e">
        <f t="shared" si="82"/>
        <v>#DIV/0!</v>
      </c>
      <c r="R44" s="32">
        <f t="shared" si="68"/>
        <v>0</v>
      </c>
      <c r="S44" s="32">
        <f t="shared" si="69"/>
        <v>0</v>
      </c>
      <c r="T44" s="307" t="e">
        <f t="shared" si="83"/>
        <v>#DIV/0!</v>
      </c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08"/>
      <c r="AH44" s="308"/>
      <c r="AI44" s="33" t="e">
        <f t="shared" si="84"/>
        <v>#DIV/0!</v>
      </c>
      <c r="AJ44" s="307">
        <f t="shared" si="70"/>
        <v>0</v>
      </c>
      <c r="AK44" s="307">
        <f t="shared" si="71"/>
        <v>0</v>
      </c>
      <c r="AL44" s="307" t="e">
        <f t="shared" si="85"/>
        <v>#DIV/0!</v>
      </c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33"/>
      <c r="AZ44" s="308"/>
      <c r="BA44" s="33" t="e">
        <f t="shared" si="86"/>
        <v>#DIV/0!</v>
      </c>
      <c r="BB44" s="307">
        <f t="shared" si="72"/>
        <v>0</v>
      </c>
      <c r="BC44" s="307">
        <f t="shared" si="73"/>
        <v>0</v>
      </c>
      <c r="BD44" s="307" t="e">
        <f t="shared" si="87"/>
        <v>#DIV/0!</v>
      </c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308"/>
      <c r="BR44" s="308"/>
      <c r="BS44" s="308" t="e">
        <f t="shared" si="88"/>
        <v>#DIV/0!</v>
      </c>
      <c r="BT44" s="307">
        <f t="shared" si="74"/>
        <v>0</v>
      </c>
      <c r="BU44" s="307">
        <f t="shared" si="75"/>
        <v>0</v>
      </c>
      <c r="BV44" s="307" t="e">
        <f t="shared" si="89"/>
        <v>#DIV/0!</v>
      </c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308"/>
      <c r="CJ44" s="308"/>
      <c r="CK44" s="308" t="e">
        <f t="shared" si="90"/>
        <v>#DIV/0!</v>
      </c>
      <c r="CL44" s="32">
        <f t="shared" si="76"/>
        <v>0</v>
      </c>
      <c r="CM44" s="32">
        <f t="shared" si="77"/>
        <v>0</v>
      </c>
      <c r="CN44" s="52" t="e">
        <f t="shared" si="91"/>
        <v>#DIV/0!</v>
      </c>
      <c r="CO44" s="12"/>
      <c r="CP44" s="50">
        <f t="shared" si="78"/>
        <v>0</v>
      </c>
      <c r="CQ44" s="33">
        <f t="shared" si="79"/>
        <v>0</v>
      </c>
      <c r="CR44" s="33" t="e">
        <f t="shared" si="92"/>
        <v>#DIV/0!</v>
      </c>
      <c r="CS44" s="307">
        <f t="shared" si="80"/>
        <v>0</v>
      </c>
      <c r="CT44" s="307">
        <f t="shared" si="81"/>
        <v>0</v>
      </c>
      <c r="CU44" s="92" t="e">
        <f t="shared" si="93"/>
        <v>#DIV/0!</v>
      </c>
      <c r="CV44" s="48">
        <f t="shared" si="94"/>
        <v>0</v>
      </c>
    </row>
    <row r="45" spans="1:100" s="15" customFormat="1" ht="13.5" customHeight="1" thickBot="1" x14ac:dyDescent="0.2">
      <c r="A45" s="365" t="s">
        <v>0</v>
      </c>
      <c r="B45" s="366"/>
      <c r="C45" s="310">
        <f t="shared" ref="C45:P45" si="95">SUM(C38:C44)</f>
        <v>0</v>
      </c>
      <c r="D45" s="315">
        <f t="shared" si="95"/>
        <v>0</v>
      </c>
      <c r="E45" s="310">
        <f t="shared" si="95"/>
        <v>0</v>
      </c>
      <c r="F45" s="315">
        <f t="shared" si="95"/>
        <v>0</v>
      </c>
      <c r="G45" s="310">
        <f t="shared" si="95"/>
        <v>0</v>
      </c>
      <c r="H45" s="315">
        <f t="shared" si="95"/>
        <v>0</v>
      </c>
      <c r="I45" s="310">
        <f t="shared" si="95"/>
        <v>0</v>
      </c>
      <c r="J45" s="315">
        <f t="shared" si="95"/>
        <v>0</v>
      </c>
      <c r="K45" s="310">
        <f t="shared" si="95"/>
        <v>0</v>
      </c>
      <c r="L45" s="315">
        <f t="shared" si="95"/>
        <v>0</v>
      </c>
      <c r="M45" s="310">
        <f t="shared" si="95"/>
        <v>0</v>
      </c>
      <c r="N45" s="315">
        <f t="shared" si="95"/>
        <v>0</v>
      </c>
      <c r="O45" s="315">
        <f t="shared" si="95"/>
        <v>0</v>
      </c>
      <c r="P45" s="315">
        <f t="shared" si="95"/>
        <v>0</v>
      </c>
      <c r="Q45" s="312" t="e">
        <f t="shared" si="82"/>
        <v>#DIV/0!</v>
      </c>
      <c r="R45" s="312">
        <f>SUM(R38:R44)</f>
        <v>0</v>
      </c>
      <c r="S45" s="312">
        <f>SUM(S38:S44)</f>
        <v>0</v>
      </c>
      <c r="T45" s="312" t="e">
        <f t="shared" si="83"/>
        <v>#DIV/0!</v>
      </c>
      <c r="U45" s="310">
        <f t="shared" ref="U45:AH45" si="96">SUM(U38:U44)</f>
        <v>0</v>
      </c>
      <c r="V45" s="315">
        <f t="shared" si="96"/>
        <v>0</v>
      </c>
      <c r="W45" s="310">
        <f t="shared" si="96"/>
        <v>0</v>
      </c>
      <c r="X45" s="315">
        <f t="shared" si="96"/>
        <v>0</v>
      </c>
      <c r="Y45" s="310">
        <f t="shared" si="96"/>
        <v>0</v>
      </c>
      <c r="Z45" s="315">
        <f t="shared" si="96"/>
        <v>0</v>
      </c>
      <c r="AA45" s="310">
        <f t="shared" si="96"/>
        <v>0</v>
      </c>
      <c r="AB45" s="315">
        <f t="shared" si="96"/>
        <v>0</v>
      </c>
      <c r="AC45" s="310">
        <f t="shared" si="96"/>
        <v>0</v>
      </c>
      <c r="AD45" s="315">
        <f t="shared" si="96"/>
        <v>0</v>
      </c>
      <c r="AE45" s="310">
        <f t="shared" si="96"/>
        <v>0</v>
      </c>
      <c r="AF45" s="315">
        <f t="shared" si="96"/>
        <v>0</v>
      </c>
      <c r="AG45" s="315">
        <f t="shared" si="96"/>
        <v>0</v>
      </c>
      <c r="AH45" s="315">
        <f t="shared" si="96"/>
        <v>0</v>
      </c>
      <c r="AI45" s="312" t="e">
        <f t="shared" si="84"/>
        <v>#DIV/0!</v>
      </c>
      <c r="AJ45" s="312">
        <f>SUM(AJ38:AJ44)</f>
        <v>0</v>
      </c>
      <c r="AK45" s="312">
        <f>SUM(AK38:AK44)</f>
        <v>0</v>
      </c>
      <c r="AL45" s="312" t="e">
        <f t="shared" si="85"/>
        <v>#DIV/0!</v>
      </c>
      <c r="AM45" s="310">
        <f t="shared" ref="AM45:AZ45" si="97">SUM(AM38:AM44)</f>
        <v>0</v>
      </c>
      <c r="AN45" s="315">
        <f t="shared" si="97"/>
        <v>0</v>
      </c>
      <c r="AO45" s="310">
        <f t="shared" si="97"/>
        <v>0</v>
      </c>
      <c r="AP45" s="315">
        <f t="shared" si="97"/>
        <v>0</v>
      </c>
      <c r="AQ45" s="310">
        <f t="shared" si="97"/>
        <v>0</v>
      </c>
      <c r="AR45" s="315">
        <f t="shared" si="97"/>
        <v>0</v>
      </c>
      <c r="AS45" s="310">
        <f t="shared" si="97"/>
        <v>0</v>
      </c>
      <c r="AT45" s="315">
        <f t="shared" si="97"/>
        <v>0</v>
      </c>
      <c r="AU45" s="310">
        <f t="shared" si="97"/>
        <v>3.41</v>
      </c>
      <c r="AV45" s="315">
        <f t="shared" si="97"/>
        <v>36</v>
      </c>
      <c r="AW45" s="310">
        <f t="shared" si="97"/>
        <v>0</v>
      </c>
      <c r="AX45" s="315">
        <f t="shared" si="97"/>
        <v>0</v>
      </c>
      <c r="AY45" s="315">
        <f t="shared" si="97"/>
        <v>5</v>
      </c>
      <c r="AZ45" s="315">
        <f t="shared" si="97"/>
        <v>70</v>
      </c>
      <c r="BA45" s="312">
        <f t="shared" si="86"/>
        <v>14</v>
      </c>
      <c r="BB45" s="312">
        <f>SUM(BB38:BB44)</f>
        <v>3.41</v>
      </c>
      <c r="BC45" s="312">
        <f>SUM(BC38:BC44)</f>
        <v>36</v>
      </c>
      <c r="BD45" s="312">
        <f t="shared" si="87"/>
        <v>10.557184750733137</v>
      </c>
      <c r="BE45" s="310">
        <f t="shared" ref="BE45:BR45" si="98">SUM(BE38:BE44)</f>
        <v>0</v>
      </c>
      <c r="BF45" s="315">
        <f t="shared" si="98"/>
        <v>0</v>
      </c>
      <c r="BG45" s="310">
        <f t="shared" si="98"/>
        <v>0</v>
      </c>
      <c r="BH45" s="315">
        <f t="shared" si="98"/>
        <v>0</v>
      </c>
      <c r="BI45" s="310">
        <f t="shared" si="98"/>
        <v>0</v>
      </c>
      <c r="BJ45" s="315">
        <f t="shared" si="98"/>
        <v>0</v>
      </c>
      <c r="BK45" s="310">
        <f t="shared" si="98"/>
        <v>0</v>
      </c>
      <c r="BL45" s="315">
        <f t="shared" si="98"/>
        <v>0</v>
      </c>
      <c r="BM45" s="310">
        <f t="shared" si="98"/>
        <v>0</v>
      </c>
      <c r="BN45" s="315">
        <f t="shared" si="98"/>
        <v>0</v>
      </c>
      <c r="BO45" s="310">
        <f t="shared" si="98"/>
        <v>0</v>
      </c>
      <c r="BP45" s="315">
        <f t="shared" si="98"/>
        <v>0</v>
      </c>
      <c r="BQ45" s="315">
        <f t="shared" si="98"/>
        <v>2</v>
      </c>
      <c r="BR45" s="315">
        <f t="shared" si="98"/>
        <v>26</v>
      </c>
      <c r="BS45" s="312">
        <f t="shared" si="88"/>
        <v>13</v>
      </c>
      <c r="BT45" s="312">
        <f>SUM(BT38:BT44)</f>
        <v>0</v>
      </c>
      <c r="BU45" s="312">
        <f>SUM(BU38:BU44)</f>
        <v>0</v>
      </c>
      <c r="BV45" s="312" t="e">
        <f t="shared" si="89"/>
        <v>#DIV/0!</v>
      </c>
      <c r="BW45" s="310">
        <f t="shared" ref="BW45:CJ45" si="99">SUM(BW38:BW44)</f>
        <v>0</v>
      </c>
      <c r="BX45" s="315">
        <f t="shared" si="99"/>
        <v>0</v>
      </c>
      <c r="BY45" s="310">
        <f t="shared" si="99"/>
        <v>0.16</v>
      </c>
      <c r="BZ45" s="315">
        <f t="shared" si="99"/>
        <v>9.4499999999999993</v>
      </c>
      <c r="CA45" s="310">
        <f t="shared" si="99"/>
        <v>0</v>
      </c>
      <c r="CB45" s="315">
        <f t="shared" si="99"/>
        <v>0</v>
      </c>
      <c r="CC45" s="310">
        <f t="shared" si="99"/>
        <v>0</v>
      </c>
      <c r="CD45" s="315">
        <f t="shared" si="99"/>
        <v>0</v>
      </c>
      <c r="CE45" s="310">
        <f t="shared" si="99"/>
        <v>0</v>
      </c>
      <c r="CF45" s="315">
        <f t="shared" si="99"/>
        <v>0</v>
      </c>
      <c r="CG45" s="310">
        <f t="shared" si="99"/>
        <v>0</v>
      </c>
      <c r="CH45" s="315">
        <f t="shared" si="99"/>
        <v>0</v>
      </c>
      <c r="CI45" s="315">
        <f t="shared" si="99"/>
        <v>0</v>
      </c>
      <c r="CJ45" s="315">
        <f t="shared" si="99"/>
        <v>0</v>
      </c>
      <c r="CK45" s="312" t="e">
        <f t="shared" si="90"/>
        <v>#DIV/0!</v>
      </c>
      <c r="CL45" s="312">
        <f>SUM(CL38:CL44)</f>
        <v>0.16</v>
      </c>
      <c r="CM45" s="312">
        <f>SUM(CM38:CM44)</f>
        <v>9.4499999999999993</v>
      </c>
      <c r="CN45" s="312">
        <f t="shared" si="91"/>
        <v>59.062499999999993</v>
      </c>
      <c r="CO45" s="12"/>
      <c r="CP45" s="314">
        <f>SUM(CP38:CP44)</f>
        <v>7</v>
      </c>
      <c r="CQ45" s="312">
        <f>SUM(CQ38:CQ44)</f>
        <v>96</v>
      </c>
      <c r="CR45" s="312">
        <f t="shared" si="92"/>
        <v>13.714285714285714</v>
      </c>
      <c r="CS45" s="312">
        <f>SUM(CS38:CS44)</f>
        <v>3.57</v>
      </c>
      <c r="CT45" s="312">
        <f>SUM(CT38:CT44)</f>
        <v>45.45</v>
      </c>
      <c r="CU45" s="313">
        <f t="shared" si="93"/>
        <v>12.731092436974791</v>
      </c>
      <c r="CV45" s="100">
        <f t="shared" si="94"/>
        <v>50.55</v>
      </c>
    </row>
    <row r="46" spans="1:100" s="15" customFormat="1" ht="20.100000000000001" customHeight="1" thickBot="1" x14ac:dyDescent="0.6">
      <c r="A46" s="65"/>
      <c r="B46" s="30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4"/>
      <c r="P46" s="64"/>
      <c r="Q46" s="12"/>
      <c r="R46" s="12"/>
      <c r="S46" s="12"/>
      <c r="T46" s="12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4"/>
      <c r="AH46" s="64"/>
      <c r="AI46" s="12"/>
      <c r="AJ46" s="64"/>
      <c r="AK46" s="64"/>
      <c r="AL46" s="12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4"/>
      <c r="AZ46" s="64"/>
      <c r="BA46" s="12"/>
      <c r="BB46" s="64"/>
      <c r="BC46" s="64"/>
      <c r="BD46" s="12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4"/>
      <c r="BS46" s="12"/>
      <c r="BT46" s="12"/>
      <c r="BU46" s="12"/>
      <c r="BV46" s="12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4"/>
      <c r="CJ46" s="64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</row>
    <row r="47" spans="1:100" s="34" customFormat="1" ht="11.25" thickBot="1" x14ac:dyDescent="0.2">
      <c r="A47" s="116" t="s">
        <v>5</v>
      </c>
      <c r="B47" s="115"/>
      <c r="C47" s="114"/>
      <c r="D47" s="106"/>
      <c r="E47" s="114"/>
      <c r="F47" s="106"/>
      <c r="G47" s="114"/>
      <c r="H47" s="106"/>
      <c r="I47" s="114"/>
      <c r="J47" s="106"/>
      <c r="K47" s="114"/>
      <c r="L47" s="106"/>
      <c r="M47" s="106"/>
      <c r="N47" s="106"/>
      <c r="O47" s="104"/>
      <c r="P47" s="104"/>
      <c r="Q47" s="104"/>
      <c r="R47" s="104"/>
      <c r="S47" s="104"/>
      <c r="T47" s="104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4"/>
      <c r="AH47" s="104"/>
      <c r="AI47" s="104"/>
      <c r="AJ47" s="104"/>
      <c r="AK47" s="104"/>
      <c r="AL47" s="104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4"/>
      <c r="AZ47" s="104"/>
      <c r="BA47" s="104"/>
      <c r="BB47" s="104"/>
      <c r="BC47" s="104"/>
      <c r="BD47" s="104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06"/>
      <c r="BP47" s="106"/>
      <c r="BQ47" s="104"/>
      <c r="BR47" s="104"/>
      <c r="BS47" s="104"/>
      <c r="BT47" s="104"/>
      <c r="BU47" s="104"/>
      <c r="BV47" s="104"/>
      <c r="BW47" s="106"/>
      <c r="BX47" s="106"/>
      <c r="BY47" s="106"/>
      <c r="BZ47" s="106"/>
      <c r="CA47" s="106"/>
      <c r="CB47" s="106"/>
      <c r="CC47" s="106"/>
      <c r="CD47" s="106"/>
      <c r="CE47" s="106"/>
      <c r="CF47" s="106"/>
      <c r="CG47" s="106"/>
      <c r="CH47" s="106"/>
      <c r="CI47" s="104"/>
      <c r="CJ47" s="104"/>
      <c r="CK47" s="104"/>
      <c r="CL47" s="104"/>
      <c r="CM47" s="104"/>
      <c r="CN47" s="113"/>
      <c r="CO47" s="12"/>
      <c r="CP47" s="112"/>
      <c r="CQ47" s="111"/>
      <c r="CR47" s="111"/>
      <c r="CS47" s="111"/>
      <c r="CT47" s="111"/>
      <c r="CU47" s="110"/>
      <c r="CV47" s="56"/>
    </row>
    <row r="48" spans="1:100" s="34" customFormat="1" ht="11.25" x14ac:dyDescent="0.2">
      <c r="A48" s="79" t="s">
        <v>119</v>
      </c>
      <c r="B48" s="28" t="s">
        <v>131</v>
      </c>
      <c r="C48" s="77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4"/>
      <c r="P48" s="24"/>
      <c r="Q48" s="24" t="e">
        <f>P48/O48</f>
        <v>#DIV/0!</v>
      </c>
      <c r="R48" s="32">
        <f>C48+E48+G48+I48+K48+M48</f>
        <v>0</v>
      </c>
      <c r="S48" s="32">
        <f>D48+F48+H48+J48+L48+N48</f>
        <v>0</v>
      </c>
      <c r="T48" s="23" t="e">
        <f>S48/R48</f>
        <v>#DIV/0!</v>
      </c>
      <c r="U48" s="25"/>
      <c r="V48" s="25"/>
      <c r="W48" s="25"/>
      <c r="X48" s="25"/>
      <c r="Y48" s="25"/>
      <c r="Z48" s="25"/>
      <c r="AA48" s="29"/>
      <c r="AB48" s="29"/>
      <c r="AC48" s="25"/>
      <c r="AD48" s="25"/>
      <c r="AE48" s="25"/>
      <c r="AF48" s="25"/>
      <c r="AG48" s="24"/>
      <c r="AH48" s="24"/>
      <c r="AI48" s="33" t="e">
        <f>AH48/AG48</f>
        <v>#DIV/0!</v>
      </c>
      <c r="AJ48" s="23">
        <f>U48+W48+Y48+AA48+AC48+AE48</f>
        <v>0</v>
      </c>
      <c r="AK48" s="23">
        <f>V48+X48+Z48+AB48+AD48+AF48</f>
        <v>0</v>
      </c>
      <c r="AL48" s="23" t="e">
        <f>AK48/AJ48</f>
        <v>#DIV/0!</v>
      </c>
      <c r="AM48" s="25">
        <v>8.5</v>
      </c>
      <c r="AN48" s="25">
        <v>170.1</v>
      </c>
      <c r="AO48" s="25">
        <v>8.5</v>
      </c>
      <c r="AP48" s="25">
        <v>198.45</v>
      </c>
      <c r="AQ48" s="25">
        <v>8.5</v>
      </c>
      <c r="AR48" s="25">
        <v>217.35</v>
      </c>
      <c r="AS48" s="25">
        <v>9.5</v>
      </c>
      <c r="AT48" s="25">
        <v>218.45</v>
      </c>
      <c r="AU48" s="25">
        <v>6</v>
      </c>
      <c r="AV48" s="25">
        <v>103.95</v>
      </c>
      <c r="AW48" s="25"/>
      <c r="AX48" s="25"/>
      <c r="AY48" s="33">
        <v>36</v>
      </c>
      <c r="AZ48" s="24">
        <v>1233</v>
      </c>
      <c r="BA48" s="33">
        <f>AZ48/AY48</f>
        <v>34.25</v>
      </c>
      <c r="BB48" s="23">
        <f>AM48+AO48+AQ48+AS48+AU48+AW48</f>
        <v>41</v>
      </c>
      <c r="BC48" s="23">
        <f>AN48+AP48+AR48+AT48+AV48+AX48</f>
        <v>908.3</v>
      </c>
      <c r="BD48" s="23">
        <f>BC48/BB48</f>
        <v>22.153658536585365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4"/>
      <c r="BR48" s="24"/>
      <c r="BS48" s="24" t="e">
        <f>BR48/BQ48</f>
        <v>#DIV/0!</v>
      </c>
      <c r="BT48" s="23">
        <f>BE48+BG48+BI48+BK48+BM48+BO48</f>
        <v>0</v>
      </c>
      <c r="BU48" s="23">
        <f>BF48+BH48+BJ48+BL48+BN48+BP48</f>
        <v>0</v>
      </c>
      <c r="BV48" s="23" t="e">
        <f>BU48/BT48</f>
        <v>#DIV/0!</v>
      </c>
      <c r="BW48" s="25"/>
      <c r="BX48" s="25"/>
      <c r="BY48" s="25"/>
      <c r="BZ48" s="25"/>
      <c r="CA48" s="25">
        <v>2.5</v>
      </c>
      <c r="CB48" s="25">
        <v>66.150000000000006</v>
      </c>
      <c r="CC48" s="25">
        <v>5</v>
      </c>
      <c r="CD48" s="25">
        <v>141.75</v>
      </c>
      <c r="CE48" s="25"/>
      <c r="CF48" s="25"/>
      <c r="CG48" s="25"/>
      <c r="CH48" s="25"/>
      <c r="CI48" s="24"/>
      <c r="CJ48" s="24"/>
      <c r="CK48" s="24" t="e">
        <f>CJ48/CI48</f>
        <v>#DIV/0!</v>
      </c>
      <c r="CL48" s="32">
        <f>BW48+BY48+CA48+CC48+CE48+CG48</f>
        <v>7.5</v>
      </c>
      <c r="CM48" s="32">
        <f>BX48+BZ48+CB48+CD48+CF48+CH48</f>
        <v>207.9</v>
      </c>
      <c r="CN48" s="52">
        <f>CM48/CL48</f>
        <v>27.720000000000002</v>
      </c>
      <c r="CO48" s="12"/>
      <c r="CP48" s="50">
        <f>O48+AG48+AY48+BQ48+CI48</f>
        <v>36</v>
      </c>
      <c r="CQ48" s="33">
        <f>P48+AH48+AZ48+BR48+CJ48</f>
        <v>1233</v>
      </c>
      <c r="CR48" s="33">
        <f>CQ48/CP48</f>
        <v>34.25</v>
      </c>
      <c r="CS48" s="23">
        <f>R48+AJ48+BB48+BT48+CL48</f>
        <v>48.5</v>
      </c>
      <c r="CT48" s="23">
        <f>S48+AK48+BC48+BU48+CM48</f>
        <v>1116.2</v>
      </c>
      <c r="CU48" s="92">
        <f>CT48/CS48</f>
        <v>23.014432989690722</v>
      </c>
      <c r="CV48" s="48">
        <f>IF(CQ48&gt;CT48, CQ48-CT48, 0)</f>
        <v>116.79999999999995</v>
      </c>
    </row>
    <row r="49" spans="1:100" s="34" customFormat="1" ht="11.25" x14ac:dyDescent="0.2">
      <c r="A49" s="107" t="s">
        <v>126</v>
      </c>
      <c r="B49" s="28" t="s">
        <v>127</v>
      </c>
      <c r="C49" s="108"/>
      <c r="D49" s="29"/>
      <c r="E49" s="108"/>
      <c r="F49" s="29"/>
      <c r="G49" s="25"/>
      <c r="H49" s="25"/>
      <c r="I49" s="25">
        <v>0.42</v>
      </c>
      <c r="J49" s="25">
        <v>9.4499999999999993</v>
      </c>
      <c r="K49" s="25"/>
      <c r="L49" s="25"/>
      <c r="M49" s="25"/>
      <c r="N49" s="25"/>
      <c r="O49" s="24"/>
      <c r="P49" s="24"/>
      <c r="Q49" s="24" t="e">
        <f>P49/O49</f>
        <v>#DIV/0!</v>
      </c>
      <c r="R49" s="32">
        <f>C49+E49+G49+I49+K49+M49</f>
        <v>0.42</v>
      </c>
      <c r="S49" s="32">
        <f>D49+F49+H49+J49+L49+N49</f>
        <v>9.4499999999999993</v>
      </c>
      <c r="T49" s="23">
        <f>S49/R49</f>
        <v>22.5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4"/>
      <c r="AH49" s="24"/>
      <c r="AI49" s="33" t="e">
        <f>AH49/AG49</f>
        <v>#DIV/0!</v>
      </c>
      <c r="AJ49" s="23">
        <f>U49+W49+Y49+AA49+AC49+AE49</f>
        <v>0</v>
      </c>
      <c r="AK49" s="23">
        <f>V49+X49+Z49+AB49+AD49+AF49</f>
        <v>0</v>
      </c>
      <c r="AL49" s="23" t="e">
        <f>AK49/AJ49</f>
        <v>#DIV/0!</v>
      </c>
      <c r="AM49" s="25">
        <v>8.25</v>
      </c>
      <c r="AN49" s="25">
        <v>226.8</v>
      </c>
      <c r="AO49" s="25">
        <v>7.83</v>
      </c>
      <c r="AP49" s="25">
        <v>198.45</v>
      </c>
      <c r="AQ49" s="25">
        <v>8.92</v>
      </c>
      <c r="AR49" s="25">
        <v>226.8</v>
      </c>
      <c r="AS49" s="25">
        <v>8.66</v>
      </c>
      <c r="AT49" s="25">
        <v>217.35</v>
      </c>
      <c r="AU49" s="29">
        <v>5.75</v>
      </c>
      <c r="AV49" s="29">
        <v>103.95</v>
      </c>
      <c r="AW49" s="25"/>
      <c r="AX49" s="25"/>
      <c r="AY49" s="33">
        <v>36</v>
      </c>
      <c r="AZ49" s="24">
        <v>1233</v>
      </c>
      <c r="BA49" s="33">
        <f>AZ49/AY49</f>
        <v>34.25</v>
      </c>
      <c r="BB49" s="23">
        <f>AM49+AO49+AQ49+AS49+AU49+AW49</f>
        <v>39.409999999999997</v>
      </c>
      <c r="BC49" s="23">
        <f>AN49+AP49+AR49+AT49+AV49+AX49</f>
        <v>973.35</v>
      </c>
      <c r="BD49" s="23">
        <f>BC49/BB49</f>
        <v>24.698046181172295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4"/>
      <c r="BR49" s="24"/>
      <c r="BS49" s="24" t="e">
        <f>BR49/BQ49</f>
        <v>#DIV/0!</v>
      </c>
      <c r="BT49" s="23">
        <f>BE49+BG49+BI49+BK49+BM49+BO49</f>
        <v>0</v>
      </c>
      <c r="BU49" s="23">
        <f>BF49+BH49+BJ49+BL49+BN49+BP49</f>
        <v>0</v>
      </c>
      <c r="BV49" s="23" t="e">
        <f>BU49/BT49</f>
        <v>#DIV/0!</v>
      </c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4"/>
      <c r="CJ49" s="24"/>
      <c r="CK49" s="24" t="e">
        <f>CJ49/CI49</f>
        <v>#DIV/0!</v>
      </c>
      <c r="CL49" s="32">
        <f>BW49+BY49+CA49+CC49+CE49+CG49</f>
        <v>0</v>
      </c>
      <c r="CM49" s="32">
        <f>BX49+BZ49+CB49+CD49+CF49+CH49</f>
        <v>0</v>
      </c>
      <c r="CN49" s="52" t="e">
        <f>CM49/CL49</f>
        <v>#DIV/0!</v>
      </c>
      <c r="CO49" s="12"/>
      <c r="CP49" s="50">
        <f>O49+AG49+AY49+BQ49+CI49</f>
        <v>36</v>
      </c>
      <c r="CQ49" s="33">
        <f>P49+AH49+AZ49+BR49+CJ49</f>
        <v>1233</v>
      </c>
      <c r="CR49" s="33">
        <f>CQ49/CP49</f>
        <v>34.25</v>
      </c>
      <c r="CS49" s="23">
        <f>R49+AJ49+BB49+BT49+CL49</f>
        <v>39.83</v>
      </c>
      <c r="CT49" s="23">
        <f>S49+AK49+BC49+BU49+CM49</f>
        <v>982.80000000000007</v>
      </c>
      <c r="CU49" s="92">
        <f>CT49/CS49</f>
        <v>24.674868189806681</v>
      </c>
      <c r="CV49" s="48">
        <f>IF(CQ49&gt;CT49, CQ49-CT49, 0)</f>
        <v>250.19999999999993</v>
      </c>
    </row>
    <row r="50" spans="1:100" s="34" customFormat="1" ht="11.25" x14ac:dyDescent="0.2">
      <c r="A50" s="79" t="s">
        <v>119</v>
      </c>
      <c r="B50" s="28" t="s">
        <v>159</v>
      </c>
      <c r="C50" s="108"/>
      <c r="D50" s="29"/>
      <c r="E50" s="108"/>
      <c r="F50" s="29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 t="e">
        <f t="shared" ref="Q50:Q58" si="100">P50/O50</f>
        <v>#DIV/0!</v>
      </c>
      <c r="R50" s="32">
        <f t="shared" ref="R50:R57" si="101">C50+E50+G50+I50+K50+M50</f>
        <v>0</v>
      </c>
      <c r="S50" s="32">
        <f t="shared" ref="S50:S57" si="102">D50+F50+H50+J50+L50+N50</f>
        <v>0</v>
      </c>
      <c r="T50" s="23" t="e">
        <f t="shared" ref="T50:T58" si="103">S50/R50</f>
        <v>#DIV/0!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4"/>
      <c r="AH50" s="24"/>
      <c r="AI50" s="33" t="e">
        <f t="shared" ref="AI50:AI58" si="104">AH50/AG50</f>
        <v>#DIV/0!</v>
      </c>
      <c r="AJ50" s="23">
        <f t="shared" ref="AJ50:AJ57" si="105">U50+W50+Y50+AA50+AC50+AE50</f>
        <v>0</v>
      </c>
      <c r="AK50" s="23">
        <f t="shared" ref="AK50:AK57" si="106">V50+X50+Z50+AB50+AD50+AF50</f>
        <v>0</v>
      </c>
      <c r="AL50" s="23" t="e">
        <f t="shared" ref="AL50:AL58" si="107">AK50/AJ50</f>
        <v>#DIV/0!</v>
      </c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33"/>
      <c r="AZ50" s="24"/>
      <c r="BA50" s="33" t="e">
        <f t="shared" ref="BA50:BA58" si="108">AZ50/AY50</f>
        <v>#DIV/0!</v>
      </c>
      <c r="BB50" s="23">
        <f t="shared" ref="BB50:BB57" si="109">AM50+AO50+AQ50+AS50+AU50+AW50</f>
        <v>0</v>
      </c>
      <c r="BC50" s="23">
        <f t="shared" ref="BC50:BC57" si="110">AN50+AP50+AR50+AT50+AV50+AX50</f>
        <v>0</v>
      </c>
      <c r="BD50" s="23" t="e">
        <f t="shared" ref="BD50:BD58" si="111">BC50/BB50</f>
        <v>#DIV/0!</v>
      </c>
      <c r="BE50" s="25"/>
      <c r="BF50" s="25"/>
      <c r="BG50" s="25"/>
      <c r="BH50" s="25"/>
      <c r="BI50" s="25"/>
      <c r="BJ50" s="25"/>
      <c r="BK50" s="25">
        <v>2.5</v>
      </c>
      <c r="BL50" s="25">
        <v>66.150000000000006</v>
      </c>
      <c r="BM50" s="25">
        <v>1</v>
      </c>
      <c r="BN50" s="25">
        <v>28.35</v>
      </c>
      <c r="BO50" s="25">
        <v>2.5</v>
      </c>
      <c r="BP50" s="25">
        <v>56.7</v>
      </c>
      <c r="BQ50" s="24"/>
      <c r="BR50" s="24"/>
      <c r="BS50" s="24" t="e">
        <f t="shared" ref="BS50:BS58" si="112">BR50/BQ50</f>
        <v>#DIV/0!</v>
      </c>
      <c r="BT50" s="23">
        <f t="shared" ref="BT50:BT57" si="113">BE50+BG50+BI50+BK50+BM50+BO50</f>
        <v>6</v>
      </c>
      <c r="BU50" s="23">
        <f t="shared" ref="BU50:BU57" si="114">BF50+BH50+BJ50+BL50+BN50+BP50</f>
        <v>151.19999999999999</v>
      </c>
      <c r="BV50" s="23">
        <f t="shared" ref="BV50:BV58" si="115">BU50/BT50</f>
        <v>25.2</v>
      </c>
      <c r="BW50" s="25"/>
      <c r="BX50" s="25"/>
      <c r="BY50" s="25"/>
      <c r="BZ50" s="25"/>
      <c r="CA50" s="25"/>
      <c r="CB50" s="25"/>
      <c r="CC50" s="25">
        <v>8.33</v>
      </c>
      <c r="CD50" s="25">
        <v>264.60000000000002</v>
      </c>
      <c r="CE50" s="25"/>
      <c r="CF50" s="25"/>
      <c r="CG50" s="29"/>
      <c r="CH50" s="29"/>
      <c r="CI50" s="24"/>
      <c r="CJ50" s="24"/>
      <c r="CK50" s="24" t="e">
        <f t="shared" ref="CK50:CK58" si="116">CJ50/CI50</f>
        <v>#DIV/0!</v>
      </c>
      <c r="CL50" s="32">
        <f t="shared" ref="CL50:CL57" si="117">BW50+BY50+CA50+CC50+CE50+CG50</f>
        <v>8.33</v>
      </c>
      <c r="CM50" s="32">
        <f t="shared" ref="CM50:CM57" si="118">BX50+BZ50+CB50+CD50+CF50+CH50</f>
        <v>264.60000000000002</v>
      </c>
      <c r="CN50" s="52">
        <f t="shared" ref="CN50:CN58" si="119">CM50/CL50</f>
        <v>31.764705882352942</v>
      </c>
      <c r="CO50" s="12"/>
      <c r="CP50" s="50">
        <f t="shared" ref="CP50:CP57" si="120">O50+AG50+AY50+BQ50+CI50</f>
        <v>0</v>
      </c>
      <c r="CQ50" s="33">
        <f t="shared" ref="CQ50:CQ57" si="121">P50+AH50+AZ50+BR50+CJ50</f>
        <v>0</v>
      </c>
      <c r="CR50" s="33" t="e">
        <f t="shared" ref="CR50:CR58" si="122">CQ50/CP50</f>
        <v>#DIV/0!</v>
      </c>
      <c r="CS50" s="23">
        <f t="shared" ref="CS50:CS57" si="123">R50+AJ50+BB50+BT50+CL50</f>
        <v>14.33</v>
      </c>
      <c r="CT50" s="23">
        <f t="shared" ref="CT50:CT57" si="124">S50+AK50+BC50+BU50+CM50</f>
        <v>415.8</v>
      </c>
      <c r="CU50" s="92">
        <f t="shared" ref="CU50:CU58" si="125">CT50/CS50</f>
        <v>29.016050244242848</v>
      </c>
      <c r="CV50" s="48">
        <f t="shared" ref="CV50:CV58" si="126">IF(CQ50&gt;CT50, CQ50-CT50, 0)</f>
        <v>0</v>
      </c>
    </row>
    <row r="51" spans="1:100" s="34" customFormat="1" ht="11.25" x14ac:dyDescent="0.2">
      <c r="A51" s="107" t="s">
        <v>121</v>
      </c>
      <c r="B51" s="28" t="s">
        <v>130</v>
      </c>
      <c r="C51" s="108"/>
      <c r="D51" s="29"/>
      <c r="E51" s="108"/>
      <c r="F51" s="29"/>
      <c r="G51" s="25"/>
      <c r="H51" s="25"/>
      <c r="I51" s="25"/>
      <c r="J51" s="25"/>
      <c r="K51" s="25"/>
      <c r="L51" s="25"/>
      <c r="M51" s="25"/>
      <c r="N51" s="25"/>
      <c r="O51" s="24"/>
      <c r="P51" s="24"/>
      <c r="Q51" s="24" t="e">
        <f t="shared" si="100"/>
        <v>#DIV/0!</v>
      </c>
      <c r="R51" s="32">
        <f t="shared" si="101"/>
        <v>0</v>
      </c>
      <c r="S51" s="32">
        <f t="shared" si="102"/>
        <v>0</v>
      </c>
      <c r="T51" s="23" t="e">
        <f t="shared" si="103"/>
        <v>#DIV/0!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33" t="e">
        <f t="shared" si="104"/>
        <v>#DIV/0!</v>
      </c>
      <c r="AJ51" s="23">
        <f t="shared" si="105"/>
        <v>0</v>
      </c>
      <c r="AK51" s="23">
        <f t="shared" si="106"/>
        <v>0</v>
      </c>
      <c r="AL51" s="23" t="e">
        <f t="shared" si="107"/>
        <v>#DIV/0!</v>
      </c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33"/>
      <c r="AZ51" s="24"/>
      <c r="BA51" s="33" t="e">
        <f t="shared" si="108"/>
        <v>#DIV/0!</v>
      </c>
      <c r="BB51" s="23">
        <f t="shared" si="109"/>
        <v>0</v>
      </c>
      <c r="BC51" s="23">
        <f t="shared" si="110"/>
        <v>0</v>
      </c>
      <c r="BD51" s="23" t="e">
        <f t="shared" si="111"/>
        <v>#DIV/0!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9"/>
      <c r="BP51" s="29"/>
      <c r="BQ51" s="24"/>
      <c r="BR51" s="24"/>
      <c r="BS51" s="24" t="e">
        <f t="shared" si="112"/>
        <v>#DIV/0!</v>
      </c>
      <c r="BT51" s="23">
        <f t="shared" si="113"/>
        <v>0</v>
      </c>
      <c r="BU51" s="23">
        <f t="shared" si="114"/>
        <v>0</v>
      </c>
      <c r="BV51" s="23" t="e">
        <f t="shared" si="115"/>
        <v>#DIV/0!</v>
      </c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4"/>
      <c r="CJ51" s="24"/>
      <c r="CK51" s="24" t="e">
        <f t="shared" si="116"/>
        <v>#DIV/0!</v>
      </c>
      <c r="CL51" s="32">
        <f t="shared" si="117"/>
        <v>0</v>
      </c>
      <c r="CM51" s="32">
        <f t="shared" si="118"/>
        <v>0</v>
      </c>
      <c r="CN51" s="52" t="e">
        <f t="shared" si="119"/>
        <v>#DIV/0!</v>
      </c>
      <c r="CO51" s="12"/>
      <c r="CP51" s="50">
        <f t="shared" si="120"/>
        <v>0</v>
      </c>
      <c r="CQ51" s="33">
        <f t="shared" si="121"/>
        <v>0</v>
      </c>
      <c r="CR51" s="33" t="e">
        <f t="shared" si="122"/>
        <v>#DIV/0!</v>
      </c>
      <c r="CS51" s="23">
        <f t="shared" si="123"/>
        <v>0</v>
      </c>
      <c r="CT51" s="23">
        <f t="shared" si="124"/>
        <v>0</v>
      </c>
      <c r="CU51" s="92" t="e">
        <f t="shared" si="125"/>
        <v>#DIV/0!</v>
      </c>
      <c r="CV51" s="48">
        <f t="shared" si="126"/>
        <v>0</v>
      </c>
    </row>
    <row r="52" spans="1:100" s="34" customFormat="1" ht="11.25" x14ac:dyDescent="0.2">
      <c r="A52" s="109"/>
      <c r="B52" s="54"/>
      <c r="C52" s="108"/>
      <c r="D52" s="29"/>
      <c r="E52" s="108"/>
      <c r="F52" s="29"/>
      <c r="G52" s="25"/>
      <c r="H52" s="25"/>
      <c r="I52" s="25"/>
      <c r="J52" s="25"/>
      <c r="K52" s="25"/>
      <c r="L52" s="25"/>
      <c r="M52" s="25"/>
      <c r="N52" s="25"/>
      <c r="O52" s="24"/>
      <c r="P52" s="24"/>
      <c r="Q52" s="24" t="e">
        <f t="shared" si="100"/>
        <v>#DIV/0!</v>
      </c>
      <c r="R52" s="32">
        <f t="shared" si="101"/>
        <v>0</v>
      </c>
      <c r="S52" s="32">
        <f t="shared" si="102"/>
        <v>0</v>
      </c>
      <c r="T52" s="23" t="e">
        <f t="shared" si="103"/>
        <v>#DIV/0!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33" t="e">
        <f t="shared" si="104"/>
        <v>#DIV/0!</v>
      </c>
      <c r="AJ52" s="23">
        <f t="shared" si="105"/>
        <v>0</v>
      </c>
      <c r="AK52" s="23">
        <f t="shared" si="106"/>
        <v>0</v>
      </c>
      <c r="AL52" s="23" t="e">
        <f t="shared" si="107"/>
        <v>#DIV/0!</v>
      </c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33"/>
      <c r="AZ52" s="24"/>
      <c r="BA52" s="33" t="e">
        <f t="shared" si="108"/>
        <v>#DIV/0!</v>
      </c>
      <c r="BB52" s="23">
        <f t="shared" si="109"/>
        <v>0</v>
      </c>
      <c r="BC52" s="23">
        <f t="shared" si="110"/>
        <v>0</v>
      </c>
      <c r="BD52" s="23" t="e">
        <f t="shared" si="111"/>
        <v>#DIV/0!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4"/>
      <c r="BR52" s="24"/>
      <c r="BS52" s="24" t="e">
        <f t="shared" si="112"/>
        <v>#DIV/0!</v>
      </c>
      <c r="BT52" s="23">
        <f t="shared" si="113"/>
        <v>0</v>
      </c>
      <c r="BU52" s="23">
        <f t="shared" si="114"/>
        <v>0</v>
      </c>
      <c r="BV52" s="23" t="e">
        <f t="shared" si="115"/>
        <v>#DIV/0!</v>
      </c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16"/>
        <v>#DIV/0!</v>
      </c>
      <c r="CL52" s="32">
        <f t="shared" si="117"/>
        <v>0</v>
      </c>
      <c r="CM52" s="32">
        <f t="shared" si="118"/>
        <v>0</v>
      </c>
      <c r="CN52" s="52" t="e">
        <f t="shared" si="119"/>
        <v>#DIV/0!</v>
      </c>
      <c r="CO52" s="12"/>
      <c r="CP52" s="50">
        <f t="shared" si="120"/>
        <v>0</v>
      </c>
      <c r="CQ52" s="33">
        <f t="shared" si="121"/>
        <v>0</v>
      </c>
      <c r="CR52" s="33" t="e">
        <f t="shared" si="122"/>
        <v>#DIV/0!</v>
      </c>
      <c r="CS52" s="23">
        <f t="shared" si="123"/>
        <v>0</v>
      </c>
      <c r="CT52" s="23">
        <f t="shared" si="124"/>
        <v>0</v>
      </c>
      <c r="CU52" s="92" t="e">
        <f t="shared" si="125"/>
        <v>#DIV/0!</v>
      </c>
      <c r="CV52" s="48">
        <f t="shared" si="126"/>
        <v>0</v>
      </c>
    </row>
    <row r="53" spans="1:100" s="34" customFormat="1" ht="11.25" x14ac:dyDescent="0.2">
      <c r="A53" s="79"/>
      <c r="B53" s="54"/>
      <c r="C53" s="108"/>
      <c r="D53" s="29"/>
      <c r="E53" s="108"/>
      <c r="F53" s="29"/>
      <c r="G53" s="25"/>
      <c r="H53" s="25"/>
      <c r="I53" s="25"/>
      <c r="J53" s="25"/>
      <c r="K53" s="25"/>
      <c r="L53" s="25"/>
      <c r="M53" s="25"/>
      <c r="N53" s="25"/>
      <c r="O53" s="24"/>
      <c r="P53" s="24"/>
      <c r="Q53" s="24" t="e">
        <f t="shared" si="100"/>
        <v>#DIV/0!</v>
      </c>
      <c r="R53" s="32">
        <f t="shared" si="101"/>
        <v>0</v>
      </c>
      <c r="S53" s="32">
        <f t="shared" si="102"/>
        <v>0</v>
      </c>
      <c r="T53" s="23" t="e">
        <f t="shared" si="103"/>
        <v>#DIV/0!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4"/>
      <c r="AH53" s="24"/>
      <c r="AI53" s="33" t="e">
        <f t="shared" si="104"/>
        <v>#DIV/0!</v>
      </c>
      <c r="AJ53" s="23">
        <f t="shared" si="105"/>
        <v>0</v>
      </c>
      <c r="AK53" s="23">
        <f t="shared" si="106"/>
        <v>0</v>
      </c>
      <c r="AL53" s="23" t="e">
        <f t="shared" si="107"/>
        <v>#DIV/0!</v>
      </c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33"/>
      <c r="AZ53" s="24"/>
      <c r="BA53" s="33" t="e">
        <f t="shared" si="108"/>
        <v>#DIV/0!</v>
      </c>
      <c r="BB53" s="23">
        <f t="shared" si="109"/>
        <v>0</v>
      </c>
      <c r="BC53" s="23">
        <f t="shared" si="110"/>
        <v>0</v>
      </c>
      <c r="BD53" s="23" t="e">
        <f t="shared" si="111"/>
        <v>#DIV/0!</v>
      </c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4"/>
      <c r="BR53" s="24"/>
      <c r="BS53" s="24" t="e">
        <f t="shared" si="112"/>
        <v>#DIV/0!</v>
      </c>
      <c r="BT53" s="23">
        <f t="shared" si="113"/>
        <v>0</v>
      </c>
      <c r="BU53" s="23">
        <f t="shared" si="114"/>
        <v>0</v>
      </c>
      <c r="BV53" s="23" t="e">
        <f t="shared" si="115"/>
        <v>#DIV/0!</v>
      </c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4"/>
      <c r="CJ53" s="24"/>
      <c r="CK53" s="24" t="e">
        <f t="shared" si="116"/>
        <v>#DIV/0!</v>
      </c>
      <c r="CL53" s="32">
        <f t="shared" si="117"/>
        <v>0</v>
      </c>
      <c r="CM53" s="32">
        <f t="shared" si="118"/>
        <v>0</v>
      </c>
      <c r="CN53" s="52" t="e">
        <f t="shared" si="119"/>
        <v>#DIV/0!</v>
      </c>
      <c r="CO53" s="12"/>
      <c r="CP53" s="50">
        <f t="shared" si="120"/>
        <v>0</v>
      </c>
      <c r="CQ53" s="33">
        <f t="shared" si="121"/>
        <v>0</v>
      </c>
      <c r="CR53" s="33" t="e">
        <f t="shared" si="122"/>
        <v>#DIV/0!</v>
      </c>
      <c r="CS53" s="23">
        <f t="shared" si="123"/>
        <v>0</v>
      </c>
      <c r="CT53" s="23">
        <f t="shared" si="124"/>
        <v>0</v>
      </c>
      <c r="CU53" s="92" t="e">
        <f t="shared" si="125"/>
        <v>#DIV/0!</v>
      </c>
      <c r="CV53" s="48">
        <f t="shared" si="126"/>
        <v>0</v>
      </c>
    </row>
    <row r="54" spans="1:100" s="34" customFormat="1" x14ac:dyDescent="0.15">
      <c r="A54" s="79"/>
      <c r="B54" s="26"/>
      <c r="C54" s="77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4"/>
      <c r="P54" s="24"/>
      <c r="Q54" s="24" t="e">
        <f t="shared" si="100"/>
        <v>#DIV/0!</v>
      </c>
      <c r="R54" s="32">
        <f t="shared" si="101"/>
        <v>0</v>
      </c>
      <c r="S54" s="32">
        <f t="shared" si="102"/>
        <v>0</v>
      </c>
      <c r="T54" s="23" t="e">
        <f t="shared" si="103"/>
        <v>#DIV/0!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4"/>
      <c r="AH54" s="24"/>
      <c r="AI54" s="33" t="e">
        <f t="shared" si="104"/>
        <v>#DIV/0!</v>
      </c>
      <c r="AJ54" s="23">
        <f t="shared" si="105"/>
        <v>0</v>
      </c>
      <c r="AK54" s="23">
        <f t="shared" si="106"/>
        <v>0</v>
      </c>
      <c r="AL54" s="23" t="e">
        <f t="shared" si="107"/>
        <v>#DIV/0!</v>
      </c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33"/>
      <c r="AZ54" s="24"/>
      <c r="BA54" s="33" t="e">
        <f t="shared" si="108"/>
        <v>#DIV/0!</v>
      </c>
      <c r="BB54" s="23">
        <f t="shared" si="109"/>
        <v>0</v>
      </c>
      <c r="BC54" s="23">
        <f t="shared" si="110"/>
        <v>0</v>
      </c>
      <c r="BD54" s="23" t="e">
        <f t="shared" si="111"/>
        <v>#DIV/0!</v>
      </c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4"/>
      <c r="BR54" s="24"/>
      <c r="BS54" s="24" t="e">
        <f t="shared" si="112"/>
        <v>#DIV/0!</v>
      </c>
      <c r="BT54" s="23">
        <f t="shared" si="113"/>
        <v>0</v>
      </c>
      <c r="BU54" s="23">
        <f t="shared" si="114"/>
        <v>0</v>
      </c>
      <c r="BV54" s="23" t="e">
        <f t="shared" si="115"/>
        <v>#DIV/0!</v>
      </c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4"/>
      <c r="CJ54" s="24"/>
      <c r="CK54" s="24" t="e">
        <f t="shared" si="116"/>
        <v>#DIV/0!</v>
      </c>
      <c r="CL54" s="32">
        <f t="shared" si="117"/>
        <v>0</v>
      </c>
      <c r="CM54" s="32">
        <f t="shared" si="118"/>
        <v>0</v>
      </c>
      <c r="CN54" s="52" t="e">
        <f t="shared" si="119"/>
        <v>#DIV/0!</v>
      </c>
      <c r="CO54" s="12"/>
      <c r="CP54" s="50">
        <f t="shared" si="120"/>
        <v>0</v>
      </c>
      <c r="CQ54" s="33">
        <f t="shared" si="121"/>
        <v>0</v>
      </c>
      <c r="CR54" s="33" t="e">
        <f t="shared" si="122"/>
        <v>#DIV/0!</v>
      </c>
      <c r="CS54" s="23">
        <f t="shared" si="123"/>
        <v>0</v>
      </c>
      <c r="CT54" s="23">
        <f t="shared" si="124"/>
        <v>0</v>
      </c>
      <c r="CU54" s="92" t="e">
        <f t="shared" si="125"/>
        <v>#DIV/0!</v>
      </c>
      <c r="CV54" s="48">
        <f t="shared" si="126"/>
        <v>0</v>
      </c>
    </row>
    <row r="55" spans="1:100" s="34" customFormat="1" x14ac:dyDescent="0.15">
      <c r="A55" s="107"/>
      <c r="B55" s="26"/>
      <c r="C55" s="77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4"/>
      <c r="P55" s="24"/>
      <c r="Q55" s="24" t="e">
        <f t="shared" si="100"/>
        <v>#DIV/0!</v>
      </c>
      <c r="R55" s="32">
        <f t="shared" si="101"/>
        <v>0</v>
      </c>
      <c r="S55" s="32">
        <f t="shared" si="102"/>
        <v>0</v>
      </c>
      <c r="T55" s="23" t="e">
        <f t="shared" si="103"/>
        <v>#DIV/0!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4"/>
      <c r="AH55" s="24"/>
      <c r="AI55" s="33" t="e">
        <f t="shared" si="104"/>
        <v>#DIV/0!</v>
      </c>
      <c r="AJ55" s="23">
        <f t="shared" si="105"/>
        <v>0</v>
      </c>
      <c r="AK55" s="23">
        <f t="shared" si="106"/>
        <v>0</v>
      </c>
      <c r="AL55" s="23" t="e">
        <f t="shared" si="107"/>
        <v>#DIV/0!</v>
      </c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33"/>
      <c r="AZ55" s="24"/>
      <c r="BA55" s="33" t="e">
        <f t="shared" si="108"/>
        <v>#DIV/0!</v>
      </c>
      <c r="BB55" s="23">
        <f t="shared" si="109"/>
        <v>0</v>
      </c>
      <c r="BC55" s="23">
        <f t="shared" si="110"/>
        <v>0</v>
      </c>
      <c r="BD55" s="23" t="e">
        <f t="shared" si="111"/>
        <v>#DIV/0!</v>
      </c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4"/>
      <c r="BR55" s="24"/>
      <c r="BS55" s="24" t="e">
        <f t="shared" si="112"/>
        <v>#DIV/0!</v>
      </c>
      <c r="BT55" s="23">
        <f t="shared" si="113"/>
        <v>0</v>
      </c>
      <c r="BU55" s="23">
        <f t="shared" si="114"/>
        <v>0</v>
      </c>
      <c r="BV55" s="23" t="e">
        <f t="shared" si="115"/>
        <v>#DIV/0!</v>
      </c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4"/>
      <c r="CJ55" s="24"/>
      <c r="CK55" s="24" t="e">
        <f t="shared" si="116"/>
        <v>#DIV/0!</v>
      </c>
      <c r="CL55" s="32">
        <f t="shared" si="117"/>
        <v>0</v>
      </c>
      <c r="CM55" s="32">
        <f t="shared" si="118"/>
        <v>0</v>
      </c>
      <c r="CN55" s="52" t="e">
        <f t="shared" si="119"/>
        <v>#DIV/0!</v>
      </c>
      <c r="CO55" s="12"/>
      <c r="CP55" s="50">
        <f t="shared" si="120"/>
        <v>0</v>
      </c>
      <c r="CQ55" s="33">
        <f t="shared" si="121"/>
        <v>0</v>
      </c>
      <c r="CR55" s="33" t="e">
        <f t="shared" si="122"/>
        <v>#DIV/0!</v>
      </c>
      <c r="CS55" s="23">
        <f t="shared" si="123"/>
        <v>0</v>
      </c>
      <c r="CT55" s="23">
        <f t="shared" si="124"/>
        <v>0</v>
      </c>
      <c r="CU55" s="92" t="e">
        <f t="shared" si="125"/>
        <v>#DIV/0!</v>
      </c>
      <c r="CV55" s="48">
        <f t="shared" si="126"/>
        <v>0</v>
      </c>
    </row>
    <row r="56" spans="1:100" s="34" customFormat="1" x14ac:dyDescent="0.15">
      <c r="A56" s="107"/>
      <c r="B56" s="26"/>
      <c r="C56" s="77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4"/>
      <c r="P56" s="24"/>
      <c r="Q56" s="24" t="e">
        <f t="shared" si="100"/>
        <v>#DIV/0!</v>
      </c>
      <c r="R56" s="32">
        <f t="shared" si="101"/>
        <v>0</v>
      </c>
      <c r="S56" s="32">
        <f t="shared" si="102"/>
        <v>0</v>
      </c>
      <c r="T56" s="23" t="e">
        <f t="shared" si="103"/>
        <v>#DIV/0!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4"/>
      <c r="AH56" s="24"/>
      <c r="AI56" s="33" t="e">
        <f t="shared" si="104"/>
        <v>#DIV/0!</v>
      </c>
      <c r="AJ56" s="23">
        <f t="shared" si="105"/>
        <v>0</v>
      </c>
      <c r="AK56" s="23">
        <f t="shared" si="106"/>
        <v>0</v>
      </c>
      <c r="AL56" s="23" t="e">
        <f t="shared" si="107"/>
        <v>#DIV/0!</v>
      </c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33"/>
      <c r="AZ56" s="24"/>
      <c r="BA56" s="33" t="e">
        <f t="shared" si="108"/>
        <v>#DIV/0!</v>
      </c>
      <c r="BB56" s="23">
        <f t="shared" si="109"/>
        <v>0</v>
      </c>
      <c r="BC56" s="23">
        <f t="shared" si="110"/>
        <v>0</v>
      </c>
      <c r="BD56" s="23" t="e">
        <f t="shared" si="111"/>
        <v>#DIV/0!</v>
      </c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4"/>
      <c r="BR56" s="24"/>
      <c r="BS56" s="24" t="e">
        <f t="shared" si="112"/>
        <v>#DIV/0!</v>
      </c>
      <c r="BT56" s="23">
        <f t="shared" si="113"/>
        <v>0</v>
      </c>
      <c r="BU56" s="23">
        <f t="shared" si="114"/>
        <v>0</v>
      </c>
      <c r="BV56" s="23" t="e">
        <f t="shared" si="115"/>
        <v>#DIV/0!</v>
      </c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4"/>
      <c r="CJ56" s="24"/>
      <c r="CK56" s="24" t="e">
        <f t="shared" si="116"/>
        <v>#DIV/0!</v>
      </c>
      <c r="CL56" s="32">
        <f t="shared" si="117"/>
        <v>0</v>
      </c>
      <c r="CM56" s="32">
        <f t="shared" si="118"/>
        <v>0</v>
      </c>
      <c r="CN56" s="52" t="e">
        <f t="shared" si="119"/>
        <v>#DIV/0!</v>
      </c>
      <c r="CO56" s="12"/>
      <c r="CP56" s="50">
        <f t="shared" si="120"/>
        <v>0</v>
      </c>
      <c r="CQ56" s="33">
        <f t="shared" si="121"/>
        <v>0</v>
      </c>
      <c r="CR56" s="33" t="e">
        <f t="shared" si="122"/>
        <v>#DIV/0!</v>
      </c>
      <c r="CS56" s="23">
        <f t="shared" si="123"/>
        <v>0</v>
      </c>
      <c r="CT56" s="23">
        <f t="shared" si="124"/>
        <v>0</v>
      </c>
      <c r="CU56" s="92" t="e">
        <f t="shared" si="125"/>
        <v>#DIV/0!</v>
      </c>
      <c r="CV56" s="48">
        <f t="shared" si="126"/>
        <v>0</v>
      </c>
    </row>
    <row r="57" spans="1:100" s="34" customFormat="1" ht="12" thickBot="1" x14ac:dyDescent="0.25">
      <c r="A57" s="107"/>
      <c r="B57" s="28"/>
      <c r="C57" s="77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4"/>
      <c r="P57" s="24"/>
      <c r="Q57" s="24" t="e">
        <f t="shared" si="100"/>
        <v>#DIV/0!</v>
      </c>
      <c r="R57" s="32">
        <f t="shared" si="101"/>
        <v>0</v>
      </c>
      <c r="S57" s="32">
        <f t="shared" si="102"/>
        <v>0</v>
      </c>
      <c r="T57" s="23" t="e">
        <f t="shared" si="103"/>
        <v>#DIV/0!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4"/>
      <c r="AH57" s="24"/>
      <c r="AI57" s="33" t="e">
        <f t="shared" si="104"/>
        <v>#DIV/0!</v>
      </c>
      <c r="AJ57" s="23">
        <f t="shared" si="105"/>
        <v>0</v>
      </c>
      <c r="AK57" s="23">
        <f t="shared" si="106"/>
        <v>0</v>
      </c>
      <c r="AL57" s="23" t="e">
        <f t="shared" si="107"/>
        <v>#DIV/0!</v>
      </c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33"/>
      <c r="AZ57" s="24"/>
      <c r="BA57" s="33" t="e">
        <f t="shared" si="108"/>
        <v>#DIV/0!</v>
      </c>
      <c r="BB57" s="23">
        <f t="shared" si="109"/>
        <v>0</v>
      </c>
      <c r="BC57" s="23">
        <f t="shared" si="110"/>
        <v>0</v>
      </c>
      <c r="BD57" s="23" t="e">
        <f t="shared" si="111"/>
        <v>#DIV/0!</v>
      </c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4"/>
      <c r="BR57" s="24"/>
      <c r="BS57" s="24" t="e">
        <f t="shared" si="112"/>
        <v>#DIV/0!</v>
      </c>
      <c r="BT57" s="23">
        <f t="shared" si="113"/>
        <v>0</v>
      </c>
      <c r="BU57" s="23">
        <f t="shared" si="114"/>
        <v>0</v>
      </c>
      <c r="BV57" s="23" t="e">
        <f t="shared" si="115"/>
        <v>#DIV/0!</v>
      </c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4"/>
      <c r="CJ57" s="24"/>
      <c r="CK57" s="24" t="e">
        <f t="shared" si="116"/>
        <v>#DIV/0!</v>
      </c>
      <c r="CL57" s="32">
        <f t="shared" si="117"/>
        <v>0</v>
      </c>
      <c r="CM57" s="32">
        <f t="shared" si="118"/>
        <v>0</v>
      </c>
      <c r="CN57" s="52" t="e">
        <f t="shared" si="119"/>
        <v>#DIV/0!</v>
      </c>
      <c r="CO57" s="12"/>
      <c r="CP57" s="50">
        <f t="shared" si="120"/>
        <v>0</v>
      </c>
      <c r="CQ57" s="33">
        <f t="shared" si="121"/>
        <v>0</v>
      </c>
      <c r="CR57" s="33" t="e">
        <f t="shared" si="122"/>
        <v>#DIV/0!</v>
      </c>
      <c r="CS57" s="23">
        <f t="shared" si="123"/>
        <v>0</v>
      </c>
      <c r="CT57" s="23">
        <f t="shared" si="124"/>
        <v>0</v>
      </c>
      <c r="CU57" s="92" t="e">
        <f t="shared" si="125"/>
        <v>#DIV/0!</v>
      </c>
      <c r="CV57" s="48">
        <f t="shared" si="126"/>
        <v>0</v>
      </c>
    </row>
    <row r="58" spans="1:100" s="34" customFormat="1" ht="11.25" thickBot="1" x14ac:dyDescent="0.2">
      <c r="A58" s="361" t="s">
        <v>0</v>
      </c>
      <c r="B58" s="362"/>
      <c r="C58" s="106">
        <f t="shared" ref="C58:P58" si="127">SUM(C48:C57)</f>
        <v>0</v>
      </c>
      <c r="D58" s="105">
        <f t="shared" si="127"/>
        <v>0</v>
      </c>
      <c r="E58" s="106">
        <f t="shared" si="127"/>
        <v>0</v>
      </c>
      <c r="F58" s="105">
        <f t="shared" si="127"/>
        <v>0</v>
      </c>
      <c r="G58" s="106">
        <f t="shared" si="127"/>
        <v>0</v>
      </c>
      <c r="H58" s="105">
        <f t="shared" si="127"/>
        <v>0</v>
      </c>
      <c r="I58" s="106">
        <f t="shared" si="127"/>
        <v>0.42</v>
      </c>
      <c r="J58" s="105">
        <f t="shared" si="127"/>
        <v>9.4499999999999993</v>
      </c>
      <c r="K58" s="106">
        <f t="shared" si="127"/>
        <v>0</v>
      </c>
      <c r="L58" s="105">
        <f t="shared" si="127"/>
        <v>0</v>
      </c>
      <c r="M58" s="106">
        <f t="shared" si="127"/>
        <v>0</v>
      </c>
      <c r="N58" s="105">
        <f t="shared" si="127"/>
        <v>0</v>
      </c>
      <c r="O58" s="105">
        <f t="shared" si="127"/>
        <v>0</v>
      </c>
      <c r="P58" s="105">
        <f t="shared" si="127"/>
        <v>0</v>
      </c>
      <c r="Q58" s="104" t="e">
        <f t="shared" si="100"/>
        <v>#DIV/0!</v>
      </c>
      <c r="R58" s="104">
        <f>SUM(R48:R57)</f>
        <v>0.42</v>
      </c>
      <c r="S58" s="104">
        <f>SUM(S48:S57)</f>
        <v>9.4499999999999993</v>
      </c>
      <c r="T58" s="104">
        <f t="shared" si="103"/>
        <v>22.5</v>
      </c>
      <c r="U58" s="106">
        <f t="shared" ref="U58:AH58" si="128">SUM(U48:U57)</f>
        <v>0</v>
      </c>
      <c r="V58" s="105">
        <f t="shared" si="128"/>
        <v>0</v>
      </c>
      <c r="W58" s="106">
        <f t="shared" si="128"/>
        <v>0</v>
      </c>
      <c r="X58" s="105">
        <f t="shared" si="128"/>
        <v>0</v>
      </c>
      <c r="Y58" s="106">
        <f t="shared" si="128"/>
        <v>0</v>
      </c>
      <c r="Z58" s="105">
        <f t="shared" si="128"/>
        <v>0</v>
      </c>
      <c r="AA58" s="106">
        <f t="shared" si="128"/>
        <v>0</v>
      </c>
      <c r="AB58" s="105">
        <f t="shared" si="128"/>
        <v>0</v>
      </c>
      <c r="AC58" s="106">
        <f t="shared" si="128"/>
        <v>0</v>
      </c>
      <c r="AD58" s="105">
        <f t="shared" si="128"/>
        <v>0</v>
      </c>
      <c r="AE58" s="106">
        <f t="shared" si="128"/>
        <v>0</v>
      </c>
      <c r="AF58" s="105">
        <f t="shared" si="128"/>
        <v>0</v>
      </c>
      <c r="AG58" s="105">
        <f t="shared" si="128"/>
        <v>0</v>
      </c>
      <c r="AH58" s="105">
        <f t="shared" si="128"/>
        <v>0</v>
      </c>
      <c r="AI58" s="104" t="e">
        <f t="shared" si="104"/>
        <v>#DIV/0!</v>
      </c>
      <c r="AJ58" s="104">
        <f>SUM(AJ48:AJ57)</f>
        <v>0</v>
      </c>
      <c r="AK58" s="104">
        <f>SUM(AK48:AK57)</f>
        <v>0</v>
      </c>
      <c r="AL58" s="104" t="e">
        <f t="shared" si="107"/>
        <v>#DIV/0!</v>
      </c>
      <c r="AM58" s="106">
        <f t="shared" ref="AM58:AZ58" si="129">SUM(AM48:AM57)</f>
        <v>16.75</v>
      </c>
      <c r="AN58" s="105">
        <f t="shared" si="129"/>
        <v>396.9</v>
      </c>
      <c r="AO58" s="106">
        <f t="shared" si="129"/>
        <v>16.329999999999998</v>
      </c>
      <c r="AP58" s="105">
        <f t="shared" si="129"/>
        <v>396.9</v>
      </c>
      <c r="AQ58" s="106">
        <f t="shared" si="129"/>
        <v>17.420000000000002</v>
      </c>
      <c r="AR58" s="105">
        <f t="shared" si="129"/>
        <v>444.15</v>
      </c>
      <c r="AS58" s="106">
        <f t="shared" si="129"/>
        <v>18.16</v>
      </c>
      <c r="AT58" s="105">
        <f t="shared" si="129"/>
        <v>435.79999999999995</v>
      </c>
      <c r="AU58" s="106">
        <f t="shared" si="129"/>
        <v>11.75</v>
      </c>
      <c r="AV58" s="105">
        <f t="shared" si="129"/>
        <v>207.9</v>
      </c>
      <c r="AW58" s="106">
        <f t="shared" si="129"/>
        <v>0</v>
      </c>
      <c r="AX58" s="105">
        <f t="shared" si="129"/>
        <v>0</v>
      </c>
      <c r="AY58" s="105">
        <f t="shared" si="129"/>
        <v>72</v>
      </c>
      <c r="AZ58" s="105">
        <f t="shared" si="129"/>
        <v>2466</v>
      </c>
      <c r="BA58" s="104">
        <f t="shared" si="108"/>
        <v>34.25</v>
      </c>
      <c r="BB58" s="104">
        <f>SUM(BB48:BB57)</f>
        <v>80.41</v>
      </c>
      <c r="BC58" s="104">
        <f>SUM(BC48:BC57)</f>
        <v>1881.65</v>
      </c>
      <c r="BD58" s="104">
        <f t="shared" si="111"/>
        <v>23.400696430792191</v>
      </c>
      <c r="BE58" s="106">
        <f t="shared" ref="BE58:BR58" si="130">SUM(BE48:BE57)</f>
        <v>0</v>
      </c>
      <c r="BF58" s="105">
        <f t="shared" si="130"/>
        <v>0</v>
      </c>
      <c r="BG58" s="106">
        <f t="shared" si="130"/>
        <v>0</v>
      </c>
      <c r="BH58" s="105">
        <f t="shared" si="130"/>
        <v>0</v>
      </c>
      <c r="BI58" s="106">
        <f t="shared" si="130"/>
        <v>0</v>
      </c>
      <c r="BJ58" s="105">
        <f t="shared" si="130"/>
        <v>0</v>
      </c>
      <c r="BK58" s="106">
        <f t="shared" si="130"/>
        <v>2.5</v>
      </c>
      <c r="BL58" s="105">
        <f t="shared" si="130"/>
        <v>66.150000000000006</v>
      </c>
      <c r="BM58" s="106">
        <f t="shared" si="130"/>
        <v>1</v>
      </c>
      <c r="BN58" s="105">
        <f t="shared" si="130"/>
        <v>28.35</v>
      </c>
      <c r="BO58" s="106">
        <f t="shared" si="130"/>
        <v>2.5</v>
      </c>
      <c r="BP58" s="105">
        <f t="shared" si="130"/>
        <v>56.7</v>
      </c>
      <c r="BQ58" s="105">
        <f t="shared" si="130"/>
        <v>0</v>
      </c>
      <c r="BR58" s="105">
        <f t="shared" si="130"/>
        <v>0</v>
      </c>
      <c r="BS58" s="104" t="e">
        <f t="shared" si="112"/>
        <v>#DIV/0!</v>
      </c>
      <c r="BT58" s="104">
        <f>SUM(BT48:BT57)</f>
        <v>6</v>
      </c>
      <c r="BU58" s="104">
        <f>SUM(BU48:BU57)</f>
        <v>151.19999999999999</v>
      </c>
      <c r="BV58" s="104">
        <f t="shared" si="115"/>
        <v>25.2</v>
      </c>
      <c r="BW58" s="106">
        <f t="shared" ref="BW58:CJ58" si="131">SUM(BW48:BW57)</f>
        <v>0</v>
      </c>
      <c r="BX58" s="105">
        <f t="shared" si="131"/>
        <v>0</v>
      </c>
      <c r="BY58" s="106">
        <f t="shared" si="131"/>
        <v>0</v>
      </c>
      <c r="BZ58" s="105">
        <f t="shared" si="131"/>
        <v>0</v>
      </c>
      <c r="CA58" s="106">
        <f t="shared" si="131"/>
        <v>2.5</v>
      </c>
      <c r="CB58" s="105">
        <f t="shared" si="131"/>
        <v>66.150000000000006</v>
      </c>
      <c r="CC58" s="106">
        <f t="shared" si="131"/>
        <v>13.33</v>
      </c>
      <c r="CD58" s="105">
        <f t="shared" si="131"/>
        <v>406.35</v>
      </c>
      <c r="CE58" s="106">
        <f t="shared" si="131"/>
        <v>0</v>
      </c>
      <c r="CF58" s="105">
        <f t="shared" si="131"/>
        <v>0</v>
      </c>
      <c r="CG58" s="106">
        <f t="shared" si="131"/>
        <v>0</v>
      </c>
      <c r="CH58" s="105">
        <f t="shared" si="131"/>
        <v>0</v>
      </c>
      <c r="CI58" s="105">
        <f t="shared" si="131"/>
        <v>0</v>
      </c>
      <c r="CJ58" s="105">
        <f t="shared" si="131"/>
        <v>0</v>
      </c>
      <c r="CK58" s="104" t="e">
        <f t="shared" si="116"/>
        <v>#DIV/0!</v>
      </c>
      <c r="CL58" s="104">
        <f>SUM(CL48:CL57)</f>
        <v>15.83</v>
      </c>
      <c r="CM58" s="104">
        <f>SUM(CM48:CM57)</f>
        <v>472.5</v>
      </c>
      <c r="CN58" s="104">
        <f t="shared" si="119"/>
        <v>29.848389134554644</v>
      </c>
      <c r="CO58" s="12"/>
      <c r="CP58" s="103">
        <f>SUM(CP48:CP57)</f>
        <v>72</v>
      </c>
      <c r="CQ58" s="103">
        <f>SUM(CQ48:CQ57)</f>
        <v>2466</v>
      </c>
      <c r="CR58" s="102">
        <f t="shared" si="122"/>
        <v>34.25</v>
      </c>
      <c r="CS58" s="102">
        <f>SUM(CS48:CS57)</f>
        <v>102.66</v>
      </c>
      <c r="CT58" s="102">
        <f>SUM(CT48:CT57)</f>
        <v>2514.8000000000002</v>
      </c>
      <c r="CU58" s="101">
        <f t="shared" si="125"/>
        <v>24.496395869861683</v>
      </c>
      <c r="CV58" s="100">
        <f t="shared" si="126"/>
        <v>0</v>
      </c>
    </row>
    <row r="59" spans="1:100" s="15" customFormat="1" ht="20.100000000000001" customHeight="1" thickBot="1" x14ac:dyDescent="0.6">
      <c r="A59" s="65"/>
      <c r="B59" s="30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4"/>
      <c r="P59" s="64"/>
      <c r="Q59" s="12"/>
      <c r="R59" s="12"/>
      <c r="S59" s="12"/>
      <c r="T59" s="12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4"/>
      <c r="AH59" s="64"/>
      <c r="AI59" s="12"/>
      <c r="AJ59" s="12"/>
      <c r="AK59" s="12"/>
      <c r="AL59" s="12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4"/>
      <c r="AZ59" s="64"/>
      <c r="BA59" s="12"/>
      <c r="BB59" s="12"/>
      <c r="BC59" s="12"/>
      <c r="BD59" s="12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12"/>
      <c r="BT59" s="12"/>
      <c r="BU59" s="12"/>
      <c r="BV59" s="12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</row>
    <row r="60" spans="1:100" s="34" customFormat="1" ht="11.25" thickBot="1" x14ac:dyDescent="0.2">
      <c r="A60" s="99" t="s">
        <v>4</v>
      </c>
      <c r="B60" s="98"/>
      <c r="C60" s="97"/>
      <c r="D60" s="91"/>
      <c r="E60" s="96"/>
      <c r="F60" s="91"/>
      <c r="G60" s="96"/>
      <c r="H60" s="91"/>
      <c r="I60" s="96"/>
      <c r="J60" s="91"/>
      <c r="K60" s="96"/>
      <c r="L60" s="91"/>
      <c r="M60" s="91"/>
      <c r="N60" s="91"/>
      <c r="O60" s="89"/>
      <c r="P60" s="89"/>
      <c r="Q60" s="89"/>
      <c r="R60" s="89"/>
      <c r="S60" s="89"/>
      <c r="T60" s="89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89"/>
      <c r="AH60" s="89"/>
      <c r="AI60" s="89"/>
      <c r="AJ60" s="89"/>
      <c r="AK60" s="89"/>
      <c r="AL60" s="89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89"/>
      <c r="AZ60" s="89"/>
      <c r="BA60" s="89"/>
      <c r="BB60" s="89"/>
      <c r="BC60" s="89"/>
      <c r="BD60" s="89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89"/>
      <c r="BR60" s="89"/>
      <c r="BS60" s="89"/>
      <c r="BT60" s="89"/>
      <c r="BU60" s="89"/>
      <c r="BV60" s="89"/>
      <c r="BW60" s="91"/>
      <c r="BX60" s="91"/>
      <c r="BY60" s="91"/>
      <c r="BZ60" s="91"/>
      <c r="CA60" s="91"/>
      <c r="CB60" s="91"/>
      <c r="CC60" s="91"/>
      <c r="CD60" s="91"/>
      <c r="CE60" s="91"/>
      <c r="CF60" s="91"/>
      <c r="CG60" s="91"/>
      <c r="CH60" s="95"/>
      <c r="CI60" s="94"/>
      <c r="CJ60" s="89"/>
      <c r="CK60" s="89"/>
      <c r="CL60" s="89"/>
      <c r="CM60" s="89"/>
      <c r="CN60" s="93"/>
      <c r="CO60" s="12"/>
      <c r="CP60" s="94"/>
      <c r="CQ60" s="89"/>
      <c r="CR60" s="89"/>
      <c r="CS60" s="89"/>
      <c r="CT60" s="89"/>
      <c r="CU60" s="93"/>
      <c r="CV60" s="56"/>
    </row>
    <row r="61" spans="1:100" s="34" customFormat="1" ht="11.25" x14ac:dyDescent="0.2">
      <c r="A61" s="74" t="s">
        <v>50</v>
      </c>
      <c r="B61" s="28" t="s">
        <v>146</v>
      </c>
      <c r="C61" s="53"/>
      <c r="D61" s="19"/>
      <c r="E61" s="53"/>
      <c r="F61" s="19"/>
      <c r="G61" s="19"/>
      <c r="H61" s="19"/>
      <c r="I61" s="19"/>
      <c r="J61" s="19"/>
      <c r="K61" s="19"/>
      <c r="L61" s="19"/>
      <c r="M61" s="19"/>
      <c r="N61" s="19"/>
      <c r="O61" s="24"/>
      <c r="P61" s="24"/>
      <c r="Q61" s="24" t="e">
        <f>P61/O61</f>
        <v>#DIV/0!</v>
      </c>
      <c r="R61" s="32">
        <f t="shared" ref="R61:S64" si="132">C61+E61+G61+I61+K61+M61</f>
        <v>0</v>
      </c>
      <c r="S61" s="32">
        <f t="shared" si="132"/>
        <v>0</v>
      </c>
      <c r="T61" s="23" t="e">
        <f>S61/R61</f>
        <v>#DIV/0!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4"/>
      <c r="AH61" s="24"/>
      <c r="AI61" s="33" t="e">
        <f>AH61/AG61</f>
        <v>#DIV/0!</v>
      </c>
      <c r="AJ61" s="23">
        <f t="shared" ref="AJ61:AK64" si="133">U61+W61+Y61+AA61+AC61+AE61</f>
        <v>0</v>
      </c>
      <c r="AK61" s="23">
        <f t="shared" si="133"/>
        <v>0</v>
      </c>
      <c r="AL61" s="23" t="e">
        <f>AK61/AJ61</f>
        <v>#DIV/0!</v>
      </c>
      <c r="AM61" s="25">
        <v>1</v>
      </c>
      <c r="AN61" s="25">
        <v>44.5</v>
      </c>
      <c r="AO61" s="25">
        <v>1</v>
      </c>
      <c r="AP61" s="25">
        <v>35</v>
      </c>
      <c r="AQ61" s="25">
        <v>0.5</v>
      </c>
      <c r="AR61" s="25">
        <v>17</v>
      </c>
      <c r="AS61" s="25"/>
      <c r="AT61" s="25"/>
      <c r="AU61" s="25"/>
      <c r="AV61" s="25"/>
      <c r="AW61" s="25"/>
      <c r="AX61" s="25"/>
      <c r="AY61" s="33"/>
      <c r="AZ61" s="24"/>
      <c r="BA61" s="33" t="e">
        <f>AZ61/AY61</f>
        <v>#DIV/0!</v>
      </c>
      <c r="BB61" s="23">
        <f t="shared" ref="BB61:BC64" si="134">AM61+AO61+AQ61+AS61+AU61+AW61</f>
        <v>2.5</v>
      </c>
      <c r="BC61" s="23">
        <f t="shared" si="134"/>
        <v>96.5</v>
      </c>
      <c r="BD61" s="23">
        <f>BC61/BB61</f>
        <v>38.6</v>
      </c>
      <c r="BE61" s="25"/>
      <c r="BF61" s="25"/>
      <c r="BG61" s="25"/>
      <c r="BH61" s="25"/>
      <c r="BI61" s="25">
        <v>0.5</v>
      </c>
      <c r="BJ61" s="25">
        <v>35.9</v>
      </c>
      <c r="BK61" s="25"/>
      <c r="BL61" s="25"/>
      <c r="BM61" s="25">
        <v>6.5</v>
      </c>
      <c r="BN61" s="25">
        <v>61.5</v>
      </c>
      <c r="BO61" s="25"/>
      <c r="BP61" s="25"/>
      <c r="BQ61" s="24">
        <v>37</v>
      </c>
      <c r="BR61" s="24">
        <v>1433</v>
      </c>
      <c r="BS61" s="24">
        <f>BR61/BQ61</f>
        <v>38.729729729729726</v>
      </c>
      <c r="BT61" s="23">
        <f t="shared" ref="BT61:BU64" si="135">BE61+BG61+BI61+BK61+BM61+BO61</f>
        <v>7</v>
      </c>
      <c r="BU61" s="23">
        <f t="shared" si="135"/>
        <v>97.4</v>
      </c>
      <c r="BV61" s="23">
        <f>BU61/BT61</f>
        <v>13.914285714285715</v>
      </c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4"/>
      <c r="CJ61" s="24"/>
      <c r="CK61" s="24" t="e">
        <f>CJ61/CI61</f>
        <v>#DIV/0!</v>
      </c>
      <c r="CL61" s="32">
        <f t="shared" ref="CL61:CM64" si="136">BW61+BY61+CA61+CC61+CE61+CG61</f>
        <v>0</v>
      </c>
      <c r="CM61" s="32">
        <f t="shared" si="136"/>
        <v>0</v>
      </c>
      <c r="CN61" s="52" t="e">
        <f>CM61/CL61</f>
        <v>#DIV/0!</v>
      </c>
      <c r="CO61" s="12"/>
      <c r="CP61" s="50">
        <f t="shared" ref="CP61:CQ64" si="137">O61+AG61+AY61+BQ61+CI61</f>
        <v>37</v>
      </c>
      <c r="CQ61" s="33">
        <f t="shared" si="137"/>
        <v>1433</v>
      </c>
      <c r="CR61" s="33">
        <f>CQ61/CP61</f>
        <v>38.729729729729726</v>
      </c>
      <c r="CS61" s="23">
        <f t="shared" ref="CS61:CT64" si="138">R61+AJ61+BB61+BT61+CL61</f>
        <v>9.5</v>
      </c>
      <c r="CT61" s="23">
        <f t="shared" si="138"/>
        <v>193.9</v>
      </c>
      <c r="CU61" s="92">
        <f>CT61/CS61</f>
        <v>20.410526315789475</v>
      </c>
      <c r="CV61" s="48">
        <f>IF(CQ61&gt;CT61, CQ61-CT61, 0)</f>
        <v>1239.0999999999999</v>
      </c>
    </row>
    <row r="62" spans="1:100" s="34" customFormat="1" ht="11.25" x14ac:dyDescent="0.2">
      <c r="A62" s="74" t="s">
        <v>121</v>
      </c>
      <c r="B62" s="28" t="s">
        <v>161</v>
      </c>
      <c r="C62" s="53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24"/>
      <c r="P62" s="24"/>
      <c r="Q62" s="24" t="e">
        <f>P62/O62</f>
        <v>#DIV/0!</v>
      </c>
      <c r="R62" s="32">
        <f t="shared" si="132"/>
        <v>0</v>
      </c>
      <c r="S62" s="32">
        <f t="shared" si="132"/>
        <v>0</v>
      </c>
      <c r="T62" s="23" t="e">
        <f>S62/R62</f>
        <v>#DIV/0!</v>
      </c>
      <c r="U62" s="19"/>
      <c r="V62" s="19"/>
      <c r="W62" s="19"/>
      <c r="X62" s="19"/>
      <c r="Y62" s="19"/>
      <c r="Z62" s="19"/>
      <c r="AA62" s="19"/>
      <c r="AB62" s="19"/>
      <c r="AC62" s="25"/>
      <c r="AD62" s="25"/>
      <c r="AE62" s="19"/>
      <c r="AF62" s="19"/>
      <c r="AG62" s="24"/>
      <c r="AH62" s="24"/>
      <c r="AI62" s="33" t="e">
        <f>AH62/AG62</f>
        <v>#DIV/0!</v>
      </c>
      <c r="AJ62" s="23">
        <f t="shared" si="133"/>
        <v>0</v>
      </c>
      <c r="AK62" s="23">
        <f t="shared" si="133"/>
        <v>0</v>
      </c>
      <c r="AL62" s="23" t="e">
        <f>AK62/AJ62</f>
        <v>#DIV/0!</v>
      </c>
      <c r="AM62" s="19"/>
      <c r="AN62" s="19"/>
      <c r="AO62" s="19"/>
      <c r="AP62" s="19"/>
      <c r="AQ62" s="25"/>
      <c r="AR62" s="25"/>
      <c r="AS62" s="19"/>
      <c r="AT62" s="19"/>
      <c r="AU62" s="19"/>
      <c r="AV62" s="19"/>
      <c r="AW62" s="19"/>
      <c r="AX62" s="19"/>
      <c r="AY62" s="33"/>
      <c r="AZ62" s="24"/>
      <c r="BA62" s="33" t="e">
        <f>AZ62/AY62</f>
        <v>#DIV/0!</v>
      </c>
      <c r="BB62" s="23">
        <f t="shared" si="134"/>
        <v>0</v>
      </c>
      <c r="BC62" s="23">
        <f t="shared" si="134"/>
        <v>0</v>
      </c>
      <c r="BD62" s="23" t="e">
        <f>BC62/BB62</f>
        <v>#DIV/0!</v>
      </c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24"/>
      <c r="BR62" s="24"/>
      <c r="BS62" s="24" t="e">
        <f>BR62/BQ62</f>
        <v>#DIV/0!</v>
      </c>
      <c r="BT62" s="23">
        <f t="shared" si="135"/>
        <v>0</v>
      </c>
      <c r="BU62" s="23">
        <f t="shared" si="135"/>
        <v>0</v>
      </c>
      <c r="BV62" s="23" t="e">
        <f>BU62/BT62</f>
        <v>#DIV/0!</v>
      </c>
      <c r="BW62" s="19"/>
      <c r="BX62" s="19"/>
      <c r="BY62" s="19"/>
      <c r="BZ62" s="19"/>
      <c r="CA62" s="19"/>
      <c r="CB62" s="19"/>
      <c r="CC62" s="19">
        <v>1</v>
      </c>
      <c r="CD62" s="19">
        <v>28.35</v>
      </c>
      <c r="CE62" s="19">
        <v>4</v>
      </c>
      <c r="CF62" s="19">
        <v>153</v>
      </c>
      <c r="CG62" s="19"/>
      <c r="CH62" s="19"/>
      <c r="CI62" s="24"/>
      <c r="CJ62" s="24"/>
      <c r="CK62" s="24" t="e">
        <f>CJ62/CI62</f>
        <v>#DIV/0!</v>
      </c>
      <c r="CL62" s="32">
        <f t="shared" si="136"/>
        <v>5</v>
      </c>
      <c r="CM62" s="32">
        <f t="shared" si="136"/>
        <v>181.35</v>
      </c>
      <c r="CN62" s="52">
        <f>CM62/CL62</f>
        <v>36.269999999999996</v>
      </c>
      <c r="CO62" s="12"/>
      <c r="CP62" s="50">
        <f t="shared" si="137"/>
        <v>0</v>
      </c>
      <c r="CQ62" s="33">
        <f t="shared" si="137"/>
        <v>0</v>
      </c>
      <c r="CR62" s="33" t="e">
        <f>CQ62/CP62</f>
        <v>#DIV/0!</v>
      </c>
      <c r="CS62" s="23">
        <f t="shared" si="138"/>
        <v>5</v>
      </c>
      <c r="CT62" s="23">
        <f t="shared" si="138"/>
        <v>181.35</v>
      </c>
      <c r="CU62" s="92">
        <f>CT62/CS62</f>
        <v>36.269999999999996</v>
      </c>
      <c r="CV62" s="48">
        <f>IF(CQ62&gt;CT62, CQ62-CT62, 0)</f>
        <v>0</v>
      </c>
    </row>
    <row r="63" spans="1:100" s="34" customFormat="1" ht="11.25" x14ac:dyDescent="0.2">
      <c r="A63" s="55"/>
      <c r="B63" s="28"/>
      <c r="C63" s="53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24"/>
      <c r="P63" s="24"/>
      <c r="Q63" s="24" t="e">
        <f>P63/O63</f>
        <v>#DIV/0!</v>
      </c>
      <c r="R63" s="32">
        <f t="shared" si="132"/>
        <v>0</v>
      </c>
      <c r="S63" s="32">
        <f t="shared" si="132"/>
        <v>0</v>
      </c>
      <c r="T63" s="23" t="e">
        <f>S63/R63</f>
        <v>#DIV/0!</v>
      </c>
      <c r="U63" s="19"/>
      <c r="V63" s="19"/>
      <c r="W63" s="19"/>
      <c r="X63" s="19"/>
      <c r="Y63" s="19"/>
      <c r="Z63" s="19"/>
      <c r="AA63" s="19"/>
      <c r="AB63" s="19"/>
      <c r="AC63" s="25"/>
      <c r="AD63" s="25"/>
      <c r="AE63" s="19"/>
      <c r="AF63" s="19"/>
      <c r="AG63" s="24"/>
      <c r="AH63" s="24"/>
      <c r="AI63" s="33" t="e">
        <f>AH63/AG63</f>
        <v>#DIV/0!</v>
      </c>
      <c r="AJ63" s="23">
        <f t="shared" si="133"/>
        <v>0</v>
      </c>
      <c r="AK63" s="23">
        <f t="shared" si="133"/>
        <v>0</v>
      </c>
      <c r="AL63" s="23" t="e">
        <f>AK63/AJ63</f>
        <v>#DIV/0!</v>
      </c>
      <c r="AM63" s="19"/>
      <c r="AN63" s="19"/>
      <c r="AO63" s="19"/>
      <c r="AP63" s="19"/>
      <c r="AQ63" s="25"/>
      <c r="AR63" s="25"/>
      <c r="AS63" s="19"/>
      <c r="AT63" s="19"/>
      <c r="AU63" s="19"/>
      <c r="AV63" s="19"/>
      <c r="AW63" s="19"/>
      <c r="AX63" s="19"/>
      <c r="AY63" s="33"/>
      <c r="AZ63" s="24"/>
      <c r="BA63" s="33" t="e">
        <f>AZ63/AY63</f>
        <v>#DIV/0!</v>
      </c>
      <c r="BB63" s="23">
        <f t="shared" si="134"/>
        <v>0</v>
      </c>
      <c r="BC63" s="23">
        <f t="shared" si="134"/>
        <v>0</v>
      </c>
      <c r="BD63" s="23" t="e">
        <f>BC63/BB63</f>
        <v>#DIV/0!</v>
      </c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24"/>
      <c r="BR63" s="24"/>
      <c r="BS63" s="24" t="e">
        <f>BR63/BQ63</f>
        <v>#DIV/0!</v>
      </c>
      <c r="BT63" s="23">
        <f t="shared" si="135"/>
        <v>0</v>
      </c>
      <c r="BU63" s="23">
        <f t="shared" si="135"/>
        <v>0</v>
      </c>
      <c r="BV63" s="23" t="e">
        <f>BU63/BT63</f>
        <v>#DIV/0!</v>
      </c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24"/>
      <c r="CJ63" s="24"/>
      <c r="CK63" s="24" t="e">
        <f>CJ63/CI63</f>
        <v>#DIV/0!</v>
      </c>
      <c r="CL63" s="32">
        <f t="shared" si="136"/>
        <v>0</v>
      </c>
      <c r="CM63" s="32">
        <f t="shared" si="136"/>
        <v>0</v>
      </c>
      <c r="CN63" s="52" t="e">
        <f>CM63/CL63</f>
        <v>#DIV/0!</v>
      </c>
      <c r="CO63" s="12"/>
      <c r="CP63" s="50">
        <f t="shared" si="137"/>
        <v>0</v>
      </c>
      <c r="CQ63" s="33">
        <f t="shared" si="137"/>
        <v>0</v>
      </c>
      <c r="CR63" s="33" t="e">
        <f>CQ63/CP63</f>
        <v>#DIV/0!</v>
      </c>
      <c r="CS63" s="23">
        <f t="shared" si="138"/>
        <v>0</v>
      </c>
      <c r="CT63" s="23">
        <f t="shared" si="138"/>
        <v>0</v>
      </c>
      <c r="CU63" s="92" t="e">
        <f>CT63/CS63</f>
        <v>#DIV/0!</v>
      </c>
      <c r="CV63" s="48">
        <f>IF(CQ63&gt;CT63, CQ63-CT63, 0)</f>
        <v>0</v>
      </c>
    </row>
    <row r="64" spans="1:100" s="34" customFormat="1" ht="12" thickBot="1" x14ac:dyDescent="0.25">
      <c r="A64" s="55"/>
      <c r="B64" s="28"/>
      <c r="C64" s="53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24"/>
      <c r="P64" s="24"/>
      <c r="Q64" s="24" t="e">
        <f>P64/O64</f>
        <v>#DIV/0!</v>
      </c>
      <c r="R64" s="32">
        <f t="shared" si="132"/>
        <v>0</v>
      </c>
      <c r="S64" s="32">
        <f t="shared" si="132"/>
        <v>0</v>
      </c>
      <c r="T64" s="23" t="e">
        <f>S64/R64</f>
        <v>#DIV/0!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4"/>
      <c r="AH64" s="24"/>
      <c r="AI64" s="33" t="e">
        <f>AH64/AG64</f>
        <v>#DIV/0!</v>
      </c>
      <c r="AJ64" s="23">
        <f t="shared" si="133"/>
        <v>0</v>
      </c>
      <c r="AK64" s="23">
        <f t="shared" si="133"/>
        <v>0</v>
      </c>
      <c r="AL64" s="23" t="e">
        <f>AK64/AJ64</f>
        <v>#DIV/0!</v>
      </c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33"/>
      <c r="AZ64" s="24"/>
      <c r="BA64" s="33" t="e">
        <f>AZ64/AY64</f>
        <v>#DIV/0!</v>
      </c>
      <c r="BB64" s="23">
        <f t="shared" si="134"/>
        <v>0</v>
      </c>
      <c r="BC64" s="23">
        <f t="shared" si="134"/>
        <v>0</v>
      </c>
      <c r="BD64" s="23" t="e">
        <f>BC64/BB64</f>
        <v>#DIV/0!</v>
      </c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4"/>
      <c r="BR64" s="24"/>
      <c r="BS64" s="24" t="e">
        <f>BR64/BQ64</f>
        <v>#DIV/0!</v>
      </c>
      <c r="BT64" s="23">
        <f t="shared" si="135"/>
        <v>0</v>
      </c>
      <c r="BU64" s="23">
        <f t="shared" si="135"/>
        <v>0</v>
      </c>
      <c r="BV64" s="23" t="e">
        <f>BU64/BT64</f>
        <v>#DIV/0!</v>
      </c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4"/>
      <c r="CJ64" s="24"/>
      <c r="CK64" s="24" t="e">
        <f>CJ64/CI64</f>
        <v>#DIV/0!</v>
      </c>
      <c r="CL64" s="32">
        <f t="shared" si="136"/>
        <v>0</v>
      </c>
      <c r="CM64" s="32">
        <f t="shared" si="136"/>
        <v>0</v>
      </c>
      <c r="CN64" s="52" t="e">
        <f>CM64/CL64</f>
        <v>#DIV/0!</v>
      </c>
      <c r="CO64" s="12"/>
      <c r="CP64" s="50">
        <f t="shared" si="137"/>
        <v>0</v>
      </c>
      <c r="CQ64" s="33">
        <f t="shared" si="137"/>
        <v>0</v>
      </c>
      <c r="CR64" s="33" t="e">
        <f>CQ64/CP64</f>
        <v>#DIV/0!</v>
      </c>
      <c r="CS64" s="23">
        <f t="shared" si="138"/>
        <v>0</v>
      </c>
      <c r="CT64" s="23">
        <f t="shared" si="138"/>
        <v>0</v>
      </c>
      <c r="CU64" s="92" t="e">
        <f>CT64/CS64</f>
        <v>#DIV/0!</v>
      </c>
      <c r="CV64" s="48">
        <f>IF(CQ64&gt;CT64, CQ64-CT64, 0)</f>
        <v>0</v>
      </c>
    </row>
    <row r="65" spans="1:100" s="15" customFormat="1" ht="11.25" thickBot="1" x14ac:dyDescent="0.2">
      <c r="A65" s="383" t="s">
        <v>0</v>
      </c>
      <c r="B65" s="384"/>
      <c r="C65" s="91">
        <f t="shared" ref="C65:P65" si="139">SUM(C61:C64)</f>
        <v>0</v>
      </c>
      <c r="D65" s="90">
        <f t="shared" si="139"/>
        <v>0</v>
      </c>
      <c r="E65" s="91">
        <f t="shared" si="139"/>
        <v>0</v>
      </c>
      <c r="F65" s="90">
        <f t="shared" si="139"/>
        <v>0</v>
      </c>
      <c r="G65" s="91">
        <f t="shared" si="139"/>
        <v>0</v>
      </c>
      <c r="H65" s="90">
        <f t="shared" si="139"/>
        <v>0</v>
      </c>
      <c r="I65" s="91">
        <f t="shared" si="139"/>
        <v>0</v>
      </c>
      <c r="J65" s="90">
        <f t="shared" si="139"/>
        <v>0</v>
      </c>
      <c r="K65" s="91">
        <f t="shared" si="139"/>
        <v>0</v>
      </c>
      <c r="L65" s="90">
        <f t="shared" si="139"/>
        <v>0</v>
      </c>
      <c r="M65" s="91">
        <f t="shared" si="139"/>
        <v>0</v>
      </c>
      <c r="N65" s="90">
        <f t="shared" si="139"/>
        <v>0</v>
      </c>
      <c r="O65" s="90">
        <f t="shared" si="139"/>
        <v>0</v>
      </c>
      <c r="P65" s="90">
        <f t="shared" si="139"/>
        <v>0</v>
      </c>
      <c r="Q65" s="89" t="e">
        <f>P65/O65</f>
        <v>#DIV/0!</v>
      </c>
      <c r="R65" s="89">
        <f>SUM(R61:R64)</f>
        <v>0</v>
      </c>
      <c r="S65" s="89">
        <f>SUM(S61:S64)</f>
        <v>0</v>
      </c>
      <c r="T65" s="89" t="e">
        <f>S65/R65</f>
        <v>#DIV/0!</v>
      </c>
      <c r="U65" s="91">
        <f t="shared" ref="U65:AH65" si="140">SUM(U61:U64)</f>
        <v>0</v>
      </c>
      <c r="V65" s="90">
        <f t="shared" si="140"/>
        <v>0</v>
      </c>
      <c r="W65" s="91">
        <f t="shared" si="140"/>
        <v>0</v>
      </c>
      <c r="X65" s="90">
        <f t="shared" si="140"/>
        <v>0</v>
      </c>
      <c r="Y65" s="91">
        <f t="shared" si="140"/>
        <v>0</v>
      </c>
      <c r="Z65" s="90">
        <f t="shared" si="140"/>
        <v>0</v>
      </c>
      <c r="AA65" s="91">
        <f t="shared" si="140"/>
        <v>0</v>
      </c>
      <c r="AB65" s="90">
        <f t="shared" si="140"/>
        <v>0</v>
      </c>
      <c r="AC65" s="91">
        <f t="shared" si="140"/>
        <v>0</v>
      </c>
      <c r="AD65" s="90">
        <f t="shared" si="140"/>
        <v>0</v>
      </c>
      <c r="AE65" s="91">
        <f t="shared" si="140"/>
        <v>0</v>
      </c>
      <c r="AF65" s="90">
        <f t="shared" si="140"/>
        <v>0</v>
      </c>
      <c r="AG65" s="90">
        <f t="shared" si="140"/>
        <v>0</v>
      </c>
      <c r="AH65" s="90">
        <f t="shared" si="140"/>
        <v>0</v>
      </c>
      <c r="AI65" s="89" t="e">
        <f>AH65/AG65</f>
        <v>#DIV/0!</v>
      </c>
      <c r="AJ65" s="89">
        <f>SUM(AJ61:AJ64)</f>
        <v>0</v>
      </c>
      <c r="AK65" s="89">
        <f>SUM(AK61:AK64)</f>
        <v>0</v>
      </c>
      <c r="AL65" s="89" t="e">
        <f>AK65/AJ65</f>
        <v>#DIV/0!</v>
      </c>
      <c r="AM65" s="91">
        <f t="shared" ref="AM65:AZ65" si="141">SUM(AM61:AM64)</f>
        <v>1</v>
      </c>
      <c r="AN65" s="90">
        <f t="shared" si="141"/>
        <v>44.5</v>
      </c>
      <c r="AO65" s="91">
        <f t="shared" si="141"/>
        <v>1</v>
      </c>
      <c r="AP65" s="90">
        <f t="shared" si="141"/>
        <v>35</v>
      </c>
      <c r="AQ65" s="91">
        <f t="shared" si="141"/>
        <v>0.5</v>
      </c>
      <c r="AR65" s="90">
        <f t="shared" si="141"/>
        <v>17</v>
      </c>
      <c r="AS65" s="91">
        <f t="shared" si="141"/>
        <v>0</v>
      </c>
      <c r="AT65" s="90">
        <f t="shared" si="141"/>
        <v>0</v>
      </c>
      <c r="AU65" s="91">
        <f t="shared" si="141"/>
        <v>0</v>
      </c>
      <c r="AV65" s="90">
        <f t="shared" si="141"/>
        <v>0</v>
      </c>
      <c r="AW65" s="91">
        <f t="shared" si="141"/>
        <v>0</v>
      </c>
      <c r="AX65" s="90">
        <f t="shared" si="141"/>
        <v>0</v>
      </c>
      <c r="AY65" s="90">
        <f t="shared" si="141"/>
        <v>0</v>
      </c>
      <c r="AZ65" s="90">
        <f t="shared" si="141"/>
        <v>0</v>
      </c>
      <c r="BA65" s="89" t="e">
        <f>AZ65/AY65</f>
        <v>#DIV/0!</v>
      </c>
      <c r="BB65" s="89">
        <f>SUM(BB61:BB64)</f>
        <v>2.5</v>
      </c>
      <c r="BC65" s="89">
        <f>SUM(BC61:BC64)</f>
        <v>96.5</v>
      </c>
      <c r="BD65" s="89">
        <f>BC65/BB65</f>
        <v>38.6</v>
      </c>
      <c r="BE65" s="91">
        <f t="shared" ref="BE65:BR65" si="142">SUM(BE61:BE64)</f>
        <v>0</v>
      </c>
      <c r="BF65" s="90">
        <f t="shared" si="142"/>
        <v>0</v>
      </c>
      <c r="BG65" s="91">
        <f t="shared" si="142"/>
        <v>0</v>
      </c>
      <c r="BH65" s="90">
        <f t="shared" si="142"/>
        <v>0</v>
      </c>
      <c r="BI65" s="91">
        <f t="shared" si="142"/>
        <v>0.5</v>
      </c>
      <c r="BJ65" s="90">
        <f t="shared" si="142"/>
        <v>35.9</v>
      </c>
      <c r="BK65" s="91">
        <f t="shared" si="142"/>
        <v>0</v>
      </c>
      <c r="BL65" s="90">
        <f t="shared" si="142"/>
        <v>0</v>
      </c>
      <c r="BM65" s="91">
        <f t="shared" si="142"/>
        <v>6.5</v>
      </c>
      <c r="BN65" s="90">
        <f t="shared" si="142"/>
        <v>61.5</v>
      </c>
      <c r="BO65" s="91">
        <f t="shared" si="142"/>
        <v>0</v>
      </c>
      <c r="BP65" s="90">
        <f t="shared" si="142"/>
        <v>0</v>
      </c>
      <c r="BQ65" s="90">
        <f t="shared" si="142"/>
        <v>37</v>
      </c>
      <c r="BR65" s="90">
        <f t="shared" si="142"/>
        <v>1433</v>
      </c>
      <c r="BS65" s="89">
        <f>BR65/BQ65</f>
        <v>38.729729729729726</v>
      </c>
      <c r="BT65" s="89">
        <f>SUM(BT61:BT64)</f>
        <v>7</v>
      </c>
      <c r="BU65" s="89">
        <f>SUM(BU61:BU64)</f>
        <v>97.4</v>
      </c>
      <c r="BV65" s="89">
        <f>BU65/BT65</f>
        <v>13.914285714285715</v>
      </c>
      <c r="BW65" s="91">
        <f t="shared" ref="BW65:CJ65" si="143">SUM(BW61:BW64)</f>
        <v>0</v>
      </c>
      <c r="BX65" s="90">
        <f t="shared" si="143"/>
        <v>0</v>
      </c>
      <c r="BY65" s="91">
        <f t="shared" si="143"/>
        <v>0</v>
      </c>
      <c r="BZ65" s="90">
        <f t="shared" si="143"/>
        <v>0</v>
      </c>
      <c r="CA65" s="91">
        <f t="shared" si="143"/>
        <v>0</v>
      </c>
      <c r="CB65" s="90">
        <f t="shared" si="143"/>
        <v>0</v>
      </c>
      <c r="CC65" s="91">
        <f t="shared" si="143"/>
        <v>1</v>
      </c>
      <c r="CD65" s="90">
        <f t="shared" si="143"/>
        <v>28.35</v>
      </c>
      <c r="CE65" s="91">
        <f t="shared" si="143"/>
        <v>4</v>
      </c>
      <c r="CF65" s="90">
        <f t="shared" si="143"/>
        <v>153</v>
      </c>
      <c r="CG65" s="91">
        <f t="shared" si="143"/>
        <v>0</v>
      </c>
      <c r="CH65" s="90">
        <f t="shared" si="143"/>
        <v>0</v>
      </c>
      <c r="CI65" s="90">
        <f t="shared" si="143"/>
        <v>0</v>
      </c>
      <c r="CJ65" s="90">
        <f t="shared" si="143"/>
        <v>0</v>
      </c>
      <c r="CK65" s="89" t="e">
        <f>CJ65/CI65</f>
        <v>#DIV/0!</v>
      </c>
      <c r="CL65" s="89">
        <f>SUM(CL61:CL64)</f>
        <v>5</v>
      </c>
      <c r="CM65" s="89">
        <f>SUM(CM61:CM64)</f>
        <v>181.35</v>
      </c>
      <c r="CN65" s="89">
        <f>CM65/CL65</f>
        <v>36.269999999999996</v>
      </c>
      <c r="CO65" s="12"/>
      <c r="CP65" s="88">
        <f>SUM(CP61:CP64)</f>
        <v>37</v>
      </c>
      <c r="CQ65" s="87">
        <f>SUM(CQ61:CQ64)</f>
        <v>1433</v>
      </c>
      <c r="CR65" s="87">
        <f>CQ65/CP65</f>
        <v>38.729729729729726</v>
      </c>
      <c r="CS65" s="87">
        <f>SUM(CS61:CS64)</f>
        <v>14.5</v>
      </c>
      <c r="CT65" s="87">
        <f>SUM(CT61:CT64)</f>
        <v>375.25</v>
      </c>
      <c r="CU65" s="86">
        <f>CT65/CS65</f>
        <v>25.879310344827587</v>
      </c>
      <c r="CV65" s="40">
        <f>IF(CQ65&gt;CT65, CQ65-CT65, 0)</f>
        <v>1057.75</v>
      </c>
    </row>
    <row r="66" spans="1:100" s="34" customFormat="1" ht="20.100000000000001" customHeight="1" x14ac:dyDescent="0.55000000000000004">
      <c r="A66" s="65"/>
      <c r="B66" s="30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4"/>
      <c r="P66" s="64"/>
      <c r="Q66" s="12"/>
      <c r="R66" s="12"/>
      <c r="S66" s="12"/>
      <c r="T66" s="12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4"/>
      <c r="AH66" s="64"/>
      <c r="AI66" s="12"/>
      <c r="AJ66" s="12"/>
      <c r="AK66" s="12"/>
      <c r="AL66" s="12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4"/>
      <c r="AZ66" s="64"/>
      <c r="BA66" s="12"/>
      <c r="BB66" s="12"/>
      <c r="BC66" s="12"/>
      <c r="BD66" s="12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12"/>
      <c r="BT66" s="12"/>
      <c r="BU66" s="12"/>
      <c r="BV66" s="12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5"/>
    </row>
    <row r="67" spans="1:100" s="34" customFormat="1" ht="11.25" hidden="1" thickBot="1" x14ac:dyDescent="0.2">
      <c r="A67" s="85" t="s">
        <v>3</v>
      </c>
      <c r="B67" s="84"/>
      <c r="C67" s="83"/>
      <c r="D67" s="72"/>
      <c r="E67" s="82"/>
      <c r="F67" s="72"/>
      <c r="G67" s="82"/>
      <c r="H67" s="72"/>
      <c r="I67" s="82"/>
      <c r="J67" s="72"/>
      <c r="K67" s="82"/>
      <c r="L67" s="72"/>
      <c r="M67" s="72"/>
      <c r="N67" s="72"/>
      <c r="O67" s="70"/>
      <c r="P67" s="70"/>
      <c r="Q67" s="70"/>
      <c r="R67" s="70"/>
      <c r="S67" s="70"/>
      <c r="T67" s="70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0"/>
      <c r="AH67" s="70"/>
      <c r="AI67" s="70"/>
      <c r="AJ67" s="70"/>
      <c r="AK67" s="70"/>
      <c r="AL67" s="70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0"/>
      <c r="AZ67" s="70"/>
      <c r="BA67" s="70"/>
      <c r="BB67" s="70"/>
      <c r="BC67" s="70"/>
      <c r="BD67" s="70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0"/>
      <c r="BR67" s="70"/>
      <c r="BS67" s="70"/>
      <c r="BT67" s="70"/>
      <c r="BU67" s="70"/>
      <c r="BV67" s="70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81"/>
      <c r="CI67" s="80"/>
      <c r="CJ67" s="70"/>
      <c r="CK67" s="70"/>
      <c r="CL67" s="70"/>
      <c r="CM67" s="70"/>
      <c r="CN67" s="69"/>
      <c r="CO67" s="12"/>
      <c r="CP67" s="80"/>
      <c r="CQ67" s="70"/>
      <c r="CR67" s="70"/>
      <c r="CS67" s="70"/>
      <c r="CT67" s="70"/>
      <c r="CU67" s="69"/>
      <c r="CV67" s="56"/>
    </row>
    <row r="68" spans="1:100" s="76" customFormat="1" hidden="1" x14ac:dyDescent="0.15">
      <c r="A68" s="79"/>
      <c r="B68" s="78"/>
      <c r="C68" s="77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4"/>
      <c r="P68" s="24"/>
      <c r="Q68" s="24" t="e">
        <f t="shared" ref="Q68:Q74" si="144">P68/O68</f>
        <v>#DIV/0!</v>
      </c>
      <c r="R68" s="23">
        <f t="shared" ref="R68:S73" si="145">C68+E68+G68+I68+K68+M68</f>
        <v>0</v>
      </c>
      <c r="S68" s="23">
        <f t="shared" si="145"/>
        <v>0</v>
      </c>
      <c r="T68" s="23" t="e">
        <f t="shared" ref="T68:T74" si="146">S68/R68</f>
        <v>#DIV/0!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4"/>
      <c r="AH68" s="24"/>
      <c r="AI68" s="24" t="e">
        <f t="shared" ref="AI68:AI74" si="147">AH68/AG68</f>
        <v>#DIV/0!</v>
      </c>
      <c r="AJ68" s="23">
        <f t="shared" ref="AJ68:AK73" si="148">U68+W68+Y68+AA68+AC68+AE68</f>
        <v>0</v>
      </c>
      <c r="AK68" s="23">
        <f t="shared" si="148"/>
        <v>0</v>
      </c>
      <c r="AL68" s="23" t="e">
        <f t="shared" ref="AL68:AL74" si="149">AK68/AJ68</f>
        <v>#DIV/0!</v>
      </c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4"/>
      <c r="AZ68" s="24"/>
      <c r="BA68" s="24" t="e">
        <f t="shared" ref="BA68:BA74" si="150">AZ68/AY68</f>
        <v>#DIV/0!</v>
      </c>
      <c r="BB68" s="23">
        <f t="shared" ref="BB68:BC73" si="151">AM68+AO68+AQ68+AS68+AU68+AW68</f>
        <v>0</v>
      </c>
      <c r="BC68" s="23">
        <f t="shared" si="151"/>
        <v>0</v>
      </c>
      <c r="BD68" s="23" t="e">
        <f t="shared" ref="BD68:BD74" si="152">BC68/BB68</f>
        <v>#DIV/0!</v>
      </c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4"/>
      <c r="BR68" s="24"/>
      <c r="BS68" s="24" t="e">
        <f t="shared" ref="BS68:BS74" si="153">BR68/BQ68</f>
        <v>#DIV/0!</v>
      </c>
      <c r="BT68" s="23">
        <f t="shared" ref="BT68:BU73" si="154">BE68+BG68+BI68+BK68+BM68+BO68</f>
        <v>0</v>
      </c>
      <c r="BU68" s="23">
        <f t="shared" si="154"/>
        <v>0</v>
      </c>
      <c r="BV68" s="23" t="e">
        <f t="shared" ref="BV68:BV74" si="155">BU68/BT68</f>
        <v>#DIV/0!</v>
      </c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4"/>
      <c r="CJ68" s="24"/>
      <c r="CK68" s="24" t="e">
        <f t="shared" ref="CK68:CK74" si="156">CJ68/CI68</f>
        <v>#DIV/0!</v>
      </c>
      <c r="CL68" s="23">
        <f t="shared" ref="CL68:CM73" si="157">BW68+BY68+CA68+CC68+CE68+CG68</f>
        <v>0</v>
      </c>
      <c r="CM68" s="23">
        <f t="shared" si="157"/>
        <v>0</v>
      </c>
      <c r="CN68" s="52" t="e">
        <f t="shared" ref="CN68:CN74" si="158">CM68/CL68</f>
        <v>#DIV/0!</v>
      </c>
      <c r="CO68" s="12"/>
      <c r="CP68" s="50">
        <f t="shared" ref="CP68:CQ73" si="159">O68+AG68+AY68+BQ68+CI68</f>
        <v>0</v>
      </c>
      <c r="CQ68" s="33">
        <f t="shared" si="159"/>
        <v>0</v>
      </c>
      <c r="CR68" s="33" t="e">
        <f t="shared" ref="CR68:CR74" si="160">CQ68/CP68</f>
        <v>#DIV/0!</v>
      </c>
      <c r="CS68" s="32">
        <f t="shared" ref="CS68:CT73" si="161">R68+AJ68+BB68+BT68+CL68</f>
        <v>0</v>
      </c>
      <c r="CT68" s="32">
        <f t="shared" si="161"/>
        <v>0</v>
      </c>
      <c r="CU68" s="49" t="e">
        <f t="shared" ref="CU68:CU74" si="162">CT68/CS68</f>
        <v>#DIV/0!</v>
      </c>
      <c r="CV68" s="73">
        <f t="shared" ref="CV68:CV74" si="163">IF(CQ68&gt;CT68, CQ68-CT68, 0)</f>
        <v>0</v>
      </c>
    </row>
    <row r="69" spans="1:100" s="15" customFormat="1" hidden="1" x14ac:dyDescent="0.15">
      <c r="A69" s="75"/>
      <c r="B69" s="26"/>
      <c r="C69" s="53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8"/>
      <c r="P69" s="18"/>
      <c r="Q69" s="24" t="e">
        <f t="shared" si="144"/>
        <v>#DIV/0!</v>
      </c>
      <c r="R69" s="23">
        <f t="shared" si="145"/>
        <v>0</v>
      </c>
      <c r="S69" s="23">
        <f t="shared" si="145"/>
        <v>0</v>
      </c>
      <c r="T69" s="23" t="e">
        <f t="shared" si="146"/>
        <v>#DIV/0!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4"/>
      <c r="AH69" s="24"/>
      <c r="AI69" s="24" t="e">
        <f t="shared" si="147"/>
        <v>#DIV/0!</v>
      </c>
      <c r="AJ69" s="23">
        <f t="shared" si="148"/>
        <v>0</v>
      </c>
      <c r="AK69" s="23">
        <f t="shared" si="148"/>
        <v>0</v>
      </c>
      <c r="AL69" s="23" t="e">
        <f t="shared" si="149"/>
        <v>#DIV/0!</v>
      </c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4"/>
      <c r="AZ69" s="24"/>
      <c r="BA69" s="24" t="e">
        <f t="shared" si="150"/>
        <v>#DIV/0!</v>
      </c>
      <c r="BB69" s="23">
        <f t="shared" si="151"/>
        <v>0</v>
      </c>
      <c r="BC69" s="23">
        <f t="shared" si="151"/>
        <v>0</v>
      </c>
      <c r="BD69" s="23" t="e">
        <f t="shared" si="152"/>
        <v>#DIV/0!</v>
      </c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4"/>
      <c r="BR69" s="24"/>
      <c r="BS69" s="24" t="e">
        <f t="shared" si="153"/>
        <v>#DIV/0!</v>
      </c>
      <c r="BT69" s="23">
        <f t="shared" si="154"/>
        <v>0</v>
      </c>
      <c r="BU69" s="23">
        <f t="shared" si="154"/>
        <v>0</v>
      </c>
      <c r="BV69" s="23" t="e">
        <f t="shared" si="155"/>
        <v>#DIV/0!</v>
      </c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4"/>
      <c r="CJ69" s="24"/>
      <c r="CK69" s="24" t="e">
        <f t="shared" si="156"/>
        <v>#DIV/0!</v>
      </c>
      <c r="CL69" s="23">
        <f t="shared" si="157"/>
        <v>0</v>
      </c>
      <c r="CM69" s="23">
        <f t="shared" si="157"/>
        <v>0</v>
      </c>
      <c r="CN69" s="52" t="e">
        <f t="shared" si="158"/>
        <v>#DIV/0!</v>
      </c>
      <c r="CO69" s="12"/>
      <c r="CP69" s="50">
        <f t="shared" si="159"/>
        <v>0</v>
      </c>
      <c r="CQ69" s="33">
        <f t="shared" si="159"/>
        <v>0</v>
      </c>
      <c r="CR69" s="33" t="e">
        <f t="shared" si="160"/>
        <v>#DIV/0!</v>
      </c>
      <c r="CS69" s="32">
        <f t="shared" si="161"/>
        <v>0</v>
      </c>
      <c r="CT69" s="32">
        <f t="shared" si="161"/>
        <v>0</v>
      </c>
      <c r="CU69" s="49" t="e">
        <f t="shared" si="162"/>
        <v>#DIV/0!</v>
      </c>
      <c r="CV69" s="73">
        <f t="shared" si="163"/>
        <v>0</v>
      </c>
    </row>
    <row r="70" spans="1:100" s="34" customFormat="1" ht="11.25" hidden="1" customHeight="1" x14ac:dyDescent="0.2">
      <c r="A70" s="74"/>
      <c r="B70" s="28"/>
      <c r="C70" s="53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8"/>
      <c r="P70" s="18"/>
      <c r="Q70" s="18" t="e">
        <f t="shared" si="144"/>
        <v>#DIV/0!</v>
      </c>
      <c r="R70" s="17">
        <f t="shared" si="145"/>
        <v>0</v>
      </c>
      <c r="S70" s="17">
        <f t="shared" si="145"/>
        <v>0</v>
      </c>
      <c r="T70" s="17" t="e">
        <f t="shared" si="146"/>
        <v>#DIV/0!</v>
      </c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8"/>
      <c r="AH70" s="18"/>
      <c r="AI70" s="18" t="e">
        <f t="shared" si="147"/>
        <v>#DIV/0!</v>
      </c>
      <c r="AJ70" s="17">
        <f t="shared" si="148"/>
        <v>0</v>
      </c>
      <c r="AK70" s="17">
        <f t="shared" si="148"/>
        <v>0</v>
      </c>
      <c r="AL70" s="17" t="e">
        <f t="shared" si="149"/>
        <v>#DIV/0!</v>
      </c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8"/>
      <c r="AZ70" s="18"/>
      <c r="BA70" s="18" t="e">
        <f t="shared" si="150"/>
        <v>#DIV/0!</v>
      </c>
      <c r="BB70" s="17">
        <f t="shared" si="151"/>
        <v>0</v>
      </c>
      <c r="BC70" s="17">
        <f t="shared" si="151"/>
        <v>0</v>
      </c>
      <c r="BD70" s="17" t="e">
        <f t="shared" si="152"/>
        <v>#DIV/0!</v>
      </c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8"/>
      <c r="BR70" s="18"/>
      <c r="BS70" s="18" t="e">
        <f t="shared" si="153"/>
        <v>#DIV/0!</v>
      </c>
      <c r="BT70" s="17">
        <f t="shared" si="154"/>
        <v>0</v>
      </c>
      <c r="BU70" s="17">
        <f t="shared" si="154"/>
        <v>0</v>
      </c>
      <c r="BV70" s="17" t="e">
        <f t="shared" si="155"/>
        <v>#DIV/0!</v>
      </c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8"/>
      <c r="CJ70" s="18"/>
      <c r="CK70" s="24" t="e">
        <f t="shared" si="156"/>
        <v>#DIV/0!</v>
      </c>
      <c r="CL70" s="23">
        <f t="shared" si="157"/>
        <v>0</v>
      </c>
      <c r="CM70" s="23">
        <f t="shared" si="157"/>
        <v>0</v>
      </c>
      <c r="CN70" s="52" t="e">
        <f t="shared" si="158"/>
        <v>#DIV/0!</v>
      </c>
      <c r="CO70" s="12"/>
      <c r="CP70" s="50">
        <f t="shared" si="159"/>
        <v>0</v>
      </c>
      <c r="CQ70" s="33">
        <f t="shared" si="159"/>
        <v>0</v>
      </c>
      <c r="CR70" s="33" t="e">
        <f t="shared" si="160"/>
        <v>#DIV/0!</v>
      </c>
      <c r="CS70" s="32">
        <f t="shared" si="161"/>
        <v>0</v>
      </c>
      <c r="CT70" s="32">
        <f t="shared" si="161"/>
        <v>0</v>
      </c>
      <c r="CU70" s="49" t="e">
        <f t="shared" si="162"/>
        <v>#DIV/0!</v>
      </c>
      <c r="CV70" s="73">
        <f t="shared" si="163"/>
        <v>0</v>
      </c>
    </row>
    <row r="71" spans="1:100" s="34" customFormat="1" ht="11.25" hidden="1" customHeight="1" x14ac:dyDescent="0.2">
      <c r="A71" s="55"/>
      <c r="B71" s="54"/>
      <c r="C71" s="53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8"/>
      <c r="P71" s="18"/>
      <c r="Q71" s="24" t="e">
        <f t="shared" si="144"/>
        <v>#DIV/0!</v>
      </c>
      <c r="R71" s="23">
        <f t="shared" si="145"/>
        <v>0</v>
      </c>
      <c r="S71" s="23">
        <f t="shared" si="145"/>
        <v>0</v>
      </c>
      <c r="T71" s="23" t="e">
        <f t="shared" si="146"/>
        <v>#DIV/0!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4"/>
      <c r="AH71" s="24"/>
      <c r="AI71" s="24" t="e">
        <f t="shared" si="147"/>
        <v>#DIV/0!</v>
      </c>
      <c r="AJ71" s="23">
        <f t="shared" si="148"/>
        <v>0</v>
      </c>
      <c r="AK71" s="23">
        <f t="shared" si="148"/>
        <v>0</v>
      </c>
      <c r="AL71" s="23" t="e">
        <f t="shared" si="149"/>
        <v>#DIV/0!</v>
      </c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4"/>
      <c r="AZ71" s="24"/>
      <c r="BA71" s="24" t="e">
        <f t="shared" si="150"/>
        <v>#DIV/0!</v>
      </c>
      <c r="BB71" s="23">
        <f t="shared" si="151"/>
        <v>0</v>
      </c>
      <c r="BC71" s="23">
        <f t="shared" si="151"/>
        <v>0</v>
      </c>
      <c r="BD71" s="23" t="e">
        <f t="shared" si="152"/>
        <v>#DIV/0!</v>
      </c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4"/>
      <c r="BR71" s="24"/>
      <c r="BS71" s="24" t="e">
        <f t="shared" si="153"/>
        <v>#DIV/0!</v>
      </c>
      <c r="BT71" s="23">
        <f t="shared" si="154"/>
        <v>0</v>
      </c>
      <c r="BU71" s="23">
        <f t="shared" si="154"/>
        <v>0</v>
      </c>
      <c r="BV71" s="23" t="e">
        <f t="shared" si="155"/>
        <v>#DIV/0!</v>
      </c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4"/>
      <c r="CJ71" s="24"/>
      <c r="CK71" s="24" t="e">
        <f t="shared" si="156"/>
        <v>#DIV/0!</v>
      </c>
      <c r="CL71" s="23">
        <f t="shared" si="157"/>
        <v>0</v>
      </c>
      <c r="CM71" s="23">
        <f t="shared" si="157"/>
        <v>0</v>
      </c>
      <c r="CN71" s="52" t="e">
        <f t="shared" si="158"/>
        <v>#DIV/0!</v>
      </c>
      <c r="CO71" s="12"/>
      <c r="CP71" s="50">
        <f t="shared" si="159"/>
        <v>0</v>
      </c>
      <c r="CQ71" s="33">
        <f t="shared" si="159"/>
        <v>0</v>
      </c>
      <c r="CR71" s="33" t="e">
        <f t="shared" si="160"/>
        <v>#DIV/0!</v>
      </c>
      <c r="CS71" s="32">
        <f t="shared" si="161"/>
        <v>0</v>
      </c>
      <c r="CT71" s="32">
        <f t="shared" si="161"/>
        <v>0</v>
      </c>
      <c r="CU71" s="49" t="e">
        <f t="shared" si="162"/>
        <v>#DIV/0!</v>
      </c>
      <c r="CV71" s="73">
        <f t="shared" si="163"/>
        <v>0</v>
      </c>
    </row>
    <row r="72" spans="1:100" s="34" customFormat="1" ht="11.25" hidden="1" customHeight="1" x14ac:dyDescent="0.2">
      <c r="A72" s="55"/>
      <c r="B72" s="54"/>
      <c r="C72" s="53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8"/>
      <c r="P72" s="18"/>
      <c r="Q72" s="18" t="e">
        <f t="shared" si="144"/>
        <v>#DIV/0!</v>
      </c>
      <c r="R72" s="17">
        <f t="shared" si="145"/>
        <v>0</v>
      </c>
      <c r="S72" s="17">
        <f t="shared" si="145"/>
        <v>0</v>
      </c>
      <c r="T72" s="17" t="e">
        <f t="shared" si="146"/>
        <v>#DIV/0!</v>
      </c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8"/>
      <c r="AH72" s="18"/>
      <c r="AI72" s="18" t="e">
        <f t="shared" si="147"/>
        <v>#DIV/0!</v>
      </c>
      <c r="AJ72" s="17">
        <f t="shared" si="148"/>
        <v>0</v>
      </c>
      <c r="AK72" s="17">
        <f t="shared" si="148"/>
        <v>0</v>
      </c>
      <c r="AL72" s="17" t="e">
        <f t="shared" si="149"/>
        <v>#DIV/0!</v>
      </c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8"/>
      <c r="AZ72" s="18"/>
      <c r="BA72" s="18" t="e">
        <f t="shared" si="150"/>
        <v>#DIV/0!</v>
      </c>
      <c r="BB72" s="17">
        <f t="shared" si="151"/>
        <v>0</v>
      </c>
      <c r="BC72" s="17">
        <f t="shared" si="151"/>
        <v>0</v>
      </c>
      <c r="BD72" s="17" t="e">
        <f t="shared" si="152"/>
        <v>#DIV/0!</v>
      </c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8"/>
      <c r="BR72" s="18"/>
      <c r="BS72" s="18" t="e">
        <f t="shared" si="153"/>
        <v>#DIV/0!</v>
      </c>
      <c r="BT72" s="17">
        <f t="shared" si="154"/>
        <v>0</v>
      </c>
      <c r="BU72" s="17">
        <f t="shared" si="154"/>
        <v>0</v>
      </c>
      <c r="BV72" s="17" t="e">
        <f t="shared" si="155"/>
        <v>#DIV/0!</v>
      </c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8"/>
      <c r="CJ72" s="18"/>
      <c r="CK72" s="24" t="e">
        <f t="shared" si="156"/>
        <v>#DIV/0!</v>
      </c>
      <c r="CL72" s="23">
        <f t="shared" si="157"/>
        <v>0</v>
      </c>
      <c r="CM72" s="23">
        <f t="shared" si="157"/>
        <v>0</v>
      </c>
      <c r="CN72" s="52" t="e">
        <f t="shared" si="158"/>
        <v>#DIV/0!</v>
      </c>
      <c r="CO72" s="12"/>
      <c r="CP72" s="50">
        <f t="shared" si="159"/>
        <v>0</v>
      </c>
      <c r="CQ72" s="33">
        <f t="shared" si="159"/>
        <v>0</v>
      </c>
      <c r="CR72" s="33" t="e">
        <f t="shared" si="160"/>
        <v>#DIV/0!</v>
      </c>
      <c r="CS72" s="32">
        <f t="shared" si="161"/>
        <v>0</v>
      </c>
      <c r="CT72" s="32">
        <f t="shared" si="161"/>
        <v>0</v>
      </c>
      <c r="CU72" s="49" t="e">
        <f t="shared" si="162"/>
        <v>#DIV/0!</v>
      </c>
      <c r="CV72" s="73">
        <f t="shared" si="163"/>
        <v>0</v>
      </c>
    </row>
    <row r="73" spans="1:100" s="15" customFormat="1" ht="11.25" hidden="1" customHeight="1" thickBot="1" x14ac:dyDescent="0.25">
      <c r="A73" s="21"/>
      <c r="B73" s="5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8"/>
      <c r="P73" s="18"/>
      <c r="Q73" s="18" t="e">
        <f t="shared" si="144"/>
        <v>#DIV/0!</v>
      </c>
      <c r="R73" s="17">
        <f t="shared" si="145"/>
        <v>0</v>
      </c>
      <c r="S73" s="17">
        <f t="shared" si="145"/>
        <v>0</v>
      </c>
      <c r="T73" s="17" t="e">
        <f t="shared" si="146"/>
        <v>#DIV/0!</v>
      </c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8"/>
      <c r="AH73" s="18"/>
      <c r="AI73" s="18" t="e">
        <f t="shared" si="147"/>
        <v>#DIV/0!</v>
      </c>
      <c r="AJ73" s="17">
        <f t="shared" si="148"/>
        <v>0</v>
      </c>
      <c r="AK73" s="17">
        <f t="shared" si="148"/>
        <v>0</v>
      </c>
      <c r="AL73" s="17" t="e">
        <f t="shared" si="149"/>
        <v>#DIV/0!</v>
      </c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8"/>
      <c r="AZ73" s="18"/>
      <c r="BA73" s="18" t="e">
        <f t="shared" si="150"/>
        <v>#DIV/0!</v>
      </c>
      <c r="BB73" s="17">
        <f t="shared" si="151"/>
        <v>0</v>
      </c>
      <c r="BC73" s="17">
        <f t="shared" si="151"/>
        <v>0</v>
      </c>
      <c r="BD73" s="17" t="e">
        <f t="shared" si="152"/>
        <v>#DIV/0!</v>
      </c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8"/>
      <c r="BR73" s="18"/>
      <c r="BS73" s="18" t="e">
        <f t="shared" si="153"/>
        <v>#DIV/0!</v>
      </c>
      <c r="BT73" s="17">
        <f t="shared" si="154"/>
        <v>0</v>
      </c>
      <c r="BU73" s="17">
        <f t="shared" si="154"/>
        <v>0</v>
      </c>
      <c r="BV73" s="17" t="e">
        <f t="shared" si="155"/>
        <v>#DIV/0!</v>
      </c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8"/>
      <c r="CJ73" s="18"/>
      <c r="CK73" s="18" t="e">
        <f t="shared" si="156"/>
        <v>#DIV/0!</v>
      </c>
      <c r="CL73" s="17">
        <f t="shared" si="157"/>
        <v>0</v>
      </c>
      <c r="CM73" s="17">
        <f t="shared" si="157"/>
        <v>0</v>
      </c>
      <c r="CN73" s="51" t="e">
        <f t="shared" si="158"/>
        <v>#DIV/0!</v>
      </c>
      <c r="CO73" s="12"/>
      <c r="CP73" s="50">
        <f t="shared" si="159"/>
        <v>0</v>
      </c>
      <c r="CQ73" s="33">
        <f t="shared" si="159"/>
        <v>0</v>
      </c>
      <c r="CR73" s="33" t="e">
        <f t="shared" si="160"/>
        <v>#DIV/0!</v>
      </c>
      <c r="CS73" s="32">
        <f t="shared" si="161"/>
        <v>0</v>
      </c>
      <c r="CT73" s="32">
        <f t="shared" si="161"/>
        <v>0</v>
      </c>
      <c r="CU73" s="49" t="e">
        <f t="shared" si="162"/>
        <v>#DIV/0!</v>
      </c>
      <c r="CV73" s="48">
        <f t="shared" si="163"/>
        <v>0</v>
      </c>
    </row>
    <row r="74" spans="1:100" ht="11.25" hidden="1" thickBot="1" x14ac:dyDescent="0.2">
      <c r="A74" s="381" t="s">
        <v>0</v>
      </c>
      <c r="B74" s="382"/>
      <c r="C74" s="72">
        <f t="shared" ref="C74:P74" si="164">SUM(C68:C73)</f>
        <v>0</v>
      </c>
      <c r="D74" s="71">
        <f t="shared" si="164"/>
        <v>0</v>
      </c>
      <c r="E74" s="72">
        <f t="shared" si="164"/>
        <v>0</v>
      </c>
      <c r="F74" s="71">
        <f t="shared" si="164"/>
        <v>0</v>
      </c>
      <c r="G74" s="72">
        <f t="shared" si="164"/>
        <v>0</v>
      </c>
      <c r="H74" s="71">
        <f t="shared" si="164"/>
        <v>0</v>
      </c>
      <c r="I74" s="72">
        <f t="shared" si="164"/>
        <v>0</v>
      </c>
      <c r="J74" s="71">
        <f t="shared" si="164"/>
        <v>0</v>
      </c>
      <c r="K74" s="72">
        <f t="shared" si="164"/>
        <v>0</v>
      </c>
      <c r="L74" s="71">
        <f t="shared" si="164"/>
        <v>0</v>
      </c>
      <c r="M74" s="72">
        <f t="shared" si="164"/>
        <v>0</v>
      </c>
      <c r="N74" s="71">
        <f t="shared" si="164"/>
        <v>0</v>
      </c>
      <c r="O74" s="71">
        <f t="shared" si="164"/>
        <v>0</v>
      </c>
      <c r="P74" s="71">
        <f t="shared" si="164"/>
        <v>0</v>
      </c>
      <c r="Q74" s="70" t="e">
        <f t="shared" si="144"/>
        <v>#DIV/0!</v>
      </c>
      <c r="R74" s="70">
        <f>SUM(R68:R73)</f>
        <v>0</v>
      </c>
      <c r="S74" s="70">
        <f>SUM(S68:S73)</f>
        <v>0</v>
      </c>
      <c r="T74" s="70" t="e">
        <f t="shared" si="146"/>
        <v>#DIV/0!</v>
      </c>
      <c r="U74" s="72">
        <f t="shared" ref="U74:AH74" si="165">SUM(U68:U73)</f>
        <v>0</v>
      </c>
      <c r="V74" s="71">
        <f t="shared" si="165"/>
        <v>0</v>
      </c>
      <c r="W74" s="72">
        <f t="shared" si="165"/>
        <v>0</v>
      </c>
      <c r="X74" s="71">
        <f t="shared" si="165"/>
        <v>0</v>
      </c>
      <c r="Y74" s="72">
        <f t="shared" si="165"/>
        <v>0</v>
      </c>
      <c r="Z74" s="71">
        <f t="shared" si="165"/>
        <v>0</v>
      </c>
      <c r="AA74" s="72">
        <f t="shared" si="165"/>
        <v>0</v>
      </c>
      <c r="AB74" s="71">
        <f t="shared" si="165"/>
        <v>0</v>
      </c>
      <c r="AC74" s="72">
        <f t="shared" si="165"/>
        <v>0</v>
      </c>
      <c r="AD74" s="71">
        <f t="shared" si="165"/>
        <v>0</v>
      </c>
      <c r="AE74" s="72">
        <f t="shared" si="165"/>
        <v>0</v>
      </c>
      <c r="AF74" s="71">
        <f t="shared" si="165"/>
        <v>0</v>
      </c>
      <c r="AG74" s="71">
        <f t="shared" si="165"/>
        <v>0</v>
      </c>
      <c r="AH74" s="71">
        <f t="shared" si="165"/>
        <v>0</v>
      </c>
      <c r="AI74" s="70" t="e">
        <f t="shared" si="147"/>
        <v>#DIV/0!</v>
      </c>
      <c r="AJ74" s="70">
        <f>SUM(AJ68:AJ73)</f>
        <v>0</v>
      </c>
      <c r="AK74" s="70">
        <f>SUM(AK68:AK73)</f>
        <v>0</v>
      </c>
      <c r="AL74" s="70" t="e">
        <f t="shared" si="149"/>
        <v>#DIV/0!</v>
      </c>
      <c r="AM74" s="72">
        <f t="shared" ref="AM74:AZ74" si="166">SUM(AM68:AM73)</f>
        <v>0</v>
      </c>
      <c r="AN74" s="71">
        <f t="shared" si="166"/>
        <v>0</v>
      </c>
      <c r="AO74" s="72">
        <f t="shared" si="166"/>
        <v>0</v>
      </c>
      <c r="AP74" s="71">
        <f t="shared" si="166"/>
        <v>0</v>
      </c>
      <c r="AQ74" s="72">
        <f t="shared" si="166"/>
        <v>0</v>
      </c>
      <c r="AR74" s="71">
        <f t="shared" si="166"/>
        <v>0</v>
      </c>
      <c r="AS74" s="72">
        <f t="shared" si="166"/>
        <v>0</v>
      </c>
      <c r="AT74" s="71">
        <f t="shared" si="166"/>
        <v>0</v>
      </c>
      <c r="AU74" s="72">
        <f t="shared" si="166"/>
        <v>0</v>
      </c>
      <c r="AV74" s="71">
        <f t="shared" si="166"/>
        <v>0</v>
      </c>
      <c r="AW74" s="72">
        <f t="shared" si="166"/>
        <v>0</v>
      </c>
      <c r="AX74" s="71">
        <f t="shared" si="166"/>
        <v>0</v>
      </c>
      <c r="AY74" s="71">
        <f t="shared" si="166"/>
        <v>0</v>
      </c>
      <c r="AZ74" s="71">
        <f t="shared" si="166"/>
        <v>0</v>
      </c>
      <c r="BA74" s="70" t="e">
        <f t="shared" si="150"/>
        <v>#DIV/0!</v>
      </c>
      <c r="BB74" s="70">
        <f>SUM(BB68:BB73)</f>
        <v>0</v>
      </c>
      <c r="BC74" s="70">
        <f>SUM(BC68:BC73)</f>
        <v>0</v>
      </c>
      <c r="BD74" s="70" t="e">
        <f t="shared" si="152"/>
        <v>#DIV/0!</v>
      </c>
      <c r="BE74" s="72">
        <f t="shared" ref="BE74:BR74" si="167">SUM(BE68:BE73)</f>
        <v>0</v>
      </c>
      <c r="BF74" s="71">
        <f t="shared" si="167"/>
        <v>0</v>
      </c>
      <c r="BG74" s="72">
        <f t="shared" si="167"/>
        <v>0</v>
      </c>
      <c r="BH74" s="71">
        <f t="shared" si="167"/>
        <v>0</v>
      </c>
      <c r="BI74" s="72">
        <f t="shared" si="167"/>
        <v>0</v>
      </c>
      <c r="BJ74" s="71">
        <f t="shared" si="167"/>
        <v>0</v>
      </c>
      <c r="BK74" s="72">
        <f t="shared" si="167"/>
        <v>0</v>
      </c>
      <c r="BL74" s="71">
        <f t="shared" si="167"/>
        <v>0</v>
      </c>
      <c r="BM74" s="72">
        <f t="shared" si="167"/>
        <v>0</v>
      </c>
      <c r="BN74" s="71">
        <f t="shared" si="167"/>
        <v>0</v>
      </c>
      <c r="BO74" s="72">
        <f t="shared" si="167"/>
        <v>0</v>
      </c>
      <c r="BP74" s="71">
        <f t="shared" si="167"/>
        <v>0</v>
      </c>
      <c r="BQ74" s="71">
        <f t="shared" si="167"/>
        <v>0</v>
      </c>
      <c r="BR74" s="71">
        <f t="shared" si="167"/>
        <v>0</v>
      </c>
      <c r="BS74" s="70" t="e">
        <f t="shared" si="153"/>
        <v>#DIV/0!</v>
      </c>
      <c r="BT74" s="70">
        <f>SUM(BT68:BT73)</f>
        <v>0</v>
      </c>
      <c r="BU74" s="70">
        <f>SUM(BU68:BU73)</f>
        <v>0</v>
      </c>
      <c r="BV74" s="70" t="e">
        <f t="shared" si="155"/>
        <v>#DIV/0!</v>
      </c>
      <c r="BW74" s="72">
        <f t="shared" ref="BW74:CJ74" si="168">SUM(BW68:BW73)</f>
        <v>0</v>
      </c>
      <c r="BX74" s="71">
        <f t="shared" si="168"/>
        <v>0</v>
      </c>
      <c r="BY74" s="72">
        <f t="shared" si="168"/>
        <v>0</v>
      </c>
      <c r="BZ74" s="71">
        <f t="shared" si="168"/>
        <v>0</v>
      </c>
      <c r="CA74" s="72">
        <f t="shared" si="168"/>
        <v>0</v>
      </c>
      <c r="CB74" s="71">
        <f t="shared" si="168"/>
        <v>0</v>
      </c>
      <c r="CC74" s="72">
        <f t="shared" si="168"/>
        <v>0</v>
      </c>
      <c r="CD74" s="71">
        <f t="shared" si="168"/>
        <v>0</v>
      </c>
      <c r="CE74" s="72">
        <f t="shared" si="168"/>
        <v>0</v>
      </c>
      <c r="CF74" s="72">
        <f t="shared" si="168"/>
        <v>0</v>
      </c>
      <c r="CG74" s="72">
        <f t="shared" si="168"/>
        <v>0</v>
      </c>
      <c r="CH74" s="72">
        <f t="shared" si="168"/>
        <v>0</v>
      </c>
      <c r="CI74" s="71">
        <f t="shared" si="168"/>
        <v>0</v>
      </c>
      <c r="CJ74" s="71">
        <f t="shared" si="168"/>
        <v>0</v>
      </c>
      <c r="CK74" s="70" t="e">
        <f t="shared" si="156"/>
        <v>#DIV/0!</v>
      </c>
      <c r="CL74" s="70">
        <f>SUM(CL68:CL73)</f>
        <v>0</v>
      </c>
      <c r="CM74" s="70">
        <f>SUM(CM68:CM73)</f>
        <v>0</v>
      </c>
      <c r="CN74" s="69" t="e">
        <f t="shared" si="158"/>
        <v>#DIV/0!</v>
      </c>
      <c r="CO74" s="12"/>
      <c r="CP74" s="68">
        <f>SUM(CP68:CP73)</f>
        <v>0</v>
      </c>
      <c r="CQ74" s="67">
        <f>SUM(CQ68:CQ73)</f>
        <v>0</v>
      </c>
      <c r="CR74" s="67" t="e">
        <f t="shared" si="160"/>
        <v>#DIV/0!</v>
      </c>
      <c r="CS74" s="67">
        <f>SUM(CS68:CS73)</f>
        <v>0</v>
      </c>
      <c r="CT74" s="67">
        <f>SUM(CT68:CT73)</f>
        <v>0</v>
      </c>
      <c r="CU74" s="66" t="e">
        <f t="shared" si="162"/>
        <v>#DIV/0!</v>
      </c>
      <c r="CV74" s="40">
        <f t="shared" si="163"/>
        <v>0</v>
      </c>
    </row>
    <row r="75" spans="1:100" s="34" customFormat="1" ht="20.100000000000001" hidden="1" customHeight="1" thickBot="1" x14ac:dyDescent="0.6">
      <c r="A75" s="65"/>
      <c r="B75" s="30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4"/>
      <c r="P75" s="64"/>
      <c r="Q75" s="12"/>
      <c r="R75" s="12"/>
      <c r="S75" s="12"/>
      <c r="T75" s="12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4"/>
      <c r="AH75" s="64"/>
      <c r="AI75" s="12"/>
      <c r="AJ75" s="12"/>
      <c r="AK75" s="12"/>
      <c r="AL75" s="12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4"/>
      <c r="AZ75" s="64"/>
      <c r="BA75" s="12"/>
      <c r="BB75" s="12"/>
      <c r="BC75" s="12"/>
      <c r="BD75" s="12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12"/>
      <c r="BT75" s="12"/>
      <c r="BU75" s="12"/>
      <c r="BV75" s="12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5"/>
    </row>
    <row r="76" spans="1:100" s="34" customFormat="1" ht="11.25" hidden="1" thickBot="1" x14ac:dyDescent="0.2">
      <c r="A76" s="62" t="s">
        <v>2</v>
      </c>
      <c r="B76" s="61"/>
      <c r="C76" s="60"/>
      <c r="D76" s="47"/>
      <c r="E76" s="59"/>
      <c r="F76" s="47"/>
      <c r="G76" s="59"/>
      <c r="H76" s="47"/>
      <c r="I76" s="59"/>
      <c r="J76" s="47"/>
      <c r="K76" s="59"/>
      <c r="L76" s="47"/>
      <c r="M76" s="47"/>
      <c r="N76" s="47"/>
      <c r="O76" s="45"/>
      <c r="P76" s="45"/>
      <c r="Q76" s="45"/>
      <c r="R76" s="45"/>
      <c r="S76" s="45"/>
      <c r="T76" s="45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5"/>
      <c r="AH76" s="45"/>
      <c r="AI76" s="45"/>
      <c r="AJ76" s="45"/>
      <c r="AK76" s="45"/>
      <c r="AL76" s="45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5"/>
      <c r="AZ76" s="45"/>
      <c r="BA76" s="45"/>
      <c r="BB76" s="45"/>
      <c r="BC76" s="45"/>
      <c r="BD76" s="45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5"/>
      <c r="BR76" s="45"/>
      <c r="BS76" s="45"/>
      <c r="BT76" s="45"/>
      <c r="BU76" s="45"/>
      <c r="BV76" s="45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58"/>
      <c r="CI76" s="57"/>
      <c r="CJ76" s="45"/>
      <c r="CK76" s="45"/>
      <c r="CL76" s="45"/>
      <c r="CM76" s="45"/>
      <c r="CN76" s="44"/>
      <c r="CO76" s="12"/>
      <c r="CP76" s="57"/>
      <c r="CQ76" s="45"/>
      <c r="CR76" s="45"/>
      <c r="CS76" s="45"/>
      <c r="CT76" s="45"/>
      <c r="CU76" s="44"/>
      <c r="CV76" s="56"/>
    </row>
    <row r="77" spans="1:100" s="15" customFormat="1" ht="11.25" hidden="1" x14ac:dyDescent="0.2">
      <c r="A77" s="55"/>
      <c r="B77" s="54"/>
      <c r="C77" s="53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8"/>
      <c r="P77" s="18"/>
      <c r="Q77" s="24" t="e">
        <f>P77/O77</f>
        <v>#DIV/0!</v>
      </c>
      <c r="R77" s="23">
        <f t="shared" ref="R77:S80" si="169">C77+E77+G77+I77+K77+M77</f>
        <v>0</v>
      </c>
      <c r="S77" s="23">
        <f t="shared" si="169"/>
        <v>0</v>
      </c>
      <c r="T77" s="23" t="e">
        <f>S77/R77</f>
        <v>#DIV/0!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4"/>
      <c r="AH77" s="24"/>
      <c r="AI77" s="24" t="e">
        <f>AH77/AG77</f>
        <v>#DIV/0!</v>
      </c>
      <c r="AJ77" s="23">
        <f t="shared" ref="AJ77:AK80" si="170">U77+W77+Y77+AA77+AC77+AE77</f>
        <v>0</v>
      </c>
      <c r="AK77" s="23">
        <f t="shared" si="170"/>
        <v>0</v>
      </c>
      <c r="AL77" s="23" t="e">
        <f>AK77/AJ77</f>
        <v>#DIV/0!</v>
      </c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4"/>
      <c r="AZ77" s="24"/>
      <c r="BA77" s="24" t="e">
        <f>AZ77/AY77</f>
        <v>#DIV/0!</v>
      </c>
      <c r="BB77" s="23">
        <f t="shared" ref="BB77:BC80" si="171">AM77+AO77+AQ77+AS77+AU77+AW77</f>
        <v>0</v>
      </c>
      <c r="BC77" s="23">
        <f t="shared" si="171"/>
        <v>0</v>
      </c>
      <c r="BD77" s="23" t="e">
        <f>BC77/BB77</f>
        <v>#DIV/0!</v>
      </c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4"/>
      <c r="BR77" s="24"/>
      <c r="BS77" s="24" t="e">
        <f>BR77/BQ77</f>
        <v>#DIV/0!</v>
      </c>
      <c r="BT77" s="23">
        <f t="shared" ref="BT77:BU80" si="172">BE77+BG77+BI77+BK77+BM77+BO77</f>
        <v>0</v>
      </c>
      <c r="BU77" s="23">
        <f t="shared" si="172"/>
        <v>0</v>
      </c>
      <c r="BV77" s="23" t="e">
        <f>BU77/BT77</f>
        <v>#DIV/0!</v>
      </c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4"/>
      <c r="CJ77" s="24"/>
      <c r="CK77" s="24" t="e">
        <f>CJ77/CI77</f>
        <v>#DIV/0!</v>
      </c>
      <c r="CL77" s="23">
        <f t="shared" ref="CL77:CM80" si="173">BW77+BY77+CA77+CC77+CE77+CG77</f>
        <v>0</v>
      </c>
      <c r="CM77" s="23">
        <f t="shared" si="173"/>
        <v>0</v>
      </c>
      <c r="CN77" s="52" t="e">
        <f>CM77/CL77</f>
        <v>#DIV/0!</v>
      </c>
      <c r="CO77" s="12"/>
      <c r="CP77" s="50">
        <f t="shared" ref="CP77:CQ80" si="174">O77+AG77+AY77+BQ77+CI77</f>
        <v>0</v>
      </c>
      <c r="CQ77" s="33">
        <f t="shared" si="174"/>
        <v>0</v>
      </c>
      <c r="CR77" s="33" t="e">
        <f>CQ77/CP77</f>
        <v>#DIV/0!</v>
      </c>
      <c r="CS77" s="32">
        <f t="shared" ref="CS77:CT80" si="175">R77+AJ77+BB77+BT77+CL77</f>
        <v>0</v>
      </c>
      <c r="CT77" s="32">
        <f t="shared" si="175"/>
        <v>0</v>
      </c>
      <c r="CU77" s="49" t="e">
        <f>CT77/CS77</f>
        <v>#DIV/0!</v>
      </c>
      <c r="CV77" s="48">
        <f>IF(CQ77&gt;CT77, CQ77-CT77, 0)</f>
        <v>0</v>
      </c>
    </row>
    <row r="78" spans="1:100" s="15" customFormat="1" ht="11.25" hidden="1" x14ac:dyDescent="0.2">
      <c r="A78" s="55"/>
      <c r="B78" s="54"/>
      <c r="C78" s="53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8"/>
      <c r="P78" s="18"/>
      <c r="Q78" s="24" t="e">
        <f>P78/O78</f>
        <v>#DIV/0!</v>
      </c>
      <c r="R78" s="23">
        <f t="shared" si="169"/>
        <v>0</v>
      </c>
      <c r="S78" s="23">
        <f t="shared" si="169"/>
        <v>0</v>
      </c>
      <c r="T78" s="23" t="e">
        <f>S78/R78</f>
        <v>#DIV/0!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4"/>
      <c r="AH78" s="24"/>
      <c r="AI78" s="24" t="e">
        <f>AH78/AG78</f>
        <v>#DIV/0!</v>
      </c>
      <c r="AJ78" s="23">
        <f t="shared" si="170"/>
        <v>0</v>
      </c>
      <c r="AK78" s="23">
        <f t="shared" si="170"/>
        <v>0</v>
      </c>
      <c r="AL78" s="23" t="e">
        <f>AK78/AJ78</f>
        <v>#DIV/0!</v>
      </c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4"/>
      <c r="AZ78" s="24"/>
      <c r="BA78" s="24" t="e">
        <f>AZ78/AY78</f>
        <v>#DIV/0!</v>
      </c>
      <c r="BB78" s="23">
        <f t="shared" si="171"/>
        <v>0</v>
      </c>
      <c r="BC78" s="23">
        <f t="shared" si="171"/>
        <v>0</v>
      </c>
      <c r="BD78" s="23" t="e">
        <f>BC78/BB78</f>
        <v>#DIV/0!</v>
      </c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4"/>
      <c r="BR78" s="24"/>
      <c r="BS78" s="24" t="e">
        <f>BR78/BQ78</f>
        <v>#DIV/0!</v>
      </c>
      <c r="BT78" s="23">
        <f t="shared" si="172"/>
        <v>0</v>
      </c>
      <c r="BU78" s="23">
        <f t="shared" si="172"/>
        <v>0</v>
      </c>
      <c r="BV78" s="23" t="e">
        <f>BU78/BT78</f>
        <v>#DIV/0!</v>
      </c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4"/>
      <c r="CJ78" s="24"/>
      <c r="CK78" s="24" t="e">
        <f>CJ78/CI78</f>
        <v>#DIV/0!</v>
      </c>
      <c r="CL78" s="23">
        <f t="shared" si="173"/>
        <v>0</v>
      </c>
      <c r="CM78" s="23">
        <f t="shared" si="173"/>
        <v>0</v>
      </c>
      <c r="CN78" s="52" t="e">
        <f>CM78/CL78</f>
        <v>#DIV/0!</v>
      </c>
      <c r="CO78" s="12"/>
      <c r="CP78" s="50">
        <f t="shared" si="174"/>
        <v>0</v>
      </c>
      <c r="CQ78" s="33">
        <f t="shared" si="174"/>
        <v>0</v>
      </c>
      <c r="CR78" s="33" t="e">
        <f>CQ78/CP78</f>
        <v>#DIV/0!</v>
      </c>
      <c r="CS78" s="32">
        <f t="shared" si="175"/>
        <v>0</v>
      </c>
      <c r="CT78" s="32">
        <f t="shared" si="175"/>
        <v>0</v>
      </c>
      <c r="CU78" s="49" t="e">
        <f>CT78/CS78</f>
        <v>#DIV/0!</v>
      </c>
      <c r="CV78" s="48">
        <f>IF(CQ78&gt;CT78, CQ78-CT78, 0)</f>
        <v>0</v>
      </c>
    </row>
    <row r="79" spans="1:100" s="15" customFormat="1" ht="11.25" hidden="1" x14ac:dyDescent="0.2">
      <c r="A79" s="55"/>
      <c r="B79" s="54"/>
      <c r="C79" s="53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8"/>
      <c r="P79" s="18"/>
      <c r="Q79" s="24" t="e">
        <f>P79/O79</f>
        <v>#DIV/0!</v>
      </c>
      <c r="R79" s="23">
        <f t="shared" si="169"/>
        <v>0</v>
      </c>
      <c r="S79" s="23">
        <f t="shared" si="169"/>
        <v>0</v>
      </c>
      <c r="T79" s="23" t="e">
        <f>S79/R79</f>
        <v>#DIV/0!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4"/>
      <c r="AH79" s="24"/>
      <c r="AI79" s="24" t="e">
        <f>AH79/AG79</f>
        <v>#DIV/0!</v>
      </c>
      <c r="AJ79" s="23">
        <f t="shared" si="170"/>
        <v>0</v>
      </c>
      <c r="AK79" s="23">
        <f t="shared" si="170"/>
        <v>0</v>
      </c>
      <c r="AL79" s="23" t="e">
        <f>AK79/AJ79</f>
        <v>#DIV/0!</v>
      </c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4"/>
      <c r="AZ79" s="24"/>
      <c r="BA79" s="24" t="e">
        <f>AZ79/AY79</f>
        <v>#DIV/0!</v>
      </c>
      <c r="BB79" s="23">
        <f t="shared" si="171"/>
        <v>0</v>
      </c>
      <c r="BC79" s="23">
        <f t="shared" si="171"/>
        <v>0</v>
      </c>
      <c r="BD79" s="23" t="e">
        <f>BC79/BB79</f>
        <v>#DIV/0!</v>
      </c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4"/>
      <c r="BR79" s="24"/>
      <c r="BS79" s="24" t="e">
        <f>BR79/BQ79</f>
        <v>#DIV/0!</v>
      </c>
      <c r="BT79" s="23">
        <f t="shared" si="172"/>
        <v>0</v>
      </c>
      <c r="BU79" s="23">
        <f t="shared" si="172"/>
        <v>0</v>
      </c>
      <c r="BV79" s="23" t="e">
        <f>BU79/BT79</f>
        <v>#DIV/0!</v>
      </c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4"/>
      <c r="CJ79" s="24"/>
      <c r="CK79" s="24" t="e">
        <f>CJ79/CI79</f>
        <v>#DIV/0!</v>
      </c>
      <c r="CL79" s="23">
        <f t="shared" si="173"/>
        <v>0</v>
      </c>
      <c r="CM79" s="23">
        <f t="shared" si="173"/>
        <v>0</v>
      </c>
      <c r="CN79" s="52" t="e">
        <f>CM79/CL79</f>
        <v>#DIV/0!</v>
      </c>
      <c r="CO79" s="12"/>
      <c r="CP79" s="50">
        <f t="shared" si="174"/>
        <v>0</v>
      </c>
      <c r="CQ79" s="33">
        <f t="shared" si="174"/>
        <v>0</v>
      </c>
      <c r="CR79" s="33" t="e">
        <f>CQ79/CP79</f>
        <v>#DIV/0!</v>
      </c>
      <c r="CS79" s="32">
        <f t="shared" si="175"/>
        <v>0</v>
      </c>
      <c r="CT79" s="32">
        <f t="shared" si="175"/>
        <v>0</v>
      </c>
      <c r="CU79" s="49" t="e">
        <f>CT79/CS79</f>
        <v>#DIV/0!</v>
      </c>
      <c r="CV79" s="48">
        <f>IF(CQ79&gt;CT79, CQ79-CT79, 0)</f>
        <v>0</v>
      </c>
    </row>
    <row r="80" spans="1:100" s="15" customFormat="1" ht="11.25" hidden="1" customHeight="1" thickBot="1" x14ac:dyDescent="0.2">
      <c r="A80" s="21"/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8"/>
      <c r="P80" s="18"/>
      <c r="Q80" s="18" t="e">
        <f>P80/O80</f>
        <v>#DIV/0!</v>
      </c>
      <c r="R80" s="17">
        <f t="shared" si="169"/>
        <v>0</v>
      </c>
      <c r="S80" s="17">
        <f t="shared" si="169"/>
        <v>0</v>
      </c>
      <c r="T80" s="17" t="e">
        <f>S80/R80</f>
        <v>#DIV/0!</v>
      </c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8"/>
      <c r="AH80" s="18"/>
      <c r="AI80" s="18" t="e">
        <f>AH80/AG80</f>
        <v>#DIV/0!</v>
      </c>
      <c r="AJ80" s="17">
        <f t="shared" si="170"/>
        <v>0</v>
      </c>
      <c r="AK80" s="17">
        <f t="shared" si="170"/>
        <v>0</v>
      </c>
      <c r="AL80" s="17" t="e">
        <f>AK80/AJ80</f>
        <v>#DIV/0!</v>
      </c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8"/>
      <c r="AZ80" s="18"/>
      <c r="BA80" s="18" t="e">
        <f>AZ80/AY80</f>
        <v>#DIV/0!</v>
      </c>
      <c r="BB80" s="17">
        <f t="shared" si="171"/>
        <v>0</v>
      </c>
      <c r="BC80" s="17">
        <f t="shared" si="171"/>
        <v>0</v>
      </c>
      <c r="BD80" s="17" t="e">
        <f>BC80/BB80</f>
        <v>#DIV/0!</v>
      </c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8"/>
      <c r="BR80" s="18"/>
      <c r="BS80" s="18" t="e">
        <f>BR80/BQ80</f>
        <v>#DIV/0!</v>
      </c>
      <c r="BT80" s="17">
        <f t="shared" si="172"/>
        <v>0</v>
      </c>
      <c r="BU80" s="17">
        <f t="shared" si="172"/>
        <v>0</v>
      </c>
      <c r="BV80" s="17" t="e">
        <f>BU80/BT80</f>
        <v>#DIV/0!</v>
      </c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8"/>
      <c r="CJ80" s="18"/>
      <c r="CK80" s="18" t="e">
        <f>CJ80/CI80</f>
        <v>#DIV/0!</v>
      </c>
      <c r="CL80" s="17">
        <f t="shared" si="173"/>
        <v>0</v>
      </c>
      <c r="CM80" s="17">
        <f t="shared" si="173"/>
        <v>0</v>
      </c>
      <c r="CN80" s="51" t="e">
        <f>CM80/CL80</f>
        <v>#DIV/0!</v>
      </c>
      <c r="CO80" s="12"/>
      <c r="CP80" s="50">
        <f t="shared" si="174"/>
        <v>0</v>
      </c>
      <c r="CQ80" s="33">
        <f t="shared" si="174"/>
        <v>0</v>
      </c>
      <c r="CR80" s="33" t="e">
        <f>CQ80/CP80</f>
        <v>#DIV/0!</v>
      </c>
      <c r="CS80" s="32">
        <f t="shared" si="175"/>
        <v>0</v>
      </c>
      <c r="CT80" s="32">
        <f t="shared" si="175"/>
        <v>0</v>
      </c>
      <c r="CU80" s="49" t="e">
        <f>CT80/CS80</f>
        <v>#DIV/0!</v>
      </c>
      <c r="CV80" s="48">
        <f>IF(CQ80&gt;CT80, CQ80-CT80, 0)</f>
        <v>0</v>
      </c>
    </row>
    <row r="81" spans="1:100" ht="11.25" hidden="1" thickBot="1" x14ac:dyDescent="0.2">
      <c r="A81" s="369" t="s">
        <v>0</v>
      </c>
      <c r="B81" s="370"/>
      <c r="C81" s="47">
        <f t="shared" ref="C81:P81" si="176">SUM(C77:C80)</f>
        <v>0</v>
      </c>
      <c r="D81" s="46">
        <f t="shared" si="176"/>
        <v>0</v>
      </c>
      <c r="E81" s="47">
        <f t="shared" si="176"/>
        <v>0</v>
      </c>
      <c r="F81" s="46">
        <f t="shared" si="176"/>
        <v>0</v>
      </c>
      <c r="G81" s="47">
        <f t="shared" si="176"/>
        <v>0</v>
      </c>
      <c r="H81" s="46">
        <f t="shared" si="176"/>
        <v>0</v>
      </c>
      <c r="I81" s="47">
        <f t="shared" si="176"/>
        <v>0</v>
      </c>
      <c r="J81" s="46">
        <f t="shared" si="176"/>
        <v>0</v>
      </c>
      <c r="K81" s="47">
        <f t="shared" si="176"/>
        <v>0</v>
      </c>
      <c r="L81" s="46">
        <f t="shared" si="176"/>
        <v>0</v>
      </c>
      <c r="M81" s="47">
        <f t="shared" si="176"/>
        <v>0</v>
      </c>
      <c r="N81" s="46">
        <f t="shared" si="176"/>
        <v>0</v>
      </c>
      <c r="O81" s="46">
        <f t="shared" si="176"/>
        <v>0</v>
      </c>
      <c r="P81" s="46">
        <f t="shared" si="176"/>
        <v>0</v>
      </c>
      <c r="Q81" s="45" t="e">
        <f>P81/O81</f>
        <v>#DIV/0!</v>
      </c>
      <c r="R81" s="45">
        <f>SUM(R77:R80)</f>
        <v>0</v>
      </c>
      <c r="S81" s="45">
        <f>SUM(S77:S80)</f>
        <v>0</v>
      </c>
      <c r="T81" s="45" t="e">
        <f>S81/R81</f>
        <v>#DIV/0!</v>
      </c>
      <c r="U81" s="47">
        <f t="shared" ref="U81:AH81" si="177">SUM(U77:U80)</f>
        <v>0</v>
      </c>
      <c r="V81" s="46">
        <f t="shared" si="177"/>
        <v>0</v>
      </c>
      <c r="W81" s="47">
        <f t="shared" si="177"/>
        <v>0</v>
      </c>
      <c r="X81" s="46">
        <f t="shared" si="177"/>
        <v>0</v>
      </c>
      <c r="Y81" s="47">
        <f t="shared" si="177"/>
        <v>0</v>
      </c>
      <c r="Z81" s="46">
        <f t="shared" si="177"/>
        <v>0</v>
      </c>
      <c r="AA81" s="47">
        <f t="shared" si="177"/>
        <v>0</v>
      </c>
      <c r="AB81" s="46">
        <f t="shared" si="177"/>
        <v>0</v>
      </c>
      <c r="AC81" s="47">
        <f t="shared" si="177"/>
        <v>0</v>
      </c>
      <c r="AD81" s="46">
        <f t="shared" si="177"/>
        <v>0</v>
      </c>
      <c r="AE81" s="47">
        <f t="shared" si="177"/>
        <v>0</v>
      </c>
      <c r="AF81" s="46">
        <f t="shared" si="177"/>
        <v>0</v>
      </c>
      <c r="AG81" s="46">
        <f t="shared" si="177"/>
        <v>0</v>
      </c>
      <c r="AH81" s="46">
        <f t="shared" si="177"/>
        <v>0</v>
      </c>
      <c r="AI81" s="45" t="e">
        <f>AH81/AG81</f>
        <v>#DIV/0!</v>
      </c>
      <c r="AJ81" s="45">
        <f>SUM(AJ77:AJ80)</f>
        <v>0</v>
      </c>
      <c r="AK81" s="45">
        <f>SUM(AK77:AK80)</f>
        <v>0</v>
      </c>
      <c r="AL81" s="45" t="e">
        <f>AK81/AJ81</f>
        <v>#DIV/0!</v>
      </c>
      <c r="AM81" s="47">
        <f t="shared" ref="AM81:AZ81" si="178">SUM(AM77:AM80)</f>
        <v>0</v>
      </c>
      <c r="AN81" s="46">
        <f t="shared" si="178"/>
        <v>0</v>
      </c>
      <c r="AO81" s="47">
        <f t="shared" si="178"/>
        <v>0</v>
      </c>
      <c r="AP81" s="46">
        <f t="shared" si="178"/>
        <v>0</v>
      </c>
      <c r="AQ81" s="47">
        <f t="shared" si="178"/>
        <v>0</v>
      </c>
      <c r="AR81" s="46">
        <f t="shared" si="178"/>
        <v>0</v>
      </c>
      <c r="AS81" s="47">
        <f t="shared" si="178"/>
        <v>0</v>
      </c>
      <c r="AT81" s="46">
        <f t="shared" si="178"/>
        <v>0</v>
      </c>
      <c r="AU81" s="47">
        <f t="shared" si="178"/>
        <v>0</v>
      </c>
      <c r="AV81" s="46">
        <f t="shared" si="178"/>
        <v>0</v>
      </c>
      <c r="AW81" s="47">
        <f t="shared" si="178"/>
        <v>0</v>
      </c>
      <c r="AX81" s="46">
        <f t="shared" si="178"/>
        <v>0</v>
      </c>
      <c r="AY81" s="46">
        <f t="shared" si="178"/>
        <v>0</v>
      </c>
      <c r="AZ81" s="46">
        <f t="shared" si="178"/>
        <v>0</v>
      </c>
      <c r="BA81" s="45" t="e">
        <f>AZ81/AY81</f>
        <v>#DIV/0!</v>
      </c>
      <c r="BB81" s="45">
        <f>SUM(BB77:BB80)</f>
        <v>0</v>
      </c>
      <c r="BC81" s="45">
        <f>SUM(BC77:BC80)</f>
        <v>0</v>
      </c>
      <c r="BD81" s="45" t="e">
        <f>BC81/BB81</f>
        <v>#DIV/0!</v>
      </c>
      <c r="BE81" s="47">
        <f t="shared" ref="BE81:BR81" si="179">SUM(BE77:BE80)</f>
        <v>0</v>
      </c>
      <c r="BF81" s="46">
        <f t="shared" si="179"/>
        <v>0</v>
      </c>
      <c r="BG81" s="47">
        <f t="shared" si="179"/>
        <v>0</v>
      </c>
      <c r="BH81" s="46">
        <f t="shared" si="179"/>
        <v>0</v>
      </c>
      <c r="BI81" s="47">
        <f t="shared" si="179"/>
        <v>0</v>
      </c>
      <c r="BJ81" s="46">
        <f t="shared" si="179"/>
        <v>0</v>
      </c>
      <c r="BK81" s="47">
        <f t="shared" si="179"/>
        <v>0</v>
      </c>
      <c r="BL81" s="46">
        <f t="shared" si="179"/>
        <v>0</v>
      </c>
      <c r="BM81" s="47">
        <f t="shared" si="179"/>
        <v>0</v>
      </c>
      <c r="BN81" s="46">
        <f t="shared" si="179"/>
        <v>0</v>
      </c>
      <c r="BO81" s="47">
        <f t="shared" si="179"/>
        <v>0</v>
      </c>
      <c r="BP81" s="46">
        <f t="shared" si="179"/>
        <v>0</v>
      </c>
      <c r="BQ81" s="46">
        <f t="shared" si="179"/>
        <v>0</v>
      </c>
      <c r="BR81" s="46">
        <f t="shared" si="179"/>
        <v>0</v>
      </c>
      <c r="BS81" s="45" t="e">
        <f>BR81/BQ81</f>
        <v>#DIV/0!</v>
      </c>
      <c r="BT81" s="45">
        <f>SUM(BT77:BT80)</f>
        <v>0</v>
      </c>
      <c r="BU81" s="45">
        <f>SUM(BU77:BU80)</f>
        <v>0</v>
      </c>
      <c r="BV81" s="45" t="e">
        <f>BU81/BT81</f>
        <v>#DIV/0!</v>
      </c>
      <c r="BW81" s="47">
        <f t="shared" ref="BW81:CJ81" si="180">SUM(BW77:BW80)</f>
        <v>0</v>
      </c>
      <c r="BX81" s="47">
        <f t="shared" si="180"/>
        <v>0</v>
      </c>
      <c r="BY81" s="47">
        <f t="shared" si="180"/>
        <v>0</v>
      </c>
      <c r="BZ81" s="47">
        <f t="shared" si="180"/>
        <v>0</v>
      </c>
      <c r="CA81" s="47">
        <f t="shared" si="180"/>
        <v>0</v>
      </c>
      <c r="CB81" s="47">
        <f t="shared" si="180"/>
        <v>0</v>
      </c>
      <c r="CC81" s="47">
        <f t="shared" si="180"/>
        <v>0</v>
      </c>
      <c r="CD81" s="47">
        <f t="shared" si="180"/>
        <v>0</v>
      </c>
      <c r="CE81" s="47">
        <f t="shared" si="180"/>
        <v>0</v>
      </c>
      <c r="CF81" s="47">
        <f t="shared" si="180"/>
        <v>0</v>
      </c>
      <c r="CG81" s="47">
        <f t="shared" si="180"/>
        <v>0</v>
      </c>
      <c r="CH81" s="47">
        <f t="shared" si="180"/>
        <v>0</v>
      </c>
      <c r="CI81" s="46">
        <f t="shared" si="180"/>
        <v>0</v>
      </c>
      <c r="CJ81" s="46">
        <f t="shared" si="180"/>
        <v>0</v>
      </c>
      <c r="CK81" s="45" t="e">
        <f>CJ81/CI81</f>
        <v>#DIV/0!</v>
      </c>
      <c r="CL81" s="45">
        <f>SUM(CL77:CL80)</f>
        <v>0</v>
      </c>
      <c r="CM81" s="45">
        <f>SUM(CM77:CM80)</f>
        <v>0</v>
      </c>
      <c r="CN81" s="44" t="e">
        <f>CM81/CL81</f>
        <v>#DIV/0!</v>
      </c>
      <c r="CO81" s="12"/>
      <c r="CP81" s="43">
        <f>SUM(CP77:CP80)</f>
        <v>0</v>
      </c>
      <c r="CQ81" s="42">
        <f>SUM(CQ77:CQ80)</f>
        <v>0</v>
      </c>
      <c r="CR81" s="42" t="e">
        <f>CQ81/CP81</f>
        <v>#DIV/0!</v>
      </c>
      <c r="CS81" s="42">
        <f>SUM(CS77:CS80)</f>
        <v>0</v>
      </c>
      <c r="CT81" s="42">
        <f>SUM(CT77:CT80)</f>
        <v>0</v>
      </c>
      <c r="CU81" s="41" t="e">
        <f>CT81/CS81</f>
        <v>#DIV/0!</v>
      </c>
      <c r="CV81" s="40">
        <f>IF(CQ81&gt;CT81, CQ81-CT81, 0)</f>
        <v>0</v>
      </c>
    </row>
    <row r="82" spans="1:100" ht="20.100000000000001" hidden="1" customHeight="1" thickBot="1" x14ac:dyDescent="0.2">
      <c r="I82" s="3"/>
      <c r="J82" s="3"/>
      <c r="K82" s="3"/>
      <c r="L82" s="3"/>
      <c r="O82" s="5"/>
      <c r="P82" s="5"/>
      <c r="Q82" s="5"/>
      <c r="R82" s="5"/>
      <c r="S82" s="5"/>
      <c r="T82" s="5"/>
      <c r="Y82" s="3"/>
      <c r="Z82" s="3"/>
      <c r="AA82" s="3"/>
      <c r="AB82" s="3"/>
      <c r="AC82" s="3"/>
      <c r="AD82" s="3"/>
      <c r="AG82" s="5"/>
      <c r="AH82" s="5"/>
      <c r="AI82" s="5"/>
      <c r="AJ82" s="5"/>
      <c r="AK82" s="5"/>
      <c r="AL82" s="5"/>
      <c r="AQ82" s="3"/>
      <c r="AR82" s="3"/>
      <c r="AS82" s="3"/>
      <c r="AT82" s="3"/>
      <c r="AU82" s="3"/>
      <c r="AV82" s="3"/>
      <c r="AY82" s="5"/>
      <c r="AZ82" s="5"/>
      <c r="BA82" s="5"/>
      <c r="BB82" s="5"/>
      <c r="BC82" s="5"/>
      <c r="BD82" s="5"/>
      <c r="BI82" s="3"/>
      <c r="BJ82" s="3"/>
      <c r="BK82" s="3"/>
      <c r="BL82" s="3"/>
      <c r="BM82" s="3"/>
      <c r="BN82" s="3"/>
      <c r="BQ82" s="5"/>
      <c r="BR82" s="5"/>
      <c r="BS82" s="5"/>
      <c r="BT82" s="5"/>
      <c r="BU82" s="5"/>
      <c r="BV82" s="5"/>
      <c r="CA82" s="3"/>
      <c r="CB82" s="3"/>
      <c r="CC82" s="3"/>
      <c r="CD82" s="3"/>
      <c r="CE82" s="3"/>
      <c r="CF82" s="3"/>
      <c r="CG82" s="4"/>
      <c r="CH82" s="3"/>
      <c r="CI82" s="2"/>
      <c r="CJ82" s="2"/>
      <c r="CK82" s="2"/>
      <c r="CL82" s="2"/>
      <c r="CM82" s="2"/>
      <c r="CN82" s="1"/>
      <c r="CO82" s="1"/>
      <c r="CP82" s="1"/>
      <c r="CQ82" s="1"/>
      <c r="CR82" s="1"/>
      <c r="CS82" s="1"/>
      <c r="CT82" s="1"/>
      <c r="CU82" s="1"/>
    </row>
    <row r="83" spans="1:100" s="34" customFormat="1" ht="11.25" hidden="1" thickBot="1" x14ac:dyDescent="0.2">
      <c r="A83" s="39" t="s">
        <v>1</v>
      </c>
      <c r="B83" s="38"/>
      <c r="C83" s="37"/>
      <c r="D83" s="14"/>
      <c r="E83" s="36"/>
      <c r="F83" s="14"/>
      <c r="G83" s="36"/>
      <c r="H83" s="14"/>
      <c r="I83" s="36"/>
      <c r="J83" s="14"/>
      <c r="K83" s="36"/>
      <c r="L83" s="14"/>
      <c r="M83" s="14"/>
      <c r="N83" s="14"/>
      <c r="O83" s="10"/>
      <c r="P83" s="10"/>
      <c r="Q83" s="10"/>
      <c r="R83" s="10"/>
      <c r="S83" s="10"/>
      <c r="T83" s="10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0"/>
      <c r="AH83" s="10"/>
      <c r="AI83" s="10"/>
      <c r="AJ83" s="10"/>
      <c r="AK83" s="10"/>
      <c r="AL83" s="10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0"/>
      <c r="AZ83" s="10"/>
      <c r="BA83" s="10"/>
      <c r="BB83" s="10"/>
      <c r="BC83" s="10"/>
      <c r="BD83" s="10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0"/>
      <c r="BR83" s="10"/>
      <c r="BS83" s="10"/>
      <c r="BT83" s="10"/>
      <c r="BU83" s="10"/>
      <c r="BV83" s="10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35"/>
      <c r="CI83" s="11"/>
      <c r="CJ83" s="10"/>
      <c r="CK83" s="10"/>
      <c r="CL83" s="10"/>
      <c r="CM83" s="10"/>
      <c r="CN83" s="9"/>
      <c r="CO83" s="12"/>
      <c r="CP83" s="11"/>
      <c r="CQ83" s="10"/>
      <c r="CR83" s="10"/>
      <c r="CS83" s="10"/>
      <c r="CT83" s="10"/>
      <c r="CU83" s="9"/>
      <c r="CV83" s="8"/>
    </row>
    <row r="84" spans="1:100" s="30" customFormat="1" hidden="1" x14ac:dyDescent="0.15">
      <c r="A84" s="27"/>
      <c r="B84" s="26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33"/>
      <c r="P84" s="33"/>
      <c r="Q84" s="33" t="e">
        <f t="shared" ref="Q84:Q91" si="181">P84/O84</f>
        <v>#DIV/0!</v>
      </c>
      <c r="R84" s="32">
        <f t="shared" ref="R84:S91" si="182">C84+E84+G84+I84+K84+M84</f>
        <v>0</v>
      </c>
      <c r="S84" s="32">
        <f t="shared" si="182"/>
        <v>0</v>
      </c>
      <c r="T84" s="32" t="e">
        <f t="shared" ref="T84:T91" si="183">S84/R84</f>
        <v>#DIV/0!</v>
      </c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33"/>
      <c r="AH84" s="33"/>
      <c r="AI84" s="33" t="e">
        <f t="shared" ref="AI84:AI92" si="184">AH84/AG84</f>
        <v>#DIV/0!</v>
      </c>
      <c r="AJ84" s="32">
        <f t="shared" ref="AJ84:AK91" si="185">U84+W84+Y84+AA84+AC84+AE84</f>
        <v>0</v>
      </c>
      <c r="AK84" s="32">
        <f t="shared" si="185"/>
        <v>0</v>
      </c>
      <c r="AL84" s="32" t="e">
        <f t="shared" ref="AL84:AL92" si="186">AK84/AJ84</f>
        <v>#DIV/0!</v>
      </c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33"/>
      <c r="AZ84" s="33"/>
      <c r="BA84" s="33" t="e">
        <f t="shared" ref="BA84:BA92" si="187">AZ84/AY84</f>
        <v>#DIV/0!</v>
      </c>
      <c r="BB84" s="32">
        <f t="shared" ref="BB84:BC91" si="188">AM84+AO84+AQ84+AS84+AU84+AW84</f>
        <v>0</v>
      </c>
      <c r="BC84" s="32">
        <f t="shared" si="188"/>
        <v>0</v>
      </c>
      <c r="BD84" s="32" t="e">
        <f t="shared" ref="BD84:BD92" si="189">BC84/BB84</f>
        <v>#DIV/0!</v>
      </c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33"/>
      <c r="BR84" s="33"/>
      <c r="BS84" s="33" t="e">
        <f t="shared" ref="BS84:BS92" si="190">BR84/BQ84</f>
        <v>#DIV/0!</v>
      </c>
      <c r="BT84" s="32">
        <f t="shared" ref="BT84:BU91" si="191">BE84+BG84+BI84+BK84+BM84+BO84</f>
        <v>0</v>
      </c>
      <c r="BU84" s="32">
        <f t="shared" si="191"/>
        <v>0</v>
      </c>
      <c r="BV84" s="32" t="e">
        <f t="shared" ref="BV84:BV92" si="192">BU84/BT84</f>
        <v>#DIV/0!</v>
      </c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33"/>
      <c r="CJ84" s="33"/>
      <c r="CK84" s="33" t="e">
        <f t="shared" ref="CK84:CK92" si="193">CJ84/CI84</f>
        <v>#DIV/0!</v>
      </c>
      <c r="CL84" s="32">
        <f t="shared" ref="CL84:CM91" si="194">BW84+BY84+CA84+CC84+CE84+CG84</f>
        <v>0</v>
      </c>
      <c r="CM84" s="32">
        <f t="shared" si="194"/>
        <v>0</v>
      </c>
      <c r="CN84" s="32" t="e">
        <f t="shared" ref="CN84:CN92" si="195">CM84/CL84</f>
        <v>#DIV/0!</v>
      </c>
      <c r="CO84" s="12"/>
      <c r="CP84" s="33">
        <f t="shared" ref="CP84:CQ91" si="196">O84+AG84+AY84+BQ84+CI84</f>
        <v>0</v>
      </c>
      <c r="CQ84" s="33">
        <f t="shared" si="196"/>
        <v>0</v>
      </c>
      <c r="CR84" s="33" t="e">
        <f t="shared" ref="CR84:CR92" si="197">CQ84/CP84</f>
        <v>#DIV/0!</v>
      </c>
      <c r="CS84" s="32">
        <f t="shared" ref="CS84:CT91" si="198">R84+AJ84+BB84+BT84+CL84</f>
        <v>0</v>
      </c>
      <c r="CT84" s="32">
        <f t="shared" si="198"/>
        <v>0</v>
      </c>
      <c r="CU84" s="32" t="e">
        <f t="shared" ref="CU84:CU92" si="199">CT84/CS84</f>
        <v>#DIV/0!</v>
      </c>
      <c r="CV84" s="31">
        <f t="shared" ref="CV84:CV92" si="200">IF(CQ84&gt;CT84, CQ84-CT84, 0)</f>
        <v>0</v>
      </c>
    </row>
    <row r="85" spans="1:100" s="15" customFormat="1" hidden="1" x14ac:dyDescent="0.15">
      <c r="A85" s="27"/>
      <c r="B85" s="26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4"/>
      <c r="P85" s="24"/>
      <c r="Q85" s="24" t="e">
        <f t="shared" si="181"/>
        <v>#DIV/0!</v>
      </c>
      <c r="R85" s="23">
        <f t="shared" si="182"/>
        <v>0</v>
      </c>
      <c r="S85" s="23">
        <f t="shared" si="182"/>
        <v>0</v>
      </c>
      <c r="T85" s="23" t="e">
        <f t="shared" si="183"/>
        <v>#DIV/0!</v>
      </c>
      <c r="U85" s="25"/>
      <c r="V85" s="25"/>
      <c r="W85" s="29"/>
      <c r="X85" s="29"/>
      <c r="Y85" s="25"/>
      <c r="Z85" s="25"/>
      <c r="AA85" s="25"/>
      <c r="AB85" s="25"/>
      <c r="AC85" s="25"/>
      <c r="AD85" s="25"/>
      <c r="AE85" s="25"/>
      <c r="AF85" s="25"/>
      <c r="AG85" s="24"/>
      <c r="AH85" s="24"/>
      <c r="AI85" s="24" t="e">
        <f t="shared" si="184"/>
        <v>#DIV/0!</v>
      </c>
      <c r="AJ85" s="23">
        <f t="shared" si="185"/>
        <v>0</v>
      </c>
      <c r="AK85" s="23">
        <f t="shared" si="185"/>
        <v>0</v>
      </c>
      <c r="AL85" s="23" t="e">
        <f t="shared" si="186"/>
        <v>#DIV/0!</v>
      </c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4"/>
      <c r="AZ85" s="24"/>
      <c r="BA85" s="24" t="e">
        <f t="shared" si="187"/>
        <v>#DIV/0!</v>
      </c>
      <c r="BB85" s="23">
        <f t="shared" si="188"/>
        <v>0</v>
      </c>
      <c r="BC85" s="23">
        <f t="shared" si="188"/>
        <v>0</v>
      </c>
      <c r="BD85" s="23" t="e">
        <f t="shared" si="189"/>
        <v>#DIV/0!</v>
      </c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4"/>
      <c r="BR85" s="24"/>
      <c r="BS85" s="24" t="e">
        <f t="shared" si="190"/>
        <v>#DIV/0!</v>
      </c>
      <c r="BT85" s="23">
        <f t="shared" si="191"/>
        <v>0</v>
      </c>
      <c r="BU85" s="23">
        <f t="shared" si="191"/>
        <v>0</v>
      </c>
      <c r="BV85" s="23" t="e">
        <f t="shared" si="192"/>
        <v>#DIV/0!</v>
      </c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4"/>
      <c r="CJ85" s="24"/>
      <c r="CK85" s="24" t="e">
        <f t="shared" si="193"/>
        <v>#DIV/0!</v>
      </c>
      <c r="CL85" s="23">
        <f t="shared" si="194"/>
        <v>0</v>
      </c>
      <c r="CM85" s="23">
        <f t="shared" si="194"/>
        <v>0</v>
      </c>
      <c r="CN85" s="23" t="e">
        <f t="shared" si="195"/>
        <v>#DIV/0!</v>
      </c>
      <c r="CO85" s="12"/>
      <c r="CP85" s="24">
        <f t="shared" si="196"/>
        <v>0</v>
      </c>
      <c r="CQ85" s="24">
        <f t="shared" si="196"/>
        <v>0</v>
      </c>
      <c r="CR85" s="24" t="e">
        <f t="shared" si="197"/>
        <v>#DIV/0!</v>
      </c>
      <c r="CS85" s="23">
        <f t="shared" si="198"/>
        <v>0</v>
      </c>
      <c r="CT85" s="23">
        <f t="shared" si="198"/>
        <v>0</v>
      </c>
      <c r="CU85" s="23" t="e">
        <f t="shared" si="199"/>
        <v>#DIV/0!</v>
      </c>
      <c r="CV85" s="22">
        <f t="shared" si="200"/>
        <v>0</v>
      </c>
    </row>
    <row r="86" spans="1:100" s="15" customFormat="1" ht="11.25" hidden="1" customHeight="1" x14ac:dyDescent="0.15">
      <c r="A86" s="27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4"/>
      <c r="P86" s="24"/>
      <c r="Q86" s="24" t="e">
        <f t="shared" si="181"/>
        <v>#DIV/0!</v>
      </c>
      <c r="R86" s="23">
        <f t="shared" si="182"/>
        <v>0</v>
      </c>
      <c r="S86" s="23">
        <f t="shared" si="182"/>
        <v>0</v>
      </c>
      <c r="T86" s="23" t="e">
        <f t="shared" si="183"/>
        <v>#DIV/0!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4"/>
      <c r="AH86" s="24"/>
      <c r="AI86" s="24" t="e">
        <f t="shared" si="184"/>
        <v>#DIV/0!</v>
      </c>
      <c r="AJ86" s="23">
        <f t="shared" si="185"/>
        <v>0</v>
      </c>
      <c r="AK86" s="23">
        <f t="shared" si="185"/>
        <v>0</v>
      </c>
      <c r="AL86" s="23" t="e">
        <f t="shared" si="186"/>
        <v>#DIV/0!</v>
      </c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4"/>
      <c r="AZ86" s="24"/>
      <c r="BA86" s="24" t="e">
        <f t="shared" si="187"/>
        <v>#DIV/0!</v>
      </c>
      <c r="BB86" s="23">
        <f t="shared" si="188"/>
        <v>0</v>
      </c>
      <c r="BC86" s="23">
        <f t="shared" si="188"/>
        <v>0</v>
      </c>
      <c r="BD86" s="23" t="e">
        <f t="shared" si="189"/>
        <v>#DIV/0!</v>
      </c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4"/>
      <c r="BR86" s="24"/>
      <c r="BS86" s="24" t="e">
        <f t="shared" si="190"/>
        <v>#DIV/0!</v>
      </c>
      <c r="BT86" s="23">
        <f t="shared" si="191"/>
        <v>0</v>
      </c>
      <c r="BU86" s="23">
        <f t="shared" si="191"/>
        <v>0</v>
      </c>
      <c r="BV86" s="23" t="e">
        <f t="shared" si="192"/>
        <v>#DIV/0!</v>
      </c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4"/>
      <c r="CJ86" s="24"/>
      <c r="CK86" s="24" t="e">
        <f t="shared" si="193"/>
        <v>#DIV/0!</v>
      </c>
      <c r="CL86" s="23">
        <f t="shared" si="194"/>
        <v>0</v>
      </c>
      <c r="CM86" s="23">
        <f t="shared" si="194"/>
        <v>0</v>
      </c>
      <c r="CN86" s="23" t="e">
        <f t="shared" si="195"/>
        <v>#DIV/0!</v>
      </c>
      <c r="CO86" s="12"/>
      <c r="CP86" s="24">
        <f t="shared" si="196"/>
        <v>0</v>
      </c>
      <c r="CQ86" s="24">
        <f t="shared" si="196"/>
        <v>0</v>
      </c>
      <c r="CR86" s="24" t="e">
        <f t="shared" si="197"/>
        <v>#DIV/0!</v>
      </c>
      <c r="CS86" s="23">
        <f t="shared" si="198"/>
        <v>0</v>
      </c>
      <c r="CT86" s="23">
        <f t="shared" si="198"/>
        <v>0</v>
      </c>
      <c r="CU86" s="23" t="e">
        <f t="shared" si="199"/>
        <v>#DIV/0!</v>
      </c>
      <c r="CV86" s="22">
        <f t="shared" si="200"/>
        <v>0</v>
      </c>
    </row>
    <row r="87" spans="1:100" s="15" customFormat="1" ht="11.25" hidden="1" customHeight="1" x14ac:dyDescent="0.2">
      <c r="A87" s="27"/>
      <c r="B87" s="28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4"/>
      <c r="P87" s="24"/>
      <c r="Q87" s="24" t="e">
        <f t="shared" si="181"/>
        <v>#DIV/0!</v>
      </c>
      <c r="R87" s="23">
        <f t="shared" si="182"/>
        <v>0</v>
      </c>
      <c r="S87" s="23">
        <f t="shared" si="182"/>
        <v>0</v>
      </c>
      <c r="T87" s="23" t="e">
        <f t="shared" si="183"/>
        <v>#DIV/0!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4"/>
      <c r="AH87" s="24"/>
      <c r="AI87" s="24" t="e">
        <f t="shared" si="184"/>
        <v>#DIV/0!</v>
      </c>
      <c r="AJ87" s="23">
        <f t="shared" si="185"/>
        <v>0</v>
      </c>
      <c r="AK87" s="23">
        <f t="shared" si="185"/>
        <v>0</v>
      </c>
      <c r="AL87" s="23" t="e">
        <f t="shared" si="186"/>
        <v>#DIV/0!</v>
      </c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18"/>
      <c r="AZ87" s="18"/>
      <c r="BA87" s="24" t="e">
        <f t="shared" si="187"/>
        <v>#DIV/0!</v>
      </c>
      <c r="BB87" s="23">
        <f t="shared" si="188"/>
        <v>0</v>
      </c>
      <c r="BC87" s="23">
        <f t="shared" si="188"/>
        <v>0</v>
      </c>
      <c r="BD87" s="23" t="e">
        <f t="shared" si="189"/>
        <v>#DIV/0!</v>
      </c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4"/>
      <c r="BR87" s="24"/>
      <c r="BS87" s="24" t="e">
        <f t="shared" si="190"/>
        <v>#DIV/0!</v>
      </c>
      <c r="BT87" s="23">
        <f t="shared" si="191"/>
        <v>0</v>
      </c>
      <c r="BU87" s="23">
        <f t="shared" si="191"/>
        <v>0</v>
      </c>
      <c r="BV87" s="23" t="e">
        <f t="shared" si="192"/>
        <v>#DIV/0!</v>
      </c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4"/>
      <c r="CJ87" s="24"/>
      <c r="CK87" s="24" t="e">
        <f t="shared" si="193"/>
        <v>#DIV/0!</v>
      </c>
      <c r="CL87" s="23">
        <f t="shared" si="194"/>
        <v>0</v>
      </c>
      <c r="CM87" s="23">
        <f t="shared" si="194"/>
        <v>0</v>
      </c>
      <c r="CN87" s="23" t="e">
        <f t="shared" si="195"/>
        <v>#DIV/0!</v>
      </c>
      <c r="CO87" s="12"/>
      <c r="CP87" s="24">
        <f t="shared" si="196"/>
        <v>0</v>
      </c>
      <c r="CQ87" s="24">
        <f t="shared" si="196"/>
        <v>0</v>
      </c>
      <c r="CR87" s="24" t="e">
        <f t="shared" si="197"/>
        <v>#DIV/0!</v>
      </c>
      <c r="CS87" s="23">
        <f t="shared" si="198"/>
        <v>0</v>
      </c>
      <c r="CT87" s="23">
        <f t="shared" si="198"/>
        <v>0</v>
      </c>
      <c r="CU87" s="23" t="e">
        <f t="shared" si="199"/>
        <v>#DIV/0!</v>
      </c>
      <c r="CV87" s="22">
        <f t="shared" si="200"/>
        <v>0</v>
      </c>
    </row>
    <row r="88" spans="1:100" s="15" customFormat="1" ht="11.25" hidden="1" customHeight="1" x14ac:dyDescent="0.15">
      <c r="A88" s="27"/>
      <c r="B88" s="2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4"/>
      <c r="P88" s="24"/>
      <c r="Q88" s="24" t="e">
        <f t="shared" si="181"/>
        <v>#DIV/0!</v>
      </c>
      <c r="R88" s="23">
        <f t="shared" si="182"/>
        <v>0</v>
      </c>
      <c r="S88" s="23">
        <f t="shared" si="182"/>
        <v>0</v>
      </c>
      <c r="T88" s="23" t="e">
        <f t="shared" si="183"/>
        <v>#DIV/0!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4"/>
      <c r="AH88" s="24"/>
      <c r="AI88" s="24" t="e">
        <f t="shared" si="184"/>
        <v>#DIV/0!</v>
      </c>
      <c r="AJ88" s="23">
        <f t="shared" si="185"/>
        <v>0</v>
      </c>
      <c r="AK88" s="23">
        <f t="shared" si="185"/>
        <v>0</v>
      </c>
      <c r="AL88" s="23" t="e">
        <f t="shared" si="186"/>
        <v>#DIV/0!</v>
      </c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4"/>
      <c r="AZ88" s="24"/>
      <c r="BA88" s="24" t="e">
        <f t="shared" si="187"/>
        <v>#DIV/0!</v>
      </c>
      <c r="BB88" s="23">
        <f t="shared" si="188"/>
        <v>0</v>
      </c>
      <c r="BC88" s="23">
        <f t="shared" si="188"/>
        <v>0</v>
      </c>
      <c r="BD88" s="23" t="e">
        <f t="shared" si="189"/>
        <v>#DIV/0!</v>
      </c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4"/>
      <c r="BR88" s="24"/>
      <c r="BS88" s="24" t="e">
        <f t="shared" si="190"/>
        <v>#DIV/0!</v>
      </c>
      <c r="BT88" s="23">
        <f t="shared" si="191"/>
        <v>0</v>
      </c>
      <c r="BU88" s="23">
        <f t="shared" si="191"/>
        <v>0</v>
      </c>
      <c r="BV88" s="23" t="e">
        <f t="shared" si="192"/>
        <v>#DIV/0!</v>
      </c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4"/>
      <c r="CJ88" s="24"/>
      <c r="CK88" s="24" t="e">
        <f t="shared" si="193"/>
        <v>#DIV/0!</v>
      </c>
      <c r="CL88" s="23">
        <f t="shared" si="194"/>
        <v>0</v>
      </c>
      <c r="CM88" s="23">
        <f t="shared" si="194"/>
        <v>0</v>
      </c>
      <c r="CN88" s="23" t="e">
        <f t="shared" si="195"/>
        <v>#DIV/0!</v>
      </c>
      <c r="CO88" s="12"/>
      <c r="CP88" s="24">
        <f t="shared" si="196"/>
        <v>0</v>
      </c>
      <c r="CQ88" s="24">
        <f t="shared" si="196"/>
        <v>0</v>
      </c>
      <c r="CR88" s="24" t="e">
        <f t="shared" si="197"/>
        <v>#DIV/0!</v>
      </c>
      <c r="CS88" s="23">
        <f t="shared" si="198"/>
        <v>0</v>
      </c>
      <c r="CT88" s="23">
        <f t="shared" si="198"/>
        <v>0</v>
      </c>
      <c r="CU88" s="23" t="e">
        <f t="shared" si="199"/>
        <v>#DIV/0!</v>
      </c>
      <c r="CV88" s="22">
        <f t="shared" si="200"/>
        <v>0</v>
      </c>
    </row>
    <row r="89" spans="1:100" s="15" customFormat="1" ht="11.25" hidden="1" customHeight="1" x14ac:dyDescent="0.15">
      <c r="A89" s="27"/>
      <c r="B89" s="26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4"/>
      <c r="P89" s="24"/>
      <c r="Q89" s="24" t="e">
        <f t="shared" si="181"/>
        <v>#DIV/0!</v>
      </c>
      <c r="R89" s="23">
        <f t="shared" si="182"/>
        <v>0</v>
      </c>
      <c r="S89" s="23">
        <f t="shared" si="182"/>
        <v>0</v>
      </c>
      <c r="T89" s="23" t="e">
        <f t="shared" si="183"/>
        <v>#DIV/0!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4"/>
      <c r="AH89" s="24"/>
      <c r="AI89" s="24" t="e">
        <f t="shared" si="184"/>
        <v>#DIV/0!</v>
      </c>
      <c r="AJ89" s="23">
        <f t="shared" si="185"/>
        <v>0</v>
      </c>
      <c r="AK89" s="23">
        <f t="shared" si="185"/>
        <v>0</v>
      </c>
      <c r="AL89" s="23" t="e">
        <f t="shared" si="186"/>
        <v>#DIV/0!</v>
      </c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4"/>
      <c r="AZ89" s="24"/>
      <c r="BA89" s="24" t="e">
        <f t="shared" si="187"/>
        <v>#DIV/0!</v>
      </c>
      <c r="BB89" s="23">
        <f t="shared" si="188"/>
        <v>0</v>
      </c>
      <c r="BC89" s="23">
        <f t="shared" si="188"/>
        <v>0</v>
      </c>
      <c r="BD89" s="23" t="e">
        <f t="shared" si="189"/>
        <v>#DIV/0!</v>
      </c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4"/>
      <c r="BR89" s="24"/>
      <c r="BS89" s="24" t="e">
        <f t="shared" si="190"/>
        <v>#DIV/0!</v>
      </c>
      <c r="BT89" s="23">
        <f t="shared" si="191"/>
        <v>0</v>
      </c>
      <c r="BU89" s="23">
        <f t="shared" si="191"/>
        <v>0</v>
      </c>
      <c r="BV89" s="23" t="e">
        <f t="shared" si="192"/>
        <v>#DIV/0!</v>
      </c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4"/>
      <c r="CJ89" s="24"/>
      <c r="CK89" s="24" t="e">
        <f t="shared" si="193"/>
        <v>#DIV/0!</v>
      </c>
      <c r="CL89" s="23">
        <f t="shared" si="194"/>
        <v>0</v>
      </c>
      <c r="CM89" s="23">
        <f t="shared" si="194"/>
        <v>0</v>
      </c>
      <c r="CN89" s="23" t="e">
        <f t="shared" si="195"/>
        <v>#DIV/0!</v>
      </c>
      <c r="CO89" s="12"/>
      <c r="CP89" s="24">
        <f t="shared" si="196"/>
        <v>0</v>
      </c>
      <c r="CQ89" s="24">
        <f t="shared" si="196"/>
        <v>0</v>
      </c>
      <c r="CR89" s="24" t="e">
        <f t="shared" si="197"/>
        <v>#DIV/0!</v>
      </c>
      <c r="CS89" s="23">
        <f t="shared" si="198"/>
        <v>0</v>
      </c>
      <c r="CT89" s="23">
        <f t="shared" si="198"/>
        <v>0</v>
      </c>
      <c r="CU89" s="23" t="e">
        <f t="shared" si="199"/>
        <v>#DIV/0!</v>
      </c>
      <c r="CV89" s="22">
        <f t="shared" si="200"/>
        <v>0</v>
      </c>
    </row>
    <row r="90" spans="1:100" s="15" customFormat="1" ht="11.25" hidden="1" customHeight="1" x14ac:dyDescent="0.15">
      <c r="A90" s="27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4"/>
      <c r="P90" s="24"/>
      <c r="Q90" s="24" t="e">
        <f t="shared" si="181"/>
        <v>#DIV/0!</v>
      </c>
      <c r="R90" s="23">
        <f t="shared" si="182"/>
        <v>0</v>
      </c>
      <c r="S90" s="23">
        <f t="shared" si="182"/>
        <v>0</v>
      </c>
      <c r="T90" s="23" t="e">
        <f t="shared" si="183"/>
        <v>#DIV/0!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4"/>
      <c r="AH90" s="24"/>
      <c r="AI90" s="24" t="e">
        <f t="shared" si="184"/>
        <v>#DIV/0!</v>
      </c>
      <c r="AJ90" s="23">
        <f t="shared" si="185"/>
        <v>0</v>
      </c>
      <c r="AK90" s="23">
        <f t="shared" si="185"/>
        <v>0</v>
      </c>
      <c r="AL90" s="23" t="e">
        <f t="shared" si="186"/>
        <v>#DIV/0!</v>
      </c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4"/>
      <c r="AZ90" s="24"/>
      <c r="BA90" s="24" t="e">
        <f t="shared" si="187"/>
        <v>#DIV/0!</v>
      </c>
      <c r="BB90" s="23">
        <f t="shared" si="188"/>
        <v>0</v>
      </c>
      <c r="BC90" s="23">
        <f t="shared" si="188"/>
        <v>0</v>
      </c>
      <c r="BD90" s="23" t="e">
        <f t="shared" si="189"/>
        <v>#DIV/0!</v>
      </c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4"/>
      <c r="BR90" s="24"/>
      <c r="BS90" s="24" t="e">
        <f t="shared" si="190"/>
        <v>#DIV/0!</v>
      </c>
      <c r="BT90" s="23">
        <f t="shared" si="191"/>
        <v>0</v>
      </c>
      <c r="BU90" s="23">
        <f t="shared" si="191"/>
        <v>0</v>
      </c>
      <c r="BV90" s="23" t="e">
        <f t="shared" si="192"/>
        <v>#DIV/0!</v>
      </c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4"/>
      <c r="CJ90" s="24"/>
      <c r="CK90" s="24" t="e">
        <f t="shared" si="193"/>
        <v>#DIV/0!</v>
      </c>
      <c r="CL90" s="23">
        <f t="shared" si="194"/>
        <v>0</v>
      </c>
      <c r="CM90" s="23">
        <f t="shared" si="194"/>
        <v>0</v>
      </c>
      <c r="CN90" s="23" t="e">
        <f t="shared" si="195"/>
        <v>#DIV/0!</v>
      </c>
      <c r="CO90" s="12"/>
      <c r="CP90" s="24">
        <f t="shared" si="196"/>
        <v>0</v>
      </c>
      <c r="CQ90" s="24">
        <f t="shared" si="196"/>
        <v>0</v>
      </c>
      <c r="CR90" s="24" t="e">
        <f t="shared" si="197"/>
        <v>#DIV/0!</v>
      </c>
      <c r="CS90" s="23">
        <f t="shared" si="198"/>
        <v>0</v>
      </c>
      <c r="CT90" s="23">
        <f t="shared" si="198"/>
        <v>0</v>
      </c>
      <c r="CU90" s="23" t="e">
        <f t="shared" si="199"/>
        <v>#DIV/0!</v>
      </c>
      <c r="CV90" s="22">
        <f t="shared" si="200"/>
        <v>0</v>
      </c>
    </row>
    <row r="91" spans="1:100" s="15" customFormat="1" ht="11.25" hidden="1" customHeight="1" thickBot="1" x14ac:dyDescent="0.2">
      <c r="A91" s="21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8"/>
      <c r="P91" s="18"/>
      <c r="Q91" s="18" t="e">
        <f t="shared" si="181"/>
        <v>#DIV/0!</v>
      </c>
      <c r="R91" s="17">
        <f t="shared" si="182"/>
        <v>0</v>
      </c>
      <c r="S91" s="17">
        <f t="shared" si="182"/>
        <v>0</v>
      </c>
      <c r="T91" s="17" t="e">
        <f t="shared" si="183"/>
        <v>#DIV/0!</v>
      </c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8"/>
      <c r="AH91" s="18"/>
      <c r="AI91" s="18" t="e">
        <f t="shared" si="184"/>
        <v>#DIV/0!</v>
      </c>
      <c r="AJ91" s="17">
        <f t="shared" si="185"/>
        <v>0</v>
      </c>
      <c r="AK91" s="17">
        <f t="shared" si="185"/>
        <v>0</v>
      </c>
      <c r="AL91" s="17" t="e">
        <f t="shared" si="186"/>
        <v>#DIV/0!</v>
      </c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8"/>
      <c r="AZ91" s="18"/>
      <c r="BA91" s="18" t="e">
        <f t="shared" si="187"/>
        <v>#DIV/0!</v>
      </c>
      <c r="BB91" s="17">
        <f t="shared" si="188"/>
        <v>0</v>
      </c>
      <c r="BC91" s="17">
        <f t="shared" si="188"/>
        <v>0</v>
      </c>
      <c r="BD91" s="17" t="e">
        <f t="shared" si="189"/>
        <v>#DIV/0!</v>
      </c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8"/>
      <c r="BR91" s="18"/>
      <c r="BS91" s="18" t="e">
        <f t="shared" si="190"/>
        <v>#DIV/0!</v>
      </c>
      <c r="BT91" s="17">
        <f t="shared" si="191"/>
        <v>0</v>
      </c>
      <c r="BU91" s="17">
        <f t="shared" si="191"/>
        <v>0</v>
      </c>
      <c r="BV91" s="17" t="e">
        <f t="shared" si="192"/>
        <v>#DIV/0!</v>
      </c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8"/>
      <c r="CJ91" s="18"/>
      <c r="CK91" s="18" t="e">
        <f t="shared" si="193"/>
        <v>#DIV/0!</v>
      </c>
      <c r="CL91" s="17">
        <f t="shared" si="194"/>
        <v>0</v>
      </c>
      <c r="CM91" s="17">
        <f t="shared" si="194"/>
        <v>0</v>
      </c>
      <c r="CN91" s="17" t="e">
        <f t="shared" si="195"/>
        <v>#DIV/0!</v>
      </c>
      <c r="CO91" s="12"/>
      <c r="CP91" s="18">
        <f t="shared" si="196"/>
        <v>0</v>
      </c>
      <c r="CQ91" s="18">
        <f t="shared" si="196"/>
        <v>0</v>
      </c>
      <c r="CR91" s="18" t="e">
        <f t="shared" si="197"/>
        <v>#DIV/0!</v>
      </c>
      <c r="CS91" s="17">
        <f t="shared" si="198"/>
        <v>0</v>
      </c>
      <c r="CT91" s="17">
        <f t="shared" si="198"/>
        <v>0</v>
      </c>
      <c r="CU91" s="17" t="e">
        <f t="shared" si="199"/>
        <v>#DIV/0!</v>
      </c>
      <c r="CV91" s="16">
        <f t="shared" si="200"/>
        <v>0</v>
      </c>
    </row>
    <row r="92" spans="1:100" ht="11.25" hidden="1" thickBot="1" x14ac:dyDescent="0.2">
      <c r="A92" s="367" t="s">
        <v>0</v>
      </c>
      <c r="B92" s="368"/>
      <c r="C92" s="14">
        <f t="shared" ref="C92:AH92" si="201">SUM(C84:C91)</f>
        <v>0</v>
      </c>
      <c r="D92" s="13">
        <f t="shared" si="201"/>
        <v>0</v>
      </c>
      <c r="E92" s="14">
        <f t="shared" si="201"/>
        <v>0</v>
      </c>
      <c r="F92" s="13">
        <f t="shared" si="201"/>
        <v>0</v>
      </c>
      <c r="G92" s="14">
        <f t="shared" si="201"/>
        <v>0</v>
      </c>
      <c r="H92" s="13">
        <f t="shared" si="201"/>
        <v>0</v>
      </c>
      <c r="I92" s="14">
        <f t="shared" si="201"/>
        <v>0</v>
      </c>
      <c r="J92" s="13">
        <f t="shared" si="201"/>
        <v>0</v>
      </c>
      <c r="K92" s="14">
        <f t="shared" si="201"/>
        <v>0</v>
      </c>
      <c r="L92" s="13">
        <f t="shared" si="201"/>
        <v>0</v>
      </c>
      <c r="M92" s="14">
        <f t="shared" si="201"/>
        <v>0</v>
      </c>
      <c r="N92" s="13">
        <f t="shared" si="201"/>
        <v>0</v>
      </c>
      <c r="O92" s="14">
        <f t="shared" si="201"/>
        <v>0</v>
      </c>
      <c r="P92" s="13">
        <f t="shared" si="201"/>
        <v>0</v>
      </c>
      <c r="Q92" s="14" t="e">
        <f t="shared" si="201"/>
        <v>#DIV/0!</v>
      </c>
      <c r="R92" s="13">
        <f t="shared" si="201"/>
        <v>0</v>
      </c>
      <c r="S92" s="13">
        <f t="shared" si="201"/>
        <v>0</v>
      </c>
      <c r="T92" s="13" t="e">
        <f t="shared" si="201"/>
        <v>#DIV/0!</v>
      </c>
      <c r="U92" s="14">
        <f t="shared" si="201"/>
        <v>0</v>
      </c>
      <c r="V92" s="13">
        <f t="shared" si="201"/>
        <v>0</v>
      </c>
      <c r="W92" s="14">
        <f t="shared" si="201"/>
        <v>0</v>
      </c>
      <c r="X92" s="13">
        <f t="shared" si="201"/>
        <v>0</v>
      </c>
      <c r="Y92" s="14">
        <f t="shared" si="201"/>
        <v>0</v>
      </c>
      <c r="Z92" s="13">
        <f t="shared" si="201"/>
        <v>0</v>
      </c>
      <c r="AA92" s="14">
        <f t="shared" si="201"/>
        <v>0</v>
      </c>
      <c r="AB92" s="13">
        <f t="shared" si="201"/>
        <v>0</v>
      </c>
      <c r="AC92" s="14">
        <f t="shared" si="201"/>
        <v>0</v>
      </c>
      <c r="AD92" s="13">
        <f t="shared" si="201"/>
        <v>0</v>
      </c>
      <c r="AE92" s="14">
        <f t="shared" si="201"/>
        <v>0</v>
      </c>
      <c r="AF92" s="13">
        <f t="shared" si="201"/>
        <v>0</v>
      </c>
      <c r="AG92" s="13">
        <f t="shared" si="201"/>
        <v>0</v>
      </c>
      <c r="AH92" s="13">
        <f t="shared" si="201"/>
        <v>0</v>
      </c>
      <c r="AI92" s="10" t="e">
        <f t="shared" si="184"/>
        <v>#DIV/0!</v>
      </c>
      <c r="AJ92" s="10">
        <f>SUM(AJ84:AJ91)</f>
        <v>0</v>
      </c>
      <c r="AK92" s="10">
        <f>SUM(AK84:AK91)</f>
        <v>0</v>
      </c>
      <c r="AL92" s="10" t="e">
        <f t="shared" si="186"/>
        <v>#DIV/0!</v>
      </c>
      <c r="AM92" s="14">
        <f t="shared" ref="AM92:AZ92" si="202">SUM(AM84:AM91)</f>
        <v>0</v>
      </c>
      <c r="AN92" s="13">
        <f t="shared" si="202"/>
        <v>0</v>
      </c>
      <c r="AO92" s="14">
        <f t="shared" si="202"/>
        <v>0</v>
      </c>
      <c r="AP92" s="13">
        <f t="shared" si="202"/>
        <v>0</v>
      </c>
      <c r="AQ92" s="14">
        <f t="shared" si="202"/>
        <v>0</v>
      </c>
      <c r="AR92" s="13">
        <f t="shared" si="202"/>
        <v>0</v>
      </c>
      <c r="AS92" s="14">
        <f t="shared" si="202"/>
        <v>0</v>
      </c>
      <c r="AT92" s="13">
        <f t="shared" si="202"/>
        <v>0</v>
      </c>
      <c r="AU92" s="14">
        <f t="shared" si="202"/>
        <v>0</v>
      </c>
      <c r="AV92" s="13">
        <f t="shared" si="202"/>
        <v>0</v>
      </c>
      <c r="AW92" s="14">
        <f t="shared" si="202"/>
        <v>0</v>
      </c>
      <c r="AX92" s="13">
        <f t="shared" si="202"/>
        <v>0</v>
      </c>
      <c r="AY92" s="13">
        <f t="shared" si="202"/>
        <v>0</v>
      </c>
      <c r="AZ92" s="13">
        <f t="shared" si="202"/>
        <v>0</v>
      </c>
      <c r="BA92" s="10" t="e">
        <f t="shared" si="187"/>
        <v>#DIV/0!</v>
      </c>
      <c r="BB92" s="10">
        <f>SUM(BB84:BB91)</f>
        <v>0</v>
      </c>
      <c r="BC92" s="10">
        <f>SUM(BC84:BC91)</f>
        <v>0</v>
      </c>
      <c r="BD92" s="10" t="e">
        <f t="shared" si="189"/>
        <v>#DIV/0!</v>
      </c>
      <c r="BE92" s="14">
        <f t="shared" ref="BE92:BR92" si="203">SUM(BE84:BE91)</f>
        <v>0</v>
      </c>
      <c r="BF92" s="13">
        <f t="shared" si="203"/>
        <v>0</v>
      </c>
      <c r="BG92" s="14">
        <f t="shared" si="203"/>
        <v>0</v>
      </c>
      <c r="BH92" s="13">
        <f t="shared" si="203"/>
        <v>0</v>
      </c>
      <c r="BI92" s="14">
        <f t="shared" si="203"/>
        <v>0</v>
      </c>
      <c r="BJ92" s="13">
        <f t="shared" si="203"/>
        <v>0</v>
      </c>
      <c r="BK92" s="14">
        <f t="shared" si="203"/>
        <v>0</v>
      </c>
      <c r="BL92" s="13">
        <f t="shared" si="203"/>
        <v>0</v>
      </c>
      <c r="BM92" s="14">
        <f t="shared" si="203"/>
        <v>0</v>
      </c>
      <c r="BN92" s="13">
        <f t="shared" si="203"/>
        <v>0</v>
      </c>
      <c r="BO92" s="14">
        <f t="shared" si="203"/>
        <v>0</v>
      </c>
      <c r="BP92" s="13">
        <f t="shared" si="203"/>
        <v>0</v>
      </c>
      <c r="BQ92" s="13">
        <f t="shared" si="203"/>
        <v>0</v>
      </c>
      <c r="BR92" s="13">
        <f t="shared" si="203"/>
        <v>0</v>
      </c>
      <c r="BS92" s="10" t="e">
        <f t="shared" si="190"/>
        <v>#DIV/0!</v>
      </c>
      <c r="BT92" s="10">
        <f>SUM(BT84:BT91)</f>
        <v>0</v>
      </c>
      <c r="BU92" s="10">
        <f>SUM(BU84:BU91)</f>
        <v>0</v>
      </c>
      <c r="BV92" s="10" t="e">
        <f t="shared" si="192"/>
        <v>#DIV/0!</v>
      </c>
      <c r="BW92" s="14">
        <f t="shared" ref="BW92:CJ92" si="204">SUM(BW84:BW91)</f>
        <v>0</v>
      </c>
      <c r="BX92" s="14">
        <f t="shared" si="204"/>
        <v>0</v>
      </c>
      <c r="BY92" s="14">
        <f t="shared" si="204"/>
        <v>0</v>
      </c>
      <c r="BZ92" s="14">
        <f t="shared" si="204"/>
        <v>0</v>
      </c>
      <c r="CA92" s="14">
        <f t="shared" si="204"/>
        <v>0</v>
      </c>
      <c r="CB92" s="14">
        <f t="shared" si="204"/>
        <v>0</v>
      </c>
      <c r="CC92" s="14">
        <f t="shared" si="204"/>
        <v>0</v>
      </c>
      <c r="CD92" s="14">
        <f t="shared" si="204"/>
        <v>0</v>
      </c>
      <c r="CE92" s="14">
        <f t="shared" si="204"/>
        <v>0</v>
      </c>
      <c r="CF92" s="14">
        <f t="shared" si="204"/>
        <v>0</v>
      </c>
      <c r="CG92" s="14">
        <f t="shared" si="204"/>
        <v>0</v>
      </c>
      <c r="CH92" s="14">
        <f t="shared" si="204"/>
        <v>0</v>
      </c>
      <c r="CI92" s="13">
        <f t="shared" si="204"/>
        <v>0</v>
      </c>
      <c r="CJ92" s="13">
        <f t="shared" si="204"/>
        <v>0</v>
      </c>
      <c r="CK92" s="10" t="e">
        <f t="shared" si="193"/>
        <v>#DIV/0!</v>
      </c>
      <c r="CL92" s="10">
        <f>SUM(CL84:CL91)</f>
        <v>0</v>
      </c>
      <c r="CM92" s="10">
        <f>SUM(CM84:CM91)</f>
        <v>0</v>
      </c>
      <c r="CN92" s="9" t="e">
        <f t="shared" si="195"/>
        <v>#DIV/0!</v>
      </c>
      <c r="CO92" s="12"/>
      <c r="CP92" s="11">
        <f>SUM(CP84:CP91)</f>
        <v>0</v>
      </c>
      <c r="CQ92" s="10">
        <f>SUM(CQ84:CQ91)</f>
        <v>0</v>
      </c>
      <c r="CR92" s="10" t="e">
        <f t="shared" si="197"/>
        <v>#DIV/0!</v>
      </c>
      <c r="CS92" s="10">
        <f>SUM(CS84:CS91)</f>
        <v>0</v>
      </c>
      <c r="CT92" s="10">
        <f>SUM(CT84:CT91)</f>
        <v>0</v>
      </c>
      <c r="CU92" s="9" t="e">
        <f t="shared" si="199"/>
        <v>#DIV/0!</v>
      </c>
      <c r="CV92" s="8">
        <f t="shared" si="200"/>
        <v>0</v>
      </c>
    </row>
  </sheetData>
  <sheetProtection selectLockedCells="1" selectUnlockedCells="1"/>
  <protectedRanges>
    <protectedRange sqref="B66:B67 B75:B76 B5:B9 B83 B58:B60 B52 B31:B34 B25:B27 B18:B20 B22:B23 B46:B47 B41:B44 B36:B37 B11:B16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8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4" name="Range1_1_1_1_6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7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5" name="Range1_1_1_1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6" name="Range1_1_1_1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8" name="Range1_1_1_1_6_4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1 B49" name="Range1_1_1_1_5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3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1" name="Range1_1_1_1_10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48:CV49">
    <sortCondition ref="B48:B49"/>
  </sortState>
  <mergeCells count="97">
    <mergeCell ref="BI3:BJ3"/>
    <mergeCell ref="BE4:BF4"/>
    <mergeCell ref="BI4:BJ4"/>
    <mergeCell ref="CS4:CU4"/>
    <mergeCell ref="CG3:CH3"/>
    <mergeCell ref="CC4:CD4"/>
    <mergeCell ref="CL4:CN4"/>
    <mergeCell ref="CP4:CR4"/>
    <mergeCell ref="CE4:CF4"/>
    <mergeCell ref="CG4:CH4"/>
    <mergeCell ref="CI4:CK4"/>
    <mergeCell ref="CC3:CD3"/>
    <mergeCell ref="CE3:CF3"/>
    <mergeCell ref="CS3:CU3"/>
    <mergeCell ref="CP3:CR3"/>
    <mergeCell ref="CL3:CN3"/>
    <mergeCell ref="CI3:CK3"/>
    <mergeCell ref="CA3:CB3"/>
    <mergeCell ref="BY3:BZ3"/>
    <mergeCell ref="BM4:BN4"/>
    <mergeCell ref="BY4:BZ4"/>
    <mergeCell ref="CA4:CB4"/>
    <mergeCell ref="BT4:BV4"/>
    <mergeCell ref="BO4:BP4"/>
    <mergeCell ref="BW4:BX4"/>
    <mergeCell ref="BQ4:BS4"/>
    <mergeCell ref="BW3:BX3"/>
    <mergeCell ref="BT3:BV3"/>
    <mergeCell ref="BQ3:BS3"/>
    <mergeCell ref="BO3:BP3"/>
    <mergeCell ref="BM3:BN3"/>
    <mergeCell ref="BK4:BL4"/>
    <mergeCell ref="AY4:BA4"/>
    <mergeCell ref="BG4:BH4"/>
    <mergeCell ref="I3:J3"/>
    <mergeCell ref="R3:T3"/>
    <mergeCell ref="AS4:AT4"/>
    <mergeCell ref="W4:X4"/>
    <mergeCell ref="AM4:AN4"/>
    <mergeCell ref="AJ4:AL4"/>
    <mergeCell ref="AQ4:AR4"/>
    <mergeCell ref="M3:N3"/>
    <mergeCell ref="M4:N4"/>
    <mergeCell ref="AJ3:AL3"/>
    <mergeCell ref="AU4:AV4"/>
    <mergeCell ref="BB4:BD4"/>
    <mergeCell ref="AO4:AP4"/>
    <mergeCell ref="A2:B2"/>
    <mergeCell ref="AG3:AI3"/>
    <mergeCell ref="A3:B3"/>
    <mergeCell ref="AC4:AD4"/>
    <mergeCell ref="AE4:AF4"/>
    <mergeCell ref="W3:X3"/>
    <mergeCell ref="C3:D3"/>
    <mergeCell ref="G3:H3"/>
    <mergeCell ref="Y4:Z4"/>
    <mergeCell ref="E3:F3"/>
    <mergeCell ref="O4:Q4"/>
    <mergeCell ref="G4:H4"/>
    <mergeCell ref="K4:L4"/>
    <mergeCell ref="K3:L3"/>
    <mergeCell ref="BK3:BL3"/>
    <mergeCell ref="A92:B92"/>
    <mergeCell ref="A81:B81"/>
    <mergeCell ref="AG4:AI4"/>
    <mergeCell ref="A25:B25"/>
    <mergeCell ref="R4:T4"/>
    <mergeCell ref="U4:V4"/>
    <mergeCell ref="E4:F4"/>
    <mergeCell ref="C4:D4"/>
    <mergeCell ref="I4:J4"/>
    <mergeCell ref="A74:B74"/>
    <mergeCell ref="AA4:AB4"/>
    <mergeCell ref="A65:B65"/>
    <mergeCell ref="A11:B11"/>
    <mergeCell ref="A35:B35"/>
    <mergeCell ref="AW4:AX4"/>
    <mergeCell ref="BG3:BH3"/>
    <mergeCell ref="AS3:AT3"/>
    <mergeCell ref="AQ3:AR3"/>
    <mergeCell ref="AU3:AV3"/>
    <mergeCell ref="AW3:AX3"/>
    <mergeCell ref="A37:B37"/>
    <mergeCell ref="AY3:BA3"/>
    <mergeCell ref="BB3:BD3"/>
    <mergeCell ref="BE3:BF3"/>
    <mergeCell ref="A58:B58"/>
    <mergeCell ref="U3:V3"/>
    <mergeCell ref="AC3:AD3"/>
    <mergeCell ref="AE3:AF3"/>
    <mergeCell ref="Y3:Z3"/>
    <mergeCell ref="AA3:AB3"/>
    <mergeCell ref="AO3:AP3"/>
    <mergeCell ref="AM3:AN3"/>
    <mergeCell ref="O3:Q3"/>
    <mergeCell ref="A18:B18"/>
    <mergeCell ref="A45:B45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scale="6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  <pageSetUpPr fitToPage="1"/>
  </sheetPr>
  <dimension ref="A1:CV101"/>
  <sheetViews>
    <sheetView zoomScaleNormal="100"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63" sqref="CF63"/>
    </sheetView>
  </sheetViews>
  <sheetFormatPr defaultRowHeight="10.5" x14ac:dyDescent="0.15"/>
  <cols>
    <col min="1" max="1" width="4" style="7" customWidth="1"/>
    <col min="2" max="2" width="26.5703125" style="6" customWidth="1"/>
    <col min="3" max="3" width="5.85546875" style="5" customWidth="1"/>
    <col min="4" max="4" width="6.7109375" style="5" customWidth="1"/>
    <col min="5" max="5" width="5.85546875" style="5" customWidth="1"/>
    <col min="6" max="6" width="7.285156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20" width="7.42578125" style="3" customWidth="1"/>
    <col min="21" max="21" width="5.85546875" style="5" customWidth="1"/>
    <col min="22" max="22" width="6.85546875" style="5" customWidth="1"/>
    <col min="23" max="23" width="5.85546875" style="5" customWidth="1"/>
    <col min="24" max="24" width="7" style="5" customWidth="1"/>
    <col min="25" max="25" width="5.85546875" style="5" customWidth="1"/>
    <col min="26" max="26" width="6.42578125" style="5" customWidth="1"/>
    <col min="27" max="27" width="5.85546875" style="5" customWidth="1"/>
    <col min="28" max="28" width="6.5703125" style="5" bestFit="1" customWidth="1"/>
    <col min="29" max="29" width="5.85546875" style="5" customWidth="1"/>
    <col min="30" max="30" width="6.5703125" style="5" bestFit="1" customWidth="1"/>
    <col min="31" max="31" width="5" style="5" customWidth="1"/>
    <col min="32" max="32" width="6.5703125" style="5" bestFit="1" customWidth="1"/>
    <col min="33" max="33" width="7" style="3" customWidth="1"/>
    <col min="34" max="34" width="7.42578125" style="3" bestFit="1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6.7109375" style="5" bestFit="1" customWidth="1"/>
    <col min="43" max="43" width="5.85546875" style="5" customWidth="1"/>
    <col min="44" max="44" width="6.85546875" style="5" customWidth="1"/>
    <col min="45" max="45" width="5.85546875" style="5" customWidth="1"/>
    <col min="46" max="46" width="6.5703125" style="5" customWidth="1"/>
    <col min="47" max="47" width="6" style="5" customWidth="1"/>
    <col min="48" max="48" width="6.5703125" style="5" customWidth="1"/>
    <col min="49" max="49" width="5.42578125" style="5" customWidth="1"/>
    <col min="50" max="50" width="6.140625" style="5" customWidth="1"/>
    <col min="51" max="51" width="6.42578125" style="3" customWidth="1"/>
    <col min="52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.42578125" style="5" customWidth="1"/>
    <col min="66" max="66" width="6.71093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2" width="7.7109375" style="3" customWidth="1"/>
    <col min="73" max="74" width="7.42578125" style="3" customWidth="1"/>
    <col min="75" max="75" width="5.85546875" style="5" customWidth="1"/>
    <col min="76" max="76" width="6.5703125" style="5" bestFit="1" customWidth="1"/>
    <col min="77" max="77" width="5.85546875" style="5" customWidth="1"/>
    <col min="78" max="78" width="6.7109375" style="5" bestFit="1" customWidth="1"/>
    <col min="79" max="79" width="5.85546875" style="5" customWidth="1"/>
    <col min="80" max="80" width="6.7109375" style="5" bestFit="1" customWidth="1"/>
    <col min="81" max="81" width="5.85546875" style="5" customWidth="1"/>
    <col min="82" max="82" width="6.7109375" style="5" bestFit="1" customWidth="1"/>
    <col min="83" max="83" width="5.85546875" style="5" customWidth="1"/>
    <col min="84" max="84" width="6.5703125" style="5" bestFit="1" customWidth="1"/>
    <col min="85" max="85" width="5.140625" style="5" bestFit="1" customWidth="1"/>
    <col min="86" max="86" width="6" style="5" customWidth="1"/>
    <col min="87" max="87" width="6.42578125" style="3" customWidth="1"/>
    <col min="88" max="88" width="7.5703125" style="3" bestFit="1" customWidth="1"/>
    <col min="89" max="89" width="9" style="3" bestFit="1" customWidth="1"/>
    <col min="90" max="90" width="6.5703125" style="3" bestFit="1" customWidth="1"/>
    <col min="91" max="91" width="7.5703125" style="3" bestFit="1" customWidth="1"/>
    <col min="92" max="92" width="9" style="3" bestFit="1" customWidth="1"/>
    <col min="93" max="93" width="5.85546875" style="4" customWidth="1"/>
    <col min="94" max="94" width="7.42578125" style="3" customWidth="1"/>
    <col min="95" max="95" width="8.5703125" style="2" bestFit="1" customWidth="1"/>
    <col min="96" max="96" width="9" style="2" bestFit="1" customWidth="1"/>
    <col min="97" max="97" width="7.7109375" style="2" bestFit="1" customWidth="1"/>
    <col min="98" max="98" width="8.42578125" style="2" bestFit="1" customWidth="1"/>
    <col min="99" max="99" width="7.42578125" style="2" bestFit="1" customWidth="1"/>
    <col min="100" max="16384" width="9.140625" style="1"/>
  </cols>
  <sheetData>
    <row r="1" spans="1:100" ht="24.95" customHeight="1" x14ac:dyDescent="0.55000000000000004">
      <c r="A1" s="169"/>
      <c r="CP1" s="3" t="s">
        <v>6</v>
      </c>
    </row>
    <row r="2" spans="1:100" x14ac:dyDescent="0.15">
      <c r="A2" s="389" t="s">
        <v>113</v>
      </c>
      <c r="B2" s="389"/>
      <c r="CQ2" s="3"/>
      <c r="CR2" s="3"/>
      <c r="CS2" s="3"/>
      <c r="CT2" s="3"/>
      <c r="CU2" s="3"/>
    </row>
    <row r="3" spans="1:100" ht="12.75" customHeight="1" x14ac:dyDescent="0.15">
      <c r="A3" s="390" t="s">
        <v>47</v>
      </c>
      <c r="B3" s="391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s="164" customFormat="1" ht="9.75" customHeight="1" x14ac:dyDescent="0.15">
      <c r="A4" s="167" t="s">
        <v>22</v>
      </c>
      <c r="B4" s="167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13" t="s">
        <v>46</v>
      </c>
      <c r="B6" s="414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50"/>
    </row>
    <row r="7" spans="1:100" s="34" customFormat="1" ht="11.25" x14ac:dyDescent="0.2">
      <c r="A7" s="107" t="s">
        <v>117</v>
      </c>
      <c r="B7" s="28" t="s">
        <v>125</v>
      </c>
      <c r="C7" s="77"/>
      <c r="D7" s="25"/>
      <c r="E7" s="25"/>
      <c r="F7" s="25"/>
      <c r="G7" s="25"/>
      <c r="H7" s="25"/>
      <c r="I7" s="25">
        <v>0.5</v>
      </c>
      <c r="J7" s="25">
        <v>3</v>
      </c>
      <c r="K7" s="25">
        <v>0.25</v>
      </c>
      <c r="L7" s="25">
        <v>5</v>
      </c>
      <c r="M7" s="25">
        <v>2.66</v>
      </c>
      <c r="N7" s="25">
        <v>10</v>
      </c>
      <c r="O7" s="24"/>
      <c r="P7" s="24"/>
      <c r="Q7" s="24" t="e">
        <f>P7/O7</f>
        <v>#DIV/0!</v>
      </c>
      <c r="R7" s="32">
        <f t="shared" ref="R7:S10" si="0">C7+E7+G7+I7+K7+M7</f>
        <v>3.41</v>
      </c>
      <c r="S7" s="32">
        <f t="shared" si="0"/>
        <v>18</v>
      </c>
      <c r="T7" s="23">
        <f>S7/R7</f>
        <v>5.2785923753665687</v>
      </c>
      <c r="U7" s="25">
        <v>7.92</v>
      </c>
      <c r="V7" s="25">
        <v>35</v>
      </c>
      <c r="W7" s="25">
        <v>7.66</v>
      </c>
      <c r="X7" s="25">
        <v>29</v>
      </c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24" t="e">
        <f>AH7/AG7</f>
        <v>#DIV/0!</v>
      </c>
      <c r="AJ7" s="32">
        <f t="shared" ref="AJ7:AK10" si="1">U7+W7+Y7+AA7+AC7+AE7</f>
        <v>15.58</v>
      </c>
      <c r="AK7" s="32">
        <f t="shared" si="1"/>
        <v>64</v>
      </c>
      <c r="AL7" s="23">
        <f>AK7/AJ7</f>
        <v>4.1078305519897302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/>
      <c r="AZ7" s="24"/>
      <c r="BA7" s="24" t="e">
        <f>AZ7/AY7</f>
        <v>#DIV/0!</v>
      </c>
      <c r="BB7" s="32">
        <f t="shared" ref="BB7:BC10" si="2">AM7+AO7+AQ7+AS7+AU7+AW7</f>
        <v>0</v>
      </c>
      <c r="BC7" s="32">
        <f t="shared" si="2"/>
        <v>0</v>
      </c>
      <c r="BD7" s="23" t="e">
        <f>BC7/BB7</f>
        <v>#DIV/0!</v>
      </c>
      <c r="BE7" s="25">
        <v>1.5</v>
      </c>
      <c r="BF7" s="25">
        <v>10</v>
      </c>
      <c r="BG7" s="25">
        <v>4.58</v>
      </c>
      <c r="BH7" s="25">
        <v>21</v>
      </c>
      <c r="BI7" s="25">
        <v>8.16</v>
      </c>
      <c r="BJ7" s="25">
        <v>35</v>
      </c>
      <c r="BK7" s="25">
        <v>1.75</v>
      </c>
      <c r="BL7" s="25">
        <v>8</v>
      </c>
      <c r="BM7" s="25">
        <v>6</v>
      </c>
      <c r="BN7" s="25">
        <v>30</v>
      </c>
      <c r="BO7" s="25">
        <v>1.84</v>
      </c>
      <c r="BP7" s="25">
        <v>4</v>
      </c>
      <c r="BQ7" s="347">
        <v>29</v>
      </c>
      <c r="BR7" s="347">
        <v>149</v>
      </c>
      <c r="BS7" s="24">
        <f>BR7/BQ7</f>
        <v>5.1379310344827589</v>
      </c>
      <c r="BT7" s="32">
        <f t="shared" ref="BT7:BU10" si="3">BE7+BG7+BI7+BK7+BM7+BO7</f>
        <v>23.830000000000002</v>
      </c>
      <c r="BU7" s="32">
        <f t="shared" si="3"/>
        <v>108</v>
      </c>
      <c r="BV7" s="23">
        <f>BU7/BT7</f>
        <v>4.5321023919429289</v>
      </c>
      <c r="BW7" s="25"/>
      <c r="BX7" s="25"/>
      <c r="BY7" s="25"/>
      <c r="BZ7" s="25"/>
      <c r="CA7" s="25"/>
      <c r="CB7" s="25"/>
      <c r="CC7" s="25"/>
      <c r="CD7" s="25"/>
      <c r="CE7" s="25">
        <v>3.25</v>
      </c>
      <c r="CF7" s="25">
        <v>16</v>
      </c>
      <c r="CG7" s="25"/>
      <c r="CH7" s="25"/>
      <c r="CI7" s="24"/>
      <c r="CJ7" s="24"/>
      <c r="CK7" s="24" t="e">
        <f>CJ7/CI7</f>
        <v>#DIV/0!</v>
      </c>
      <c r="CL7" s="32">
        <f t="shared" ref="CL7:CM10" si="4">BW7+BY7+CA7+CC7+CE7+CG7</f>
        <v>3.25</v>
      </c>
      <c r="CM7" s="32">
        <f t="shared" si="4"/>
        <v>16</v>
      </c>
      <c r="CN7" s="23">
        <f>CM7/CL7</f>
        <v>4.9230769230769234</v>
      </c>
      <c r="CO7" s="12"/>
      <c r="CP7" s="50">
        <f t="shared" ref="CP7:CQ10" si="5">O7+AG7+AY7+BQ7+CI7</f>
        <v>29</v>
      </c>
      <c r="CQ7" s="33">
        <f t="shared" si="5"/>
        <v>149</v>
      </c>
      <c r="CR7" s="33">
        <f>CQ7/CP7</f>
        <v>5.1379310344827589</v>
      </c>
      <c r="CS7" s="23">
        <f t="shared" ref="CS7:CT10" si="6">R7+AJ7+BB7+BT7+CL7</f>
        <v>46.070000000000007</v>
      </c>
      <c r="CT7" s="23">
        <f t="shared" si="6"/>
        <v>206</v>
      </c>
      <c r="CU7" s="23">
        <f>CT7/CS7</f>
        <v>4.4714564792706746</v>
      </c>
    </row>
    <row r="8" spans="1:100" s="34" customFormat="1" x14ac:dyDescent="0.15">
      <c r="A8" s="79"/>
      <c r="B8" s="26"/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4"/>
      <c r="P8" s="24"/>
      <c r="Q8" s="24" t="e">
        <f>P8/O8</f>
        <v>#DIV/0!</v>
      </c>
      <c r="R8" s="32">
        <f t="shared" si="0"/>
        <v>0</v>
      </c>
      <c r="S8" s="32">
        <f t="shared" si="0"/>
        <v>0</v>
      </c>
      <c r="T8" s="23" t="e">
        <f>S8/R8</f>
        <v>#DIV/0!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4"/>
      <c r="AH8" s="24"/>
      <c r="AI8" s="24" t="e">
        <f>AH8/AG8</f>
        <v>#DIV/0!</v>
      </c>
      <c r="AJ8" s="32">
        <f t="shared" si="1"/>
        <v>0</v>
      </c>
      <c r="AK8" s="32">
        <f t="shared" si="1"/>
        <v>0</v>
      </c>
      <c r="AL8" s="23" t="e">
        <f>AK8/AJ8</f>
        <v>#DIV/0!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4"/>
      <c r="AZ8" s="24"/>
      <c r="BA8" s="24" t="e">
        <f>AZ8/AY8</f>
        <v>#DIV/0!</v>
      </c>
      <c r="BB8" s="32">
        <f t="shared" si="2"/>
        <v>0</v>
      </c>
      <c r="BC8" s="32">
        <f t="shared" si="2"/>
        <v>0</v>
      </c>
      <c r="BD8" s="23" t="e">
        <f>BC8/BB8</f>
        <v>#DIV/0!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>BR8/BQ8</f>
        <v>#DIV/0!</v>
      </c>
      <c r="BT8" s="32">
        <f t="shared" si="3"/>
        <v>0</v>
      </c>
      <c r="BU8" s="32">
        <f t="shared" si="3"/>
        <v>0</v>
      </c>
      <c r="BV8" s="23" t="e">
        <f>BU8/BT8</f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>CJ8/CI8</f>
        <v>#DIV/0!</v>
      </c>
      <c r="CL8" s="32">
        <f t="shared" si="4"/>
        <v>0</v>
      </c>
      <c r="CM8" s="32">
        <f t="shared" si="4"/>
        <v>0</v>
      </c>
      <c r="CN8" s="23" t="e">
        <f>CM8/CL8</f>
        <v>#DIV/0!</v>
      </c>
      <c r="CO8" s="12"/>
      <c r="CP8" s="50">
        <f t="shared" si="5"/>
        <v>0</v>
      </c>
      <c r="CQ8" s="33">
        <f t="shared" si="5"/>
        <v>0</v>
      </c>
      <c r="CR8" s="33" t="e">
        <f>CQ8/CP8</f>
        <v>#DIV/0!</v>
      </c>
      <c r="CS8" s="23">
        <f t="shared" si="6"/>
        <v>0</v>
      </c>
      <c r="CT8" s="23">
        <f t="shared" si="6"/>
        <v>0</v>
      </c>
      <c r="CU8" s="23" t="e">
        <f>CT8/CS8</f>
        <v>#DIV/0!</v>
      </c>
    </row>
    <row r="9" spans="1:100" s="34" customFormat="1" x14ac:dyDescent="0.15">
      <c r="A9" s="132"/>
      <c r="B9" s="20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8"/>
      <c r="P9" s="18"/>
      <c r="Q9" s="24" t="e">
        <f>P9/O9</f>
        <v>#DIV/0!</v>
      </c>
      <c r="R9" s="32">
        <f t="shared" si="0"/>
        <v>0</v>
      </c>
      <c r="S9" s="32">
        <f t="shared" si="0"/>
        <v>0</v>
      </c>
      <c r="T9" s="23" t="e">
        <f>S9/R9</f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>AH9/AG9</f>
        <v>#DIV/0!</v>
      </c>
      <c r="AJ9" s="32">
        <f t="shared" si="1"/>
        <v>0</v>
      </c>
      <c r="AK9" s="32">
        <f t="shared" si="1"/>
        <v>0</v>
      </c>
      <c r="AL9" s="23" t="e">
        <f>AK9/AJ9</f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4"/>
      <c r="AZ9" s="24"/>
      <c r="BA9" s="24" t="e">
        <f>AZ9/AY9</f>
        <v>#DIV/0!</v>
      </c>
      <c r="BB9" s="32">
        <f t="shared" si="2"/>
        <v>0</v>
      </c>
      <c r="BC9" s="32">
        <f t="shared" si="2"/>
        <v>0</v>
      </c>
      <c r="BD9" s="23" t="e">
        <f>BC9/BB9</f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32">
        <f t="shared" si="3"/>
        <v>0</v>
      </c>
      <c r="BU9" s="32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32">
        <f t="shared" si="4"/>
        <v>0</v>
      </c>
      <c r="CM9" s="32">
        <f t="shared" si="4"/>
        <v>0</v>
      </c>
      <c r="CN9" s="23" t="e">
        <f>CM9/CL9</f>
        <v>#DIV/0!</v>
      </c>
      <c r="CO9" s="12"/>
      <c r="CP9" s="50">
        <f t="shared" si="5"/>
        <v>0</v>
      </c>
      <c r="CQ9" s="33">
        <f t="shared" si="5"/>
        <v>0</v>
      </c>
      <c r="CR9" s="33" t="e">
        <f>CQ9/CP9</f>
        <v>#DIV/0!</v>
      </c>
      <c r="CS9" s="23">
        <f t="shared" si="6"/>
        <v>0</v>
      </c>
      <c r="CT9" s="23">
        <f t="shared" si="6"/>
        <v>0</v>
      </c>
      <c r="CU9" s="23" t="e">
        <f>CT9/CS9</f>
        <v>#DIV/0!</v>
      </c>
    </row>
    <row r="10" spans="1:100" s="34" customFormat="1" ht="11.25" thickBot="1" x14ac:dyDescent="0.2">
      <c r="A10" s="132"/>
      <c r="B10" s="78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18" t="e">
        <f>P10/O10</f>
        <v>#DIV/0!</v>
      </c>
      <c r="R10" s="153">
        <f t="shared" si="0"/>
        <v>0</v>
      </c>
      <c r="S10" s="153">
        <f t="shared" si="0"/>
        <v>0</v>
      </c>
      <c r="T10" s="17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24"/>
      <c r="AH10" s="24"/>
      <c r="AI10" s="24" t="e">
        <f>AH10/AG10</f>
        <v>#DIV/0!</v>
      </c>
      <c r="AJ10" s="32">
        <f t="shared" si="1"/>
        <v>0</v>
      </c>
      <c r="AK10" s="32">
        <f t="shared" si="1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24"/>
      <c r="AZ10" s="24"/>
      <c r="BA10" s="24" t="e">
        <f>AZ10/AY10</f>
        <v>#DIV/0!</v>
      </c>
      <c r="BB10" s="32">
        <f t="shared" si="2"/>
        <v>0</v>
      </c>
      <c r="BC10" s="32">
        <f t="shared" si="2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24"/>
      <c r="BR10" s="24"/>
      <c r="BS10" s="24" t="e">
        <f>BR10/BQ10</f>
        <v>#DIV/0!</v>
      </c>
      <c r="BT10" s="32">
        <f t="shared" si="3"/>
        <v>0</v>
      </c>
      <c r="BU10" s="32">
        <f t="shared" si="3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24"/>
      <c r="CJ10" s="24"/>
      <c r="CK10" s="24" t="e">
        <f>CJ10/CI10</f>
        <v>#DIV/0!</v>
      </c>
      <c r="CL10" s="32">
        <f t="shared" si="4"/>
        <v>0</v>
      </c>
      <c r="CM10" s="32">
        <f t="shared" si="4"/>
        <v>0</v>
      </c>
      <c r="CN10" s="23" t="e">
        <f>CM10/CL10</f>
        <v>#DIV/0!</v>
      </c>
      <c r="CO10" s="12"/>
      <c r="CP10" s="50">
        <f t="shared" si="5"/>
        <v>0</v>
      </c>
      <c r="CQ10" s="33">
        <f t="shared" si="5"/>
        <v>0</v>
      </c>
      <c r="CR10" s="33" t="e">
        <f>CQ10/CP10</f>
        <v>#DIV/0!</v>
      </c>
      <c r="CS10" s="23">
        <f t="shared" si="6"/>
        <v>0</v>
      </c>
      <c r="CT10" s="23">
        <f t="shared" si="6"/>
        <v>0</v>
      </c>
      <c r="CU10" s="23" t="e">
        <f>CT10/CS10</f>
        <v>#DIV/0!</v>
      </c>
    </row>
    <row r="11" spans="1:100" s="30" customFormat="1" ht="11.25" thickBot="1" x14ac:dyDescent="0.2">
      <c r="A11" s="385" t="s">
        <v>0</v>
      </c>
      <c r="B11" s="386"/>
      <c r="C11" s="152">
        <f t="shared" ref="C11:P11" si="7">SUM(C7:C10)</f>
        <v>0</v>
      </c>
      <c r="D11" s="151">
        <f t="shared" si="7"/>
        <v>0</v>
      </c>
      <c r="E11" s="152">
        <f t="shared" si="7"/>
        <v>0</v>
      </c>
      <c r="F11" s="151">
        <f t="shared" si="7"/>
        <v>0</v>
      </c>
      <c r="G11" s="152">
        <f t="shared" si="7"/>
        <v>0</v>
      </c>
      <c r="H11" s="151">
        <f t="shared" si="7"/>
        <v>0</v>
      </c>
      <c r="I11" s="152">
        <f t="shared" si="7"/>
        <v>0.5</v>
      </c>
      <c r="J11" s="151">
        <f t="shared" si="7"/>
        <v>3</v>
      </c>
      <c r="K11" s="152">
        <f t="shared" si="7"/>
        <v>0.25</v>
      </c>
      <c r="L11" s="151">
        <f t="shared" si="7"/>
        <v>5</v>
      </c>
      <c r="M11" s="152">
        <f t="shared" si="7"/>
        <v>2.66</v>
      </c>
      <c r="N11" s="151">
        <f t="shared" si="7"/>
        <v>10</v>
      </c>
      <c r="O11" s="151">
        <f t="shared" si="7"/>
        <v>0</v>
      </c>
      <c r="P11" s="151">
        <f t="shared" si="7"/>
        <v>0</v>
      </c>
      <c r="Q11" s="150" t="e">
        <f>P11/O11</f>
        <v>#DIV/0!</v>
      </c>
      <c r="R11" s="151">
        <f>SUM(R7:R10)</f>
        <v>3.41</v>
      </c>
      <c r="S11" s="151">
        <f>SUM(S7:S10)</f>
        <v>18</v>
      </c>
      <c r="T11" s="150">
        <f>S11/R11</f>
        <v>5.2785923753665687</v>
      </c>
      <c r="U11" s="152">
        <f t="shared" ref="U11:AH11" si="8">SUM(U7:U10)</f>
        <v>7.92</v>
      </c>
      <c r="V11" s="151">
        <f t="shared" si="8"/>
        <v>35</v>
      </c>
      <c r="W11" s="152">
        <f t="shared" si="8"/>
        <v>7.66</v>
      </c>
      <c r="X11" s="151">
        <f t="shared" si="8"/>
        <v>29</v>
      </c>
      <c r="Y11" s="152">
        <f t="shared" si="8"/>
        <v>0</v>
      </c>
      <c r="Z11" s="151">
        <f t="shared" si="8"/>
        <v>0</v>
      </c>
      <c r="AA11" s="152">
        <f t="shared" si="8"/>
        <v>0</v>
      </c>
      <c r="AB11" s="151">
        <f t="shared" si="8"/>
        <v>0</v>
      </c>
      <c r="AC11" s="152">
        <f t="shared" si="8"/>
        <v>0</v>
      </c>
      <c r="AD11" s="151">
        <f t="shared" si="8"/>
        <v>0</v>
      </c>
      <c r="AE11" s="152">
        <f t="shared" si="8"/>
        <v>0</v>
      </c>
      <c r="AF11" s="151">
        <f t="shared" si="8"/>
        <v>0</v>
      </c>
      <c r="AG11" s="151">
        <f t="shared" si="8"/>
        <v>0</v>
      </c>
      <c r="AH11" s="151">
        <f t="shared" si="8"/>
        <v>0</v>
      </c>
      <c r="AI11" s="150" t="e">
        <f>AH11/AG11</f>
        <v>#DIV/0!</v>
      </c>
      <c r="AJ11" s="151">
        <f>SUM(AJ7:AJ10)</f>
        <v>15.58</v>
      </c>
      <c r="AK11" s="151">
        <f>SUM(AK7:AK10)</f>
        <v>64</v>
      </c>
      <c r="AL11" s="150">
        <f>AK11/AJ11</f>
        <v>4.1078305519897302</v>
      </c>
      <c r="AM11" s="152">
        <f t="shared" ref="AM11:AZ11" si="9">SUM(AM7:AM10)</f>
        <v>0</v>
      </c>
      <c r="AN11" s="151">
        <f t="shared" si="9"/>
        <v>0</v>
      </c>
      <c r="AO11" s="152">
        <f t="shared" si="9"/>
        <v>0</v>
      </c>
      <c r="AP11" s="151">
        <f t="shared" si="9"/>
        <v>0</v>
      </c>
      <c r="AQ11" s="152">
        <f t="shared" si="9"/>
        <v>0</v>
      </c>
      <c r="AR11" s="151">
        <f t="shared" si="9"/>
        <v>0</v>
      </c>
      <c r="AS11" s="152">
        <f t="shared" si="9"/>
        <v>0</v>
      </c>
      <c r="AT11" s="151">
        <f t="shared" si="9"/>
        <v>0</v>
      </c>
      <c r="AU11" s="152">
        <f t="shared" si="9"/>
        <v>0</v>
      </c>
      <c r="AV11" s="151">
        <f t="shared" si="9"/>
        <v>0</v>
      </c>
      <c r="AW11" s="152">
        <f t="shared" si="9"/>
        <v>0</v>
      </c>
      <c r="AX11" s="151">
        <f t="shared" si="9"/>
        <v>0</v>
      </c>
      <c r="AY11" s="151">
        <f t="shared" si="9"/>
        <v>0</v>
      </c>
      <c r="AZ11" s="151">
        <f t="shared" si="9"/>
        <v>0</v>
      </c>
      <c r="BA11" s="150" t="e">
        <f>AZ11/AY11</f>
        <v>#DIV/0!</v>
      </c>
      <c r="BB11" s="151">
        <f>SUM(BB7:BB10)</f>
        <v>0</v>
      </c>
      <c r="BC11" s="151">
        <f>SUM(BC7:BC10)</f>
        <v>0</v>
      </c>
      <c r="BD11" s="150" t="e">
        <f>BC11/BB11</f>
        <v>#DIV/0!</v>
      </c>
      <c r="BE11" s="152">
        <f t="shared" ref="BE11:BR11" si="10">SUM(BE7:BE10)</f>
        <v>1.5</v>
      </c>
      <c r="BF11" s="151">
        <f t="shared" si="10"/>
        <v>10</v>
      </c>
      <c r="BG11" s="152">
        <f t="shared" si="10"/>
        <v>4.58</v>
      </c>
      <c r="BH11" s="151">
        <f t="shared" si="10"/>
        <v>21</v>
      </c>
      <c r="BI11" s="152">
        <f t="shared" si="10"/>
        <v>8.16</v>
      </c>
      <c r="BJ11" s="151">
        <f t="shared" si="10"/>
        <v>35</v>
      </c>
      <c r="BK11" s="152">
        <f t="shared" si="10"/>
        <v>1.75</v>
      </c>
      <c r="BL11" s="151">
        <f t="shared" si="10"/>
        <v>8</v>
      </c>
      <c r="BM11" s="152">
        <f t="shared" si="10"/>
        <v>6</v>
      </c>
      <c r="BN11" s="151">
        <f t="shared" si="10"/>
        <v>30</v>
      </c>
      <c r="BO11" s="152">
        <f t="shared" si="10"/>
        <v>1.84</v>
      </c>
      <c r="BP11" s="151">
        <f t="shared" si="10"/>
        <v>4</v>
      </c>
      <c r="BQ11" s="151">
        <f t="shared" si="10"/>
        <v>29</v>
      </c>
      <c r="BR11" s="151">
        <f t="shared" si="10"/>
        <v>149</v>
      </c>
      <c r="BS11" s="150">
        <f>BR11/BQ11</f>
        <v>5.1379310344827589</v>
      </c>
      <c r="BT11" s="151">
        <f>SUM(BT7:BT10)</f>
        <v>23.830000000000002</v>
      </c>
      <c r="BU11" s="151">
        <f>SUM(BU7:BU10)</f>
        <v>108</v>
      </c>
      <c r="BV11" s="150">
        <f>BU11/BT11</f>
        <v>4.5321023919429289</v>
      </c>
      <c r="BW11" s="152">
        <f t="shared" ref="BW11:CJ11" si="11">SUM(BW7:BW10)</f>
        <v>0</v>
      </c>
      <c r="BX11" s="151">
        <f t="shared" si="11"/>
        <v>0</v>
      </c>
      <c r="BY11" s="152">
        <f t="shared" si="11"/>
        <v>0</v>
      </c>
      <c r="BZ11" s="151">
        <f t="shared" si="11"/>
        <v>0</v>
      </c>
      <c r="CA11" s="152">
        <f t="shared" si="11"/>
        <v>0</v>
      </c>
      <c r="CB11" s="151">
        <f t="shared" si="11"/>
        <v>0</v>
      </c>
      <c r="CC11" s="152">
        <f t="shared" si="11"/>
        <v>0</v>
      </c>
      <c r="CD11" s="151">
        <f t="shared" si="11"/>
        <v>0</v>
      </c>
      <c r="CE11" s="152">
        <f t="shared" si="11"/>
        <v>3.25</v>
      </c>
      <c r="CF11" s="151">
        <f t="shared" si="11"/>
        <v>16</v>
      </c>
      <c r="CG11" s="152">
        <f t="shared" si="11"/>
        <v>0</v>
      </c>
      <c r="CH11" s="151">
        <f t="shared" si="11"/>
        <v>0</v>
      </c>
      <c r="CI11" s="151">
        <f t="shared" si="11"/>
        <v>0</v>
      </c>
      <c r="CJ11" s="151">
        <f t="shared" si="11"/>
        <v>0</v>
      </c>
      <c r="CK11" s="150" t="e">
        <f>CJ11/CI11</f>
        <v>#DIV/0!</v>
      </c>
      <c r="CL11" s="151">
        <f>SUM(CL7:CL10)</f>
        <v>3.25</v>
      </c>
      <c r="CM11" s="151">
        <f>SUM(CM7:CM10)</f>
        <v>16</v>
      </c>
      <c r="CN11" s="150">
        <f>CM11/CL11</f>
        <v>4.9230769230769234</v>
      </c>
      <c r="CO11" s="64"/>
      <c r="CP11" s="149">
        <f>SUM(CP7:CP10)</f>
        <v>29</v>
      </c>
      <c r="CQ11" s="149">
        <f>SUM(CQ7:CQ10)</f>
        <v>149</v>
      </c>
      <c r="CR11" s="150">
        <f>CQ11/CP11</f>
        <v>5.1379310344827589</v>
      </c>
      <c r="CS11" s="149">
        <f>SUM(CS7:CS10)</f>
        <v>46.070000000000007</v>
      </c>
      <c r="CT11" s="149">
        <f>SUM(CT7:CT10)</f>
        <v>206</v>
      </c>
      <c r="CU11" s="150">
        <f>CT11/CS11</f>
        <v>4.4714564792706746</v>
      </c>
    </row>
    <row r="12" spans="1:100" s="30" customFormat="1" ht="20.100000000000001" customHeight="1" thickBot="1" x14ac:dyDescent="0.6">
      <c r="A12" s="65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4"/>
      <c r="P12" s="64"/>
      <c r="Q12" s="12"/>
      <c r="R12" s="64"/>
      <c r="S12" s="64"/>
      <c r="T12" s="12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4"/>
      <c r="AH12" s="64"/>
      <c r="AI12" s="12"/>
      <c r="AJ12" s="64"/>
      <c r="AK12" s="64"/>
      <c r="AL12" s="12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4"/>
      <c r="AZ12" s="64"/>
      <c r="BA12" s="12"/>
      <c r="BB12" s="64"/>
      <c r="BC12" s="64"/>
      <c r="BD12" s="12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4"/>
      <c r="BS12" s="12"/>
      <c r="BT12" s="64"/>
      <c r="BU12" s="64"/>
      <c r="BV12" s="12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4"/>
      <c r="CJ12" s="64"/>
      <c r="CK12" s="12"/>
      <c r="CL12" s="64"/>
      <c r="CM12" s="64"/>
      <c r="CN12" s="64"/>
      <c r="CO12" s="64"/>
      <c r="CP12" s="64"/>
      <c r="CQ12" s="64"/>
      <c r="CR12" s="12"/>
      <c r="CS12" s="64"/>
      <c r="CT12" s="64"/>
      <c r="CU12" s="12"/>
    </row>
    <row r="13" spans="1:100" s="34" customFormat="1" ht="13.5" customHeight="1" thickBot="1" x14ac:dyDescent="0.2">
      <c r="A13" s="417" t="s">
        <v>45</v>
      </c>
      <c r="B13" s="418"/>
      <c r="C13" s="145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0"/>
      <c r="P13" s="140"/>
      <c r="Q13" s="140"/>
      <c r="R13" s="140"/>
      <c r="S13" s="140"/>
      <c r="T13" s="140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0"/>
      <c r="AH13" s="140"/>
      <c r="AI13" s="140"/>
      <c r="AJ13" s="140"/>
      <c r="AK13" s="140"/>
      <c r="AL13" s="140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0"/>
      <c r="AZ13" s="140"/>
      <c r="BA13" s="140"/>
      <c r="BB13" s="140"/>
      <c r="BC13" s="140"/>
      <c r="BD13" s="140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0"/>
      <c r="BR13" s="140"/>
      <c r="BS13" s="140"/>
      <c r="BT13" s="140"/>
      <c r="BU13" s="140"/>
      <c r="BV13" s="140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0"/>
      <c r="CJ13" s="140"/>
      <c r="CK13" s="140"/>
      <c r="CL13" s="140"/>
      <c r="CM13" s="140"/>
      <c r="CN13" s="144"/>
      <c r="CO13" s="12"/>
      <c r="CP13" s="143"/>
      <c r="CQ13" s="140"/>
      <c r="CR13" s="140"/>
      <c r="CS13" s="140"/>
      <c r="CT13" s="140"/>
      <c r="CU13" s="140"/>
    </row>
    <row r="14" spans="1:100" s="34" customFormat="1" ht="11.25" x14ac:dyDescent="0.2">
      <c r="A14" s="107" t="s">
        <v>117</v>
      </c>
      <c r="B14" s="28" t="s">
        <v>125</v>
      </c>
      <c r="C14" s="77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4"/>
      <c r="P14" s="24"/>
      <c r="Q14" s="24" t="e">
        <f>P14/O14</f>
        <v>#DIV/0!</v>
      </c>
      <c r="R14" s="32">
        <f t="shared" ref="R14:S17" si="12">C14+E14+G14+I14+K14+M14</f>
        <v>0</v>
      </c>
      <c r="S14" s="32">
        <f t="shared" si="12"/>
        <v>0</v>
      </c>
      <c r="T14" s="23" t="e">
        <f>S14/R14</f>
        <v>#DIV/0!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4"/>
      <c r="AH14" s="24"/>
      <c r="AI14" s="24" t="e">
        <f>AH14/AG14</f>
        <v>#DIV/0!</v>
      </c>
      <c r="AJ14" s="32">
        <f t="shared" ref="AJ14:AK17" si="13">U14+W14+Y14+AA14+AC14+AE14</f>
        <v>0</v>
      </c>
      <c r="AK14" s="32">
        <f t="shared" si="13"/>
        <v>0</v>
      </c>
      <c r="AL14" s="23" t="e">
        <f>AK14/AJ14</f>
        <v>#DIV/0!</v>
      </c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4"/>
      <c r="AZ14" s="24"/>
      <c r="BA14" s="24" t="e">
        <f>AZ14/AY14</f>
        <v>#DIV/0!</v>
      </c>
      <c r="BB14" s="32">
        <f t="shared" ref="BB14:BC17" si="14">AM14+AO14+AQ14+AS14+AU14+AW14</f>
        <v>0</v>
      </c>
      <c r="BC14" s="32">
        <f t="shared" si="14"/>
        <v>0</v>
      </c>
      <c r="BD14" s="23" t="e">
        <f>BC14/BB14</f>
        <v>#DIV/0!</v>
      </c>
      <c r="BE14" s="25">
        <v>6</v>
      </c>
      <c r="BF14" s="25">
        <v>32</v>
      </c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347">
        <v>7</v>
      </c>
      <c r="BR14" s="347">
        <v>32</v>
      </c>
      <c r="BS14" s="24">
        <f>BR14/BQ14</f>
        <v>4.5714285714285712</v>
      </c>
      <c r="BT14" s="32">
        <f t="shared" ref="BT14:BU17" si="15">BE14+BG14+BI14+BK14+BM14+BO14</f>
        <v>6</v>
      </c>
      <c r="BU14" s="32">
        <f t="shared" si="15"/>
        <v>32</v>
      </c>
      <c r="BV14" s="23">
        <f>BU14/BT14</f>
        <v>5.333333333333333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>CJ14/CI14</f>
        <v>#DIV/0!</v>
      </c>
      <c r="CL14" s="32">
        <f t="shared" ref="CL14:CM17" si="16">BW14+BY14+CA14+CC14+CE14+CG14</f>
        <v>0</v>
      </c>
      <c r="CM14" s="32">
        <f t="shared" si="16"/>
        <v>0</v>
      </c>
      <c r="CN14" s="23" t="e">
        <f>CM14/CL14</f>
        <v>#DIV/0!</v>
      </c>
      <c r="CO14" s="12"/>
      <c r="CP14" s="50">
        <f t="shared" ref="CP14:CQ17" si="17">O14+AG14+AY14+BQ14+CI14</f>
        <v>7</v>
      </c>
      <c r="CQ14" s="33">
        <f t="shared" si="17"/>
        <v>32</v>
      </c>
      <c r="CR14" s="33">
        <f>CQ14/CP14</f>
        <v>4.5714285714285712</v>
      </c>
      <c r="CS14" s="23">
        <f t="shared" ref="CS14:CT17" si="18">R14+AJ14+BB14+BT14+CL14</f>
        <v>6</v>
      </c>
      <c r="CT14" s="23">
        <f t="shared" si="18"/>
        <v>32</v>
      </c>
      <c r="CU14" s="23">
        <f>CT14/CS14</f>
        <v>5.333333333333333</v>
      </c>
    </row>
    <row r="15" spans="1:100" s="34" customFormat="1" x14ac:dyDescent="0.15">
      <c r="A15" s="79"/>
      <c r="B15" s="26"/>
      <c r="C15" s="77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4"/>
      <c r="P15" s="24"/>
      <c r="Q15" s="24" t="e">
        <f>P15/O15</f>
        <v>#DIV/0!</v>
      </c>
      <c r="R15" s="32">
        <f t="shared" si="12"/>
        <v>0</v>
      </c>
      <c r="S15" s="32">
        <f t="shared" si="12"/>
        <v>0</v>
      </c>
      <c r="T15" s="23" t="e">
        <f>S15/R15</f>
        <v>#DIV/0!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4"/>
      <c r="AH15" s="24"/>
      <c r="AI15" s="24" t="e">
        <f>AH15/AG15</f>
        <v>#DIV/0!</v>
      </c>
      <c r="AJ15" s="32">
        <f t="shared" si="13"/>
        <v>0</v>
      </c>
      <c r="AK15" s="32">
        <f t="shared" si="13"/>
        <v>0</v>
      </c>
      <c r="AL15" s="23" t="e">
        <f>AK15/AJ15</f>
        <v>#DIV/0!</v>
      </c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4"/>
      <c r="AZ15" s="24"/>
      <c r="BA15" s="24" t="e">
        <f>AZ15/AY15</f>
        <v>#DIV/0!</v>
      </c>
      <c r="BB15" s="32">
        <f t="shared" si="14"/>
        <v>0</v>
      </c>
      <c r="BC15" s="32">
        <f t="shared" si="14"/>
        <v>0</v>
      </c>
      <c r="BD15" s="23" t="e">
        <f>BC15/BB15</f>
        <v>#DIV/0!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4"/>
      <c r="BR15" s="24"/>
      <c r="BS15" s="24" t="e">
        <f>BR15/BQ15</f>
        <v>#DIV/0!</v>
      </c>
      <c r="BT15" s="32">
        <f t="shared" si="15"/>
        <v>0</v>
      </c>
      <c r="BU15" s="32">
        <f t="shared" si="15"/>
        <v>0</v>
      </c>
      <c r="BV15" s="23" t="e">
        <f>BU15/BT15</f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>CJ15/CI15</f>
        <v>#DIV/0!</v>
      </c>
      <c r="CL15" s="32">
        <f t="shared" si="16"/>
        <v>0</v>
      </c>
      <c r="CM15" s="32">
        <f t="shared" si="16"/>
        <v>0</v>
      </c>
      <c r="CN15" s="23" t="e">
        <f>CM15/CL15</f>
        <v>#DIV/0!</v>
      </c>
      <c r="CO15" s="12"/>
      <c r="CP15" s="50">
        <f t="shared" si="17"/>
        <v>0</v>
      </c>
      <c r="CQ15" s="33">
        <f t="shared" si="17"/>
        <v>0</v>
      </c>
      <c r="CR15" s="33" t="e">
        <f>CQ15/CP15</f>
        <v>#DIV/0!</v>
      </c>
      <c r="CS15" s="23">
        <f t="shared" si="18"/>
        <v>0</v>
      </c>
      <c r="CT15" s="23">
        <f t="shared" si="18"/>
        <v>0</v>
      </c>
      <c r="CU15" s="23" t="e">
        <f>CT15/CS15</f>
        <v>#DIV/0!</v>
      </c>
    </row>
    <row r="16" spans="1:100" s="34" customFormat="1" x14ac:dyDescent="0.15">
      <c r="A16" s="132"/>
      <c r="B16" s="20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24"/>
      <c r="P16" s="24"/>
      <c r="Q16" s="24" t="e">
        <f>P16/O16</f>
        <v>#DIV/0!</v>
      </c>
      <c r="R16" s="32">
        <f t="shared" si="12"/>
        <v>0</v>
      </c>
      <c r="S16" s="32">
        <f t="shared" si="12"/>
        <v>0</v>
      </c>
      <c r="T16" s="23" t="e">
        <f>S16/R16</f>
        <v>#DIV/0!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4"/>
      <c r="AH16" s="24"/>
      <c r="AI16" s="24" t="e">
        <f>AH16/AG16</f>
        <v>#DIV/0!</v>
      </c>
      <c r="AJ16" s="32">
        <f t="shared" si="13"/>
        <v>0</v>
      </c>
      <c r="AK16" s="32">
        <f t="shared" si="13"/>
        <v>0</v>
      </c>
      <c r="AL16" s="23" t="e">
        <f>AK16/AJ16</f>
        <v>#DIV/0!</v>
      </c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4"/>
      <c r="AZ16" s="24"/>
      <c r="BA16" s="24" t="e">
        <f>AZ16/AY16</f>
        <v>#DIV/0!</v>
      </c>
      <c r="BB16" s="32">
        <f t="shared" si="14"/>
        <v>0</v>
      </c>
      <c r="BC16" s="32">
        <f t="shared" si="14"/>
        <v>0</v>
      </c>
      <c r="BD16" s="23" t="e">
        <f>BC16/BB16</f>
        <v>#DIV/0!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4"/>
      <c r="BR16" s="24"/>
      <c r="BS16" s="24" t="e">
        <f>BR16/BQ16</f>
        <v>#DIV/0!</v>
      </c>
      <c r="BT16" s="32">
        <f t="shared" si="15"/>
        <v>0</v>
      </c>
      <c r="BU16" s="32">
        <f t="shared" si="15"/>
        <v>0</v>
      </c>
      <c r="BV16" s="23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4"/>
      <c r="CJ16" s="24"/>
      <c r="CK16" s="24" t="e">
        <f>CJ16/CI16</f>
        <v>#DIV/0!</v>
      </c>
      <c r="CL16" s="32">
        <f t="shared" si="16"/>
        <v>0</v>
      </c>
      <c r="CM16" s="32">
        <f t="shared" si="16"/>
        <v>0</v>
      </c>
      <c r="CN16" s="23" t="e">
        <f>CM16/CL16</f>
        <v>#DIV/0!</v>
      </c>
      <c r="CO16" s="12"/>
      <c r="CP16" s="50">
        <f t="shared" si="17"/>
        <v>0</v>
      </c>
      <c r="CQ16" s="33">
        <f t="shared" si="17"/>
        <v>0</v>
      </c>
      <c r="CR16" s="33" t="e">
        <f>CQ16/CP16</f>
        <v>#DIV/0!</v>
      </c>
      <c r="CS16" s="23">
        <f t="shared" si="18"/>
        <v>0</v>
      </c>
      <c r="CT16" s="23">
        <f t="shared" si="18"/>
        <v>0</v>
      </c>
      <c r="CU16" s="23" t="e">
        <f>CT16/CS16</f>
        <v>#DIV/0!</v>
      </c>
    </row>
    <row r="17" spans="1:99" s="34" customFormat="1" ht="11.25" thickBot="1" x14ac:dyDescent="0.2">
      <c r="A17" s="132"/>
      <c r="B17" s="78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24"/>
      <c r="P17" s="24"/>
      <c r="Q17" s="24" t="e">
        <f>P17/O17</f>
        <v>#DIV/0!</v>
      </c>
      <c r="R17" s="32">
        <f t="shared" si="12"/>
        <v>0</v>
      </c>
      <c r="S17" s="32">
        <f t="shared" si="12"/>
        <v>0</v>
      </c>
      <c r="T17" s="23" t="e">
        <f>S17/R17</f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24"/>
      <c r="AH17" s="24"/>
      <c r="AI17" s="24" t="e">
        <f>AH17/AG17</f>
        <v>#DIV/0!</v>
      </c>
      <c r="AJ17" s="32">
        <f t="shared" si="13"/>
        <v>0</v>
      </c>
      <c r="AK17" s="32">
        <f t="shared" si="13"/>
        <v>0</v>
      </c>
      <c r="AL17" s="23" t="e">
        <f>AK17/AJ17</f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24"/>
      <c r="AZ17" s="24"/>
      <c r="BA17" s="24" t="e">
        <f>AZ17/AY17</f>
        <v>#DIV/0!</v>
      </c>
      <c r="BB17" s="32">
        <f t="shared" si="14"/>
        <v>0</v>
      </c>
      <c r="BC17" s="32">
        <f t="shared" si="14"/>
        <v>0</v>
      </c>
      <c r="BD17" s="23" t="e">
        <f>BC17/BB17</f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24"/>
      <c r="BR17" s="24"/>
      <c r="BS17" s="24" t="e">
        <f>BR17/BQ17</f>
        <v>#DIV/0!</v>
      </c>
      <c r="BT17" s="32">
        <f t="shared" si="15"/>
        <v>0</v>
      </c>
      <c r="BU17" s="32">
        <f t="shared" si="15"/>
        <v>0</v>
      </c>
      <c r="BV17" s="23" t="e">
        <f>BU17/BT17</f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24"/>
      <c r="CJ17" s="24"/>
      <c r="CK17" s="24" t="e">
        <f>CJ17/CI17</f>
        <v>#DIV/0!</v>
      </c>
      <c r="CL17" s="32">
        <f t="shared" si="16"/>
        <v>0</v>
      </c>
      <c r="CM17" s="32">
        <f t="shared" si="16"/>
        <v>0</v>
      </c>
      <c r="CN17" s="23" t="e">
        <f>CM17/CL17</f>
        <v>#DIV/0!</v>
      </c>
      <c r="CO17" s="12"/>
      <c r="CP17" s="50">
        <f t="shared" si="17"/>
        <v>0</v>
      </c>
      <c r="CQ17" s="33">
        <f t="shared" si="17"/>
        <v>0</v>
      </c>
      <c r="CR17" s="33" t="e">
        <f>CQ17/CP17</f>
        <v>#DIV/0!</v>
      </c>
      <c r="CS17" s="23">
        <f t="shared" si="18"/>
        <v>0</v>
      </c>
      <c r="CT17" s="23">
        <f t="shared" si="18"/>
        <v>0</v>
      </c>
      <c r="CU17" s="23" t="e">
        <f>CT17/CS17</f>
        <v>#DIV/0!</v>
      </c>
    </row>
    <row r="18" spans="1:99" s="30" customFormat="1" ht="11.25" thickBot="1" x14ac:dyDescent="0.2">
      <c r="A18" s="363" t="s">
        <v>0</v>
      </c>
      <c r="B18" s="364"/>
      <c r="C18" s="142">
        <f t="shared" ref="C18:P18" si="19">SUM(C14:C17)</f>
        <v>0</v>
      </c>
      <c r="D18" s="141">
        <f t="shared" si="19"/>
        <v>0</v>
      </c>
      <c r="E18" s="142">
        <f t="shared" si="19"/>
        <v>0</v>
      </c>
      <c r="F18" s="141">
        <f t="shared" si="19"/>
        <v>0</v>
      </c>
      <c r="G18" s="142">
        <f t="shared" si="19"/>
        <v>0</v>
      </c>
      <c r="H18" s="141">
        <f t="shared" si="19"/>
        <v>0</v>
      </c>
      <c r="I18" s="142">
        <f t="shared" si="19"/>
        <v>0</v>
      </c>
      <c r="J18" s="141">
        <f t="shared" si="19"/>
        <v>0</v>
      </c>
      <c r="K18" s="142">
        <f t="shared" si="19"/>
        <v>0</v>
      </c>
      <c r="L18" s="141">
        <f t="shared" si="19"/>
        <v>0</v>
      </c>
      <c r="M18" s="142">
        <f t="shared" si="19"/>
        <v>0</v>
      </c>
      <c r="N18" s="141">
        <f t="shared" si="19"/>
        <v>0</v>
      </c>
      <c r="O18" s="141">
        <f t="shared" si="19"/>
        <v>0</v>
      </c>
      <c r="P18" s="141">
        <f t="shared" si="19"/>
        <v>0</v>
      </c>
      <c r="Q18" s="140" t="e">
        <f>P18/O18</f>
        <v>#DIV/0!</v>
      </c>
      <c r="R18" s="141">
        <f>SUM(R14:R17)</f>
        <v>0</v>
      </c>
      <c r="S18" s="141">
        <f>SUM(S14:S17)</f>
        <v>0</v>
      </c>
      <c r="T18" s="140" t="e">
        <f>S18/R18</f>
        <v>#DIV/0!</v>
      </c>
      <c r="U18" s="142">
        <f t="shared" ref="U18:AH18" si="20">SUM(U14:U17)</f>
        <v>0</v>
      </c>
      <c r="V18" s="141">
        <f t="shared" si="20"/>
        <v>0</v>
      </c>
      <c r="W18" s="142">
        <f t="shared" si="20"/>
        <v>0</v>
      </c>
      <c r="X18" s="141">
        <f t="shared" si="20"/>
        <v>0</v>
      </c>
      <c r="Y18" s="142">
        <f t="shared" si="20"/>
        <v>0</v>
      </c>
      <c r="Z18" s="141">
        <f t="shared" si="20"/>
        <v>0</v>
      </c>
      <c r="AA18" s="142">
        <f t="shared" si="20"/>
        <v>0</v>
      </c>
      <c r="AB18" s="141">
        <f t="shared" si="20"/>
        <v>0</v>
      </c>
      <c r="AC18" s="142">
        <f t="shared" si="20"/>
        <v>0</v>
      </c>
      <c r="AD18" s="141">
        <f t="shared" si="20"/>
        <v>0</v>
      </c>
      <c r="AE18" s="142">
        <f t="shared" si="20"/>
        <v>0</v>
      </c>
      <c r="AF18" s="141">
        <f t="shared" si="20"/>
        <v>0</v>
      </c>
      <c r="AG18" s="141">
        <f t="shared" si="20"/>
        <v>0</v>
      </c>
      <c r="AH18" s="141">
        <f t="shared" si="20"/>
        <v>0</v>
      </c>
      <c r="AI18" s="140" t="e">
        <f>AH18/AG18</f>
        <v>#DIV/0!</v>
      </c>
      <c r="AJ18" s="141">
        <f>SUM(AJ14:AJ17)</f>
        <v>0</v>
      </c>
      <c r="AK18" s="141">
        <f>SUM(AK14:AK17)</f>
        <v>0</v>
      </c>
      <c r="AL18" s="140" t="e">
        <f>AK18/AJ18</f>
        <v>#DIV/0!</v>
      </c>
      <c r="AM18" s="142">
        <f t="shared" ref="AM18:AZ18" si="21">SUM(AM14:AM17)</f>
        <v>0</v>
      </c>
      <c r="AN18" s="141">
        <f t="shared" si="21"/>
        <v>0</v>
      </c>
      <c r="AO18" s="142">
        <f t="shared" si="21"/>
        <v>0</v>
      </c>
      <c r="AP18" s="141">
        <f t="shared" si="21"/>
        <v>0</v>
      </c>
      <c r="AQ18" s="142">
        <f t="shared" si="21"/>
        <v>0</v>
      </c>
      <c r="AR18" s="141">
        <f t="shared" si="21"/>
        <v>0</v>
      </c>
      <c r="AS18" s="142">
        <f t="shared" si="21"/>
        <v>0</v>
      </c>
      <c r="AT18" s="141">
        <f t="shared" si="21"/>
        <v>0</v>
      </c>
      <c r="AU18" s="142">
        <f t="shared" si="21"/>
        <v>0</v>
      </c>
      <c r="AV18" s="141">
        <f t="shared" si="21"/>
        <v>0</v>
      </c>
      <c r="AW18" s="142">
        <f t="shared" si="21"/>
        <v>0</v>
      </c>
      <c r="AX18" s="141">
        <f t="shared" si="21"/>
        <v>0</v>
      </c>
      <c r="AY18" s="141">
        <f t="shared" si="21"/>
        <v>0</v>
      </c>
      <c r="AZ18" s="141">
        <f t="shared" si="21"/>
        <v>0</v>
      </c>
      <c r="BA18" s="140" t="e">
        <f>AZ18/AY18</f>
        <v>#DIV/0!</v>
      </c>
      <c r="BB18" s="141">
        <f>SUM(BB14:BB17)</f>
        <v>0</v>
      </c>
      <c r="BC18" s="141">
        <f>SUM(BC14:BC17)</f>
        <v>0</v>
      </c>
      <c r="BD18" s="140" t="e">
        <f>BC18/BB18</f>
        <v>#DIV/0!</v>
      </c>
      <c r="BE18" s="142">
        <f t="shared" ref="BE18:BR18" si="22">SUM(BE14:BE17)</f>
        <v>6</v>
      </c>
      <c r="BF18" s="141">
        <f t="shared" si="22"/>
        <v>32</v>
      </c>
      <c r="BG18" s="142">
        <f t="shared" si="22"/>
        <v>0</v>
      </c>
      <c r="BH18" s="141">
        <f t="shared" si="22"/>
        <v>0</v>
      </c>
      <c r="BI18" s="142">
        <f t="shared" si="22"/>
        <v>0</v>
      </c>
      <c r="BJ18" s="141">
        <f t="shared" si="22"/>
        <v>0</v>
      </c>
      <c r="BK18" s="142">
        <f t="shared" si="22"/>
        <v>0</v>
      </c>
      <c r="BL18" s="141">
        <f t="shared" si="22"/>
        <v>0</v>
      </c>
      <c r="BM18" s="142">
        <f t="shared" si="22"/>
        <v>0</v>
      </c>
      <c r="BN18" s="141">
        <f t="shared" si="22"/>
        <v>0</v>
      </c>
      <c r="BO18" s="142">
        <f t="shared" si="22"/>
        <v>0</v>
      </c>
      <c r="BP18" s="141">
        <f t="shared" si="22"/>
        <v>0</v>
      </c>
      <c r="BQ18" s="141">
        <f t="shared" si="22"/>
        <v>7</v>
      </c>
      <c r="BR18" s="141">
        <f t="shared" si="22"/>
        <v>32</v>
      </c>
      <c r="BS18" s="140">
        <f>BR18/BQ18</f>
        <v>4.5714285714285712</v>
      </c>
      <c r="BT18" s="141">
        <f>SUM(BT14:BT17)</f>
        <v>6</v>
      </c>
      <c r="BU18" s="141">
        <f>SUM(BU14:BU17)</f>
        <v>32</v>
      </c>
      <c r="BV18" s="140">
        <f>BU18/BT18</f>
        <v>5.333333333333333</v>
      </c>
      <c r="BW18" s="142">
        <f t="shared" ref="BW18:CJ18" si="23">SUM(BW14:BW17)</f>
        <v>0</v>
      </c>
      <c r="BX18" s="141">
        <f t="shared" si="23"/>
        <v>0</v>
      </c>
      <c r="BY18" s="142">
        <f t="shared" si="23"/>
        <v>0</v>
      </c>
      <c r="BZ18" s="141">
        <f t="shared" si="23"/>
        <v>0</v>
      </c>
      <c r="CA18" s="142">
        <f t="shared" si="23"/>
        <v>0</v>
      </c>
      <c r="CB18" s="141">
        <f t="shared" si="23"/>
        <v>0</v>
      </c>
      <c r="CC18" s="142">
        <f t="shared" si="23"/>
        <v>0</v>
      </c>
      <c r="CD18" s="141">
        <f t="shared" si="23"/>
        <v>0</v>
      </c>
      <c r="CE18" s="142">
        <f t="shared" si="23"/>
        <v>0</v>
      </c>
      <c r="CF18" s="141">
        <f t="shared" si="23"/>
        <v>0</v>
      </c>
      <c r="CG18" s="142">
        <f t="shared" si="23"/>
        <v>0</v>
      </c>
      <c r="CH18" s="141">
        <f t="shared" si="23"/>
        <v>0</v>
      </c>
      <c r="CI18" s="141">
        <f t="shared" si="23"/>
        <v>0</v>
      </c>
      <c r="CJ18" s="141">
        <f t="shared" si="23"/>
        <v>0</v>
      </c>
      <c r="CK18" s="140" t="e">
        <f>CJ18/CI18</f>
        <v>#DIV/0!</v>
      </c>
      <c r="CL18" s="141">
        <f>SUM(CL14:CL17)</f>
        <v>0</v>
      </c>
      <c r="CM18" s="141">
        <f>SUM(CM14:CM17)</f>
        <v>0</v>
      </c>
      <c r="CN18" s="140" t="e">
        <f>CM18/CL18</f>
        <v>#DIV/0!</v>
      </c>
      <c r="CO18" s="64"/>
      <c r="CP18" s="139">
        <f>SUM(CP14:CP17)</f>
        <v>7</v>
      </c>
      <c r="CQ18" s="139">
        <f>SUM(CQ14:CQ17)</f>
        <v>32</v>
      </c>
      <c r="CR18" s="140">
        <f>CQ18/CP18</f>
        <v>4.5714285714285712</v>
      </c>
      <c r="CS18" s="139">
        <f>SUM(CS14:CS17)</f>
        <v>6</v>
      </c>
      <c r="CT18" s="139">
        <f>SUM(CT14:CT17)</f>
        <v>32</v>
      </c>
      <c r="CU18" s="140">
        <f>CT18/CS18</f>
        <v>5.333333333333333</v>
      </c>
    </row>
    <row r="19" spans="1:99" s="30" customFormat="1" ht="20.100000000000001" customHeight="1" thickBot="1" x14ac:dyDescent="0.6">
      <c r="A19" s="65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4"/>
      <c r="P19" s="64"/>
      <c r="Q19" s="12"/>
      <c r="R19" s="64"/>
      <c r="S19" s="64"/>
      <c r="T19" s="12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4"/>
      <c r="AH19" s="64"/>
      <c r="AI19" s="12"/>
      <c r="AJ19" s="64"/>
      <c r="AK19" s="64"/>
      <c r="AL19" s="12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4"/>
      <c r="AZ19" s="64"/>
      <c r="BA19" s="12"/>
      <c r="BB19" s="64"/>
      <c r="BC19" s="64"/>
      <c r="BD19" s="12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4"/>
      <c r="BR19" s="64"/>
      <c r="BS19" s="12"/>
      <c r="BT19" s="64"/>
      <c r="BU19" s="64"/>
      <c r="BV19" s="12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4"/>
      <c r="CJ19" s="64"/>
      <c r="CK19" s="12"/>
      <c r="CL19" s="64"/>
      <c r="CM19" s="64"/>
      <c r="CN19" s="64"/>
      <c r="CO19" s="64"/>
      <c r="CP19" s="64"/>
      <c r="CQ19" s="64"/>
      <c r="CR19" s="12"/>
      <c r="CS19" s="64"/>
      <c r="CT19" s="64"/>
      <c r="CU19" s="12"/>
    </row>
    <row r="20" spans="1:99" s="34" customFormat="1" ht="13.5" customHeight="1" thickBot="1" x14ac:dyDescent="0.2">
      <c r="A20" s="415" t="s">
        <v>44</v>
      </c>
      <c r="B20" s="416"/>
      <c r="C20" s="135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29"/>
      <c r="P20" s="129"/>
      <c r="Q20" s="129"/>
      <c r="R20" s="129"/>
      <c r="S20" s="129"/>
      <c r="T20" s="129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29"/>
      <c r="AH20" s="129"/>
      <c r="AI20" s="129"/>
      <c r="AJ20" s="129"/>
      <c r="AK20" s="129"/>
      <c r="AL20" s="129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29"/>
      <c r="AZ20" s="129"/>
      <c r="BA20" s="129"/>
      <c r="BB20" s="129"/>
      <c r="BC20" s="129"/>
      <c r="BD20" s="129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29"/>
      <c r="BR20" s="129"/>
      <c r="BS20" s="129"/>
      <c r="BT20" s="129"/>
      <c r="BU20" s="129"/>
      <c r="BV20" s="129"/>
      <c r="BW20" s="131"/>
      <c r="BX20" s="131"/>
      <c r="BY20" s="131"/>
      <c r="BZ20" s="131"/>
      <c r="CA20" s="131"/>
      <c r="CB20" s="131"/>
      <c r="CC20" s="131"/>
      <c r="CD20" s="131"/>
      <c r="CE20" s="131"/>
      <c r="CF20" s="131"/>
      <c r="CG20" s="131"/>
      <c r="CH20" s="131"/>
      <c r="CI20" s="129"/>
      <c r="CJ20" s="129"/>
      <c r="CK20" s="129"/>
      <c r="CL20" s="129"/>
      <c r="CM20" s="129"/>
      <c r="CN20" s="134"/>
      <c r="CO20" s="12"/>
      <c r="CP20" s="133"/>
      <c r="CQ20" s="129"/>
      <c r="CR20" s="129"/>
      <c r="CS20" s="129"/>
      <c r="CT20" s="129"/>
      <c r="CU20" s="129"/>
    </row>
    <row r="21" spans="1:99" s="34" customFormat="1" ht="11.25" x14ac:dyDescent="0.2">
      <c r="A21" s="107"/>
      <c r="B21" s="28"/>
      <c r="C21" s="77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4"/>
      <c r="P21" s="24"/>
      <c r="Q21" s="24" t="e">
        <f>P21/O21</f>
        <v>#DIV/0!</v>
      </c>
      <c r="R21" s="32">
        <f t="shared" ref="R21:S24" si="24">C21+E21+G21+I21+K21+M21</f>
        <v>0</v>
      </c>
      <c r="S21" s="32">
        <f t="shared" si="24"/>
        <v>0</v>
      </c>
      <c r="T21" s="23" t="e">
        <f>S21/R21</f>
        <v>#DIV/0!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4"/>
      <c r="AH21" s="24"/>
      <c r="AI21" s="24" t="e">
        <f>AH21/AG21</f>
        <v>#DIV/0!</v>
      </c>
      <c r="AJ21" s="32">
        <f t="shared" ref="AJ21:AK24" si="25">U21+W21+Y21+AA21+AC21+AE21</f>
        <v>0</v>
      </c>
      <c r="AK21" s="32">
        <f t="shared" si="25"/>
        <v>0</v>
      </c>
      <c r="AL21" s="23" t="e">
        <f>AK21/AJ21</f>
        <v>#DIV/0!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4"/>
      <c r="AZ21" s="24"/>
      <c r="BA21" s="24" t="e">
        <f>AZ21/AY21</f>
        <v>#DIV/0!</v>
      </c>
      <c r="BB21" s="32">
        <f t="shared" ref="BB21:BC24" si="26">AM21+AO21+AQ21+AS21+AU21+AW21</f>
        <v>0</v>
      </c>
      <c r="BC21" s="32">
        <f t="shared" si="26"/>
        <v>0</v>
      </c>
      <c r="BD21" s="23" t="e">
        <f>BC21/BB21</f>
        <v>#DIV/0!</v>
      </c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4"/>
      <c r="BR21" s="24"/>
      <c r="BS21" s="24" t="e">
        <f>BR21/BQ21</f>
        <v>#DIV/0!</v>
      </c>
      <c r="BT21" s="32">
        <f t="shared" ref="BT21:BU24" si="27">BE21+BG21+BI21+BK21+BM21+BO21</f>
        <v>0</v>
      </c>
      <c r="BU21" s="32">
        <f t="shared" si="27"/>
        <v>0</v>
      </c>
      <c r="BV21" s="23" t="e">
        <f>BU21/BT21</f>
        <v>#DIV/0!</v>
      </c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4"/>
      <c r="CJ21" s="24"/>
      <c r="CK21" s="24" t="e">
        <f>CJ21/CI21</f>
        <v>#DIV/0!</v>
      </c>
      <c r="CL21" s="32">
        <f t="shared" ref="CL21:CM24" si="28">BW21+BY21+CA21+CC21+CE21+CG21</f>
        <v>0</v>
      </c>
      <c r="CM21" s="32">
        <f t="shared" si="28"/>
        <v>0</v>
      </c>
      <c r="CN21" s="23" t="e">
        <f>CM21/CL21</f>
        <v>#DIV/0!</v>
      </c>
      <c r="CO21" s="12"/>
      <c r="CP21" s="50">
        <f t="shared" ref="CP21:CQ24" si="29">O21+AG21+AY21+BQ21+CI21</f>
        <v>0</v>
      </c>
      <c r="CQ21" s="33">
        <f t="shared" si="29"/>
        <v>0</v>
      </c>
      <c r="CR21" s="33" t="e">
        <f>CQ21/CP21</f>
        <v>#DIV/0!</v>
      </c>
      <c r="CS21" s="23">
        <f t="shared" ref="CS21:CT24" si="30">R21+AJ21+BB21+BT21+CL21</f>
        <v>0</v>
      </c>
      <c r="CT21" s="23">
        <f t="shared" si="30"/>
        <v>0</v>
      </c>
      <c r="CU21" s="23" t="e">
        <f>CT21/CS21</f>
        <v>#DIV/0!</v>
      </c>
    </row>
    <row r="22" spans="1:99" s="34" customFormat="1" x14ac:dyDescent="0.15">
      <c r="A22" s="79"/>
      <c r="B22" s="26"/>
      <c r="C22" s="77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4"/>
      <c r="P22" s="24"/>
      <c r="Q22" s="24" t="e">
        <f>P22/O22</f>
        <v>#DIV/0!</v>
      </c>
      <c r="R22" s="32">
        <f t="shared" si="24"/>
        <v>0</v>
      </c>
      <c r="S22" s="32">
        <f t="shared" si="24"/>
        <v>0</v>
      </c>
      <c r="T22" s="23" t="e">
        <f>S22/R22</f>
        <v>#DIV/0!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4"/>
      <c r="AH22" s="24"/>
      <c r="AI22" s="24" t="e">
        <f>AH22/AG22</f>
        <v>#DIV/0!</v>
      </c>
      <c r="AJ22" s="32">
        <f t="shared" si="25"/>
        <v>0</v>
      </c>
      <c r="AK22" s="32">
        <f t="shared" si="25"/>
        <v>0</v>
      </c>
      <c r="AL22" s="23" t="e">
        <f>AK22/AJ22</f>
        <v>#DIV/0!</v>
      </c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4"/>
      <c r="AZ22" s="24"/>
      <c r="BA22" s="24" t="e">
        <f>AZ22/AY22</f>
        <v>#DIV/0!</v>
      </c>
      <c r="BB22" s="32">
        <f t="shared" si="26"/>
        <v>0</v>
      </c>
      <c r="BC22" s="32">
        <f t="shared" si="26"/>
        <v>0</v>
      </c>
      <c r="BD22" s="23" t="e">
        <f>BC22/BB22</f>
        <v>#DIV/0!</v>
      </c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4"/>
      <c r="BR22" s="24"/>
      <c r="BS22" s="24" t="e">
        <f>BR22/BQ22</f>
        <v>#DIV/0!</v>
      </c>
      <c r="BT22" s="32">
        <f t="shared" si="27"/>
        <v>0</v>
      </c>
      <c r="BU22" s="32">
        <f t="shared" si="27"/>
        <v>0</v>
      </c>
      <c r="BV22" s="23" t="e">
        <f>BU22/BT22</f>
        <v>#DIV/0!</v>
      </c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4"/>
      <c r="CJ22" s="24"/>
      <c r="CK22" s="24" t="e">
        <f>CJ22/CI22</f>
        <v>#DIV/0!</v>
      </c>
      <c r="CL22" s="32">
        <f t="shared" si="28"/>
        <v>0</v>
      </c>
      <c r="CM22" s="32">
        <f t="shared" si="28"/>
        <v>0</v>
      </c>
      <c r="CN22" s="23" t="e">
        <f>CM22/CL22</f>
        <v>#DIV/0!</v>
      </c>
      <c r="CO22" s="12"/>
      <c r="CP22" s="50">
        <f t="shared" si="29"/>
        <v>0</v>
      </c>
      <c r="CQ22" s="33">
        <f t="shared" si="29"/>
        <v>0</v>
      </c>
      <c r="CR22" s="33" t="e">
        <f>CQ22/CP22</f>
        <v>#DIV/0!</v>
      </c>
      <c r="CS22" s="23">
        <f t="shared" si="30"/>
        <v>0</v>
      </c>
      <c r="CT22" s="23">
        <f t="shared" si="30"/>
        <v>0</v>
      </c>
      <c r="CU22" s="23" t="e">
        <f>CT22/CS22</f>
        <v>#DIV/0!</v>
      </c>
    </row>
    <row r="23" spans="1:99" s="34" customFormat="1" x14ac:dyDescent="0.15">
      <c r="A23" s="132"/>
      <c r="B23" s="20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24"/>
      <c r="P23" s="24"/>
      <c r="Q23" s="24" t="e">
        <f>P23/O23</f>
        <v>#DIV/0!</v>
      </c>
      <c r="R23" s="32">
        <f t="shared" si="24"/>
        <v>0</v>
      </c>
      <c r="S23" s="32">
        <f t="shared" si="24"/>
        <v>0</v>
      </c>
      <c r="T23" s="23" t="e">
        <f>S23/R23</f>
        <v>#DIV/0!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4"/>
      <c r="AH23" s="24"/>
      <c r="AI23" s="24" t="e">
        <f>AH23/AG23</f>
        <v>#DIV/0!</v>
      </c>
      <c r="AJ23" s="32">
        <f t="shared" si="25"/>
        <v>0</v>
      </c>
      <c r="AK23" s="32">
        <f t="shared" si="25"/>
        <v>0</v>
      </c>
      <c r="AL23" s="23" t="e">
        <f>AK23/AJ23</f>
        <v>#DIV/0!</v>
      </c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4"/>
      <c r="AZ23" s="24"/>
      <c r="BA23" s="24" t="e">
        <f>AZ23/AY23</f>
        <v>#DIV/0!</v>
      </c>
      <c r="BB23" s="32">
        <f t="shared" si="26"/>
        <v>0</v>
      </c>
      <c r="BC23" s="32">
        <f t="shared" si="26"/>
        <v>0</v>
      </c>
      <c r="BD23" s="23" t="e">
        <f>BC23/BB23</f>
        <v>#DIV/0!</v>
      </c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4"/>
      <c r="BR23" s="24"/>
      <c r="BS23" s="24" t="e">
        <f>BR23/BQ23</f>
        <v>#DIV/0!</v>
      </c>
      <c r="BT23" s="32">
        <f t="shared" si="27"/>
        <v>0</v>
      </c>
      <c r="BU23" s="32">
        <f t="shared" si="27"/>
        <v>0</v>
      </c>
      <c r="BV23" s="23" t="e">
        <f>BU23/BT23</f>
        <v>#DIV/0!</v>
      </c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4"/>
      <c r="CJ23" s="24"/>
      <c r="CK23" s="24" t="e">
        <f>CJ23/CI23</f>
        <v>#DIV/0!</v>
      </c>
      <c r="CL23" s="32">
        <f t="shared" si="28"/>
        <v>0</v>
      </c>
      <c r="CM23" s="32">
        <f t="shared" si="28"/>
        <v>0</v>
      </c>
      <c r="CN23" s="23" t="e">
        <f>CM23/CL23</f>
        <v>#DIV/0!</v>
      </c>
      <c r="CO23" s="12"/>
      <c r="CP23" s="50">
        <f t="shared" si="29"/>
        <v>0</v>
      </c>
      <c r="CQ23" s="33">
        <f t="shared" si="29"/>
        <v>0</v>
      </c>
      <c r="CR23" s="33" t="e">
        <f>CQ23/CP23</f>
        <v>#DIV/0!</v>
      </c>
      <c r="CS23" s="23">
        <f t="shared" si="30"/>
        <v>0</v>
      </c>
      <c r="CT23" s="23">
        <f t="shared" si="30"/>
        <v>0</v>
      </c>
      <c r="CU23" s="23" t="e">
        <f>CT23/CS23</f>
        <v>#DIV/0!</v>
      </c>
    </row>
    <row r="24" spans="1:99" s="34" customFormat="1" ht="11.25" thickBot="1" x14ac:dyDescent="0.2">
      <c r="A24" s="132"/>
      <c r="B24" s="78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24"/>
      <c r="P24" s="24"/>
      <c r="Q24" s="24" t="e">
        <f>P24/O24</f>
        <v>#DIV/0!</v>
      </c>
      <c r="R24" s="32">
        <f t="shared" si="24"/>
        <v>0</v>
      </c>
      <c r="S24" s="32">
        <f t="shared" si="24"/>
        <v>0</v>
      </c>
      <c r="T24" s="23" t="e">
        <f>S24/R24</f>
        <v>#DIV/0!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24"/>
      <c r="AH24" s="24"/>
      <c r="AI24" s="24" t="e">
        <f>AH24/AG24</f>
        <v>#DIV/0!</v>
      </c>
      <c r="AJ24" s="32">
        <f t="shared" si="25"/>
        <v>0</v>
      </c>
      <c r="AK24" s="32">
        <f t="shared" si="25"/>
        <v>0</v>
      </c>
      <c r="AL24" s="23" t="e">
        <f>AK24/AJ24</f>
        <v>#DIV/0!</v>
      </c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24"/>
      <c r="AZ24" s="24"/>
      <c r="BA24" s="24" t="e">
        <f>AZ24/AY24</f>
        <v>#DIV/0!</v>
      </c>
      <c r="BB24" s="32">
        <f t="shared" si="26"/>
        <v>0</v>
      </c>
      <c r="BC24" s="32">
        <f t="shared" si="26"/>
        <v>0</v>
      </c>
      <c r="BD24" s="23" t="e">
        <f>BC24/BB24</f>
        <v>#DIV/0!</v>
      </c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24"/>
      <c r="BR24" s="24"/>
      <c r="BS24" s="24" t="e">
        <f>BR24/BQ24</f>
        <v>#DIV/0!</v>
      </c>
      <c r="BT24" s="32">
        <f t="shared" si="27"/>
        <v>0</v>
      </c>
      <c r="BU24" s="32">
        <f t="shared" si="27"/>
        <v>0</v>
      </c>
      <c r="BV24" s="23" t="e">
        <f>BU24/BT24</f>
        <v>#DIV/0!</v>
      </c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24"/>
      <c r="CJ24" s="24"/>
      <c r="CK24" s="24" t="e">
        <f>CJ24/CI24</f>
        <v>#DIV/0!</v>
      </c>
      <c r="CL24" s="32">
        <f t="shared" si="28"/>
        <v>0</v>
      </c>
      <c r="CM24" s="32">
        <f t="shared" si="28"/>
        <v>0</v>
      </c>
      <c r="CN24" s="23" t="e">
        <f>CM24/CL24</f>
        <v>#DIV/0!</v>
      </c>
      <c r="CO24" s="12"/>
      <c r="CP24" s="50">
        <f t="shared" si="29"/>
        <v>0</v>
      </c>
      <c r="CQ24" s="33">
        <f t="shared" si="29"/>
        <v>0</v>
      </c>
      <c r="CR24" s="33" t="e">
        <f>CQ24/CP24</f>
        <v>#DIV/0!</v>
      </c>
      <c r="CS24" s="23">
        <f t="shared" si="30"/>
        <v>0</v>
      </c>
      <c r="CT24" s="23">
        <f t="shared" si="30"/>
        <v>0</v>
      </c>
      <c r="CU24" s="23" t="e">
        <f>CT24/CS24</f>
        <v>#DIV/0!</v>
      </c>
    </row>
    <row r="25" spans="1:99" s="30" customFormat="1" ht="11.25" thickBot="1" x14ac:dyDescent="0.2">
      <c r="A25" s="374" t="s">
        <v>0</v>
      </c>
      <c r="B25" s="375"/>
      <c r="C25" s="131">
        <f t="shared" ref="C25:P25" si="31">SUM(C21:C24)</f>
        <v>0</v>
      </c>
      <c r="D25" s="130">
        <f t="shared" si="31"/>
        <v>0</v>
      </c>
      <c r="E25" s="131">
        <f t="shared" si="31"/>
        <v>0</v>
      </c>
      <c r="F25" s="130">
        <f t="shared" si="31"/>
        <v>0</v>
      </c>
      <c r="G25" s="131">
        <f t="shared" si="31"/>
        <v>0</v>
      </c>
      <c r="H25" s="130">
        <f t="shared" si="31"/>
        <v>0</v>
      </c>
      <c r="I25" s="131">
        <f t="shared" si="31"/>
        <v>0</v>
      </c>
      <c r="J25" s="130">
        <f t="shared" si="31"/>
        <v>0</v>
      </c>
      <c r="K25" s="131">
        <f t="shared" si="31"/>
        <v>0</v>
      </c>
      <c r="L25" s="130">
        <f t="shared" si="31"/>
        <v>0</v>
      </c>
      <c r="M25" s="131">
        <f t="shared" si="31"/>
        <v>0</v>
      </c>
      <c r="N25" s="130">
        <f t="shared" si="31"/>
        <v>0</v>
      </c>
      <c r="O25" s="130">
        <f t="shared" si="31"/>
        <v>0</v>
      </c>
      <c r="P25" s="130">
        <f t="shared" si="31"/>
        <v>0</v>
      </c>
      <c r="Q25" s="129" t="e">
        <f>P25/O25</f>
        <v>#DIV/0!</v>
      </c>
      <c r="R25" s="130">
        <f>SUM(R21:R24)</f>
        <v>0</v>
      </c>
      <c r="S25" s="130">
        <f>SUM(S21:S24)</f>
        <v>0</v>
      </c>
      <c r="T25" s="129" t="e">
        <f>S25/R25</f>
        <v>#DIV/0!</v>
      </c>
      <c r="U25" s="131">
        <f t="shared" ref="U25:AH25" si="32">SUM(U21:U24)</f>
        <v>0</v>
      </c>
      <c r="V25" s="130">
        <f t="shared" si="32"/>
        <v>0</v>
      </c>
      <c r="W25" s="131">
        <f t="shared" si="32"/>
        <v>0</v>
      </c>
      <c r="X25" s="130">
        <f t="shared" si="32"/>
        <v>0</v>
      </c>
      <c r="Y25" s="131">
        <f t="shared" si="32"/>
        <v>0</v>
      </c>
      <c r="Z25" s="130">
        <f t="shared" si="32"/>
        <v>0</v>
      </c>
      <c r="AA25" s="131">
        <f t="shared" si="32"/>
        <v>0</v>
      </c>
      <c r="AB25" s="130">
        <f t="shared" si="32"/>
        <v>0</v>
      </c>
      <c r="AC25" s="131">
        <f t="shared" si="32"/>
        <v>0</v>
      </c>
      <c r="AD25" s="130">
        <f t="shared" si="32"/>
        <v>0</v>
      </c>
      <c r="AE25" s="131">
        <f t="shared" si="32"/>
        <v>0</v>
      </c>
      <c r="AF25" s="130">
        <f t="shared" si="32"/>
        <v>0</v>
      </c>
      <c r="AG25" s="130">
        <f t="shared" si="32"/>
        <v>0</v>
      </c>
      <c r="AH25" s="130">
        <f t="shared" si="32"/>
        <v>0</v>
      </c>
      <c r="AI25" s="129" t="e">
        <f>AH25/AG25</f>
        <v>#DIV/0!</v>
      </c>
      <c r="AJ25" s="130">
        <f>SUM(AJ21:AJ24)</f>
        <v>0</v>
      </c>
      <c r="AK25" s="130">
        <f>SUM(AK21:AK24)</f>
        <v>0</v>
      </c>
      <c r="AL25" s="129" t="e">
        <f>AK25/AJ25</f>
        <v>#DIV/0!</v>
      </c>
      <c r="AM25" s="131">
        <f t="shared" ref="AM25:AZ25" si="33">SUM(AM21:AM24)</f>
        <v>0</v>
      </c>
      <c r="AN25" s="130">
        <f t="shared" si="33"/>
        <v>0</v>
      </c>
      <c r="AO25" s="131">
        <f t="shared" si="33"/>
        <v>0</v>
      </c>
      <c r="AP25" s="130">
        <f t="shared" si="33"/>
        <v>0</v>
      </c>
      <c r="AQ25" s="131">
        <f t="shared" si="33"/>
        <v>0</v>
      </c>
      <c r="AR25" s="130">
        <f t="shared" si="33"/>
        <v>0</v>
      </c>
      <c r="AS25" s="131">
        <f t="shared" si="33"/>
        <v>0</v>
      </c>
      <c r="AT25" s="130">
        <f t="shared" si="33"/>
        <v>0</v>
      </c>
      <c r="AU25" s="131">
        <f t="shared" si="33"/>
        <v>0</v>
      </c>
      <c r="AV25" s="130">
        <f t="shared" si="33"/>
        <v>0</v>
      </c>
      <c r="AW25" s="131">
        <f t="shared" si="33"/>
        <v>0</v>
      </c>
      <c r="AX25" s="130">
        <f t="shared" si="33"/>
        <v>0</v>
      </c>
      <c r="AY25" s="130">
        <f t="shared" si="33"/>
        <v>0</v>
      </c>
      <c r="AZ25" s="130">
        <f t="shared" si="33"/>
        <v>0</v>
      </c>
      <c r="BA25" s="129" t="e">
        <f>AZ25/AY25</f>
        <v>#DIV/0!</v>
      </c>
      <c r="BB25" s="130">
        <f>SUM(BB21:BB24)</f>
        <v>0</v>
      </c>
      <c r="BC25" s="130">
        <f>SUM(BC21:BC24)</f>
        <v>0</v>
      </c>
      <c r="BD25" s="129" t="e">
        <f>BC25/BB25</f>
        <v>#DIV/0!</v>
      </c>
      <c r="BE25" s="131">
        <f t="shared" ref="BE25:BR25" si="34">SUM(BE21:BE24)</f>
        <v>0</v>
      </c>
      <c r="BF25" s="130">
        <f t="shared" si="34"/>
        <v>0</v>
      </c>
      <c r="BG25" s="131">
        <f t="shared" si="34"/>
        <v>0</v>
      </c>
      <c r="BH25" s="130">
        <f t="shared" si="34"/>
        <v>0</v>
      </c>
      <c r="BI25" s="131">
        <f t="shared" si="34"/>
        <v>0</v>
      </c>
      <c r="BJ25" s="130">
        <f t="shared" si="34"/>
        <v>0</v>
      </c>
      <c r="BK25" s="131">
        <f t="shared" si="34"/>
        <v>0</v>
      </c>
      <c r="BL25" s="130">
        <f t="shared" si="34"/>
        <v>0</v>
      </c>
      <c r="BM25" s="131">
        <f t="shared" si="34"/>
        <v>0</v>
      </c>
      <c r="BN25" s="130">
        <f t="shared" si="34"/>
        <v>0</v>
      </c>
      <c r="BO25" s="131">
        <f t="shared" si="34"/>
        <v>0</v>
      </c>
      <c r="BP25" s="130">
        <f t="shared" si="34"/>
        <v>0</v>
      </c>
      <c r="BQ25" s="130">
        <f t="shared" si="34"/>
        <v>0</v>
      </c>
      <c r="BR25" s="130">
        <f t="shared" si="34"/>
        <v>0</v>
      </c>
      <c r="BS25" s="129" t="e">
        <f>BR25/BQ25</f>
        <v>#DIV/0!</v>
      </c>
      <c r="BT25" s="130">
        <f>SUM(BT21:BT24)</f>
        <v>0</v>
      </c>
      <c r="BU25" s="130">
        <f>SUM(BU21:BU24)</f>
        <v>0</v>
      </c>
      <c r="BV25" s="129" t="e">
        <f>BU25/BT25</f>
        <v>#DIV/0!</v>
      </c>
      <c r="BW25" s="131">
        <f t="shared" ref="BW25:CJ25" si="35">SUM(BW21:BW24)</f>
        <v>0</v>
      </c>
      <c r="BX25" s="130">
        <f t="shared" si="35"/>
        <v>0</v>
      </c>
      <c r="BY25" s="131">
        <f t="shared" si="35"/>
        <v>0</v>
      </c>
      <c r="BZ25" s="130">
        <f t="shared" si="35"/>
        <v>0</v>
      </c>
      <c r="CA25" s="131">
        <f t="shared" si="35"/>
        <v>0</v>
      </c>
      <c r="CB25" s="130">
        <f t="shared" si="35"/>
        <v>0</v>
      </c>
      <c r="CC25" s="131">
        <f t="shared" si="35"/>
        <v>0</v>
      </c>
      <c r="CD25" s="130">
        <f t="shared" si="35"/>
        <v>0</v>
      </c>
      <c r="CE25" s="131">
        <f t="shared" si="35"/>
        <v>0</v>
      </c>
      <c r="CF25" s="130">
        <f t="shared" si="35"/>
        <v>0</v>
      </c>
      <c r="CG25" s="131">
        <f t="shared" si="35"/>
        <v>0</v>
      </c>
      <c r="CH25" s="130">
        <f t="shared" si="35"/>
        <v>0</v>
      </c>
      <c r="CI25" s="130">
        <f t="shared" si="35"/>
        <v>0</v>
      </c>
      <c r="CJ25" s="130">
        <f t="shared" si="35"/>
        <v>0</v>
      </c>
      <c r="CK25" s="129" t="e">
        <f>CJ25/CI25</f>
        <v>#DIV/0!</v>
      </c>
      <c r="CL25" s="130">
        <f>SUM(CL21:CL24)</f>
        <v>0</v>
      </c>
      <c r="CM25" s="130">
        <f>SUM(CM21:CM24)</f>
        <v>0</v>
      </c>
      <c r="CN25" s="129" t="e">
        <f>CM25/CL25</f>
        <v>#DIV/0!</v>
      </c>
      <c r="CO25" s="64"/>
      <c r="CP25" s="128">
        <f>SUM(CP21:CP24)</f>
        <v>0</v>
      </c>
      <c r="CQ25" s="128">
        <f>SUM(CQ21:CQ24)</f>
        <v>0</v>
      </c>
      <c r="CR25" s="129" t="e">
        <f>CQ25/CP25</f>
        <v>#DIV/0!</v>
      </c>
      <c r="CS25" s="128">
        <f>SUM(CS21:CS24)</f>
        <v>0</v>
      </c>
      <c r="CT25" s="128">
        <f>SUM(CT21:CT24)</f>
        <v>0</v>
      </c>
      <c r="CU25" s="129" t="e">
        <f>CT25/CS25</f>
        <v>#DIV/0!</v>
      </c>
    </row>
    <row r="26" spans="1:99" s="30" customFormat="1" ht="20.100000000000001" customHeight="1" thickBot="1" x14ac:dyDescent="0.6">
      <c r="A26" s="65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4"/>
      <c r="Q26" s="12"/>
      <c r="R26" s="64"/>
      <c r="S26" s="64"/>
      <c r="T26" s="12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4"/>
      <c r="AH26" s="64"/>
      <c r="AI26" s="12"/>
      <c r="AJ26" s="64"/>
      <c r="AK26" s="64"/>
      <c r="AL26" s="12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4"/>
      <c r="AZ26" s="64"/>
      <c r="BA26" s="12"/>
      <c r="BB26" s="64"/>
      <c r="BC26" s="64"/>
      <c r="BD26" s="12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4"/>
      <c r="BR26" s="64"/>
      <c r="BS26" s="12"/>
      <c r="BT26" s="64"/>
      <c r="BU26" s="64"/>
      <c r="BV26" s="12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4"/>
      <c r="CJ26" s="64"/>
      <c r="CK26" s="12"/>
      <c r="CL26" s="64"/>
      <c r="CM26" s="64"/>
      <c r="CN26" s="64"/>
      <c r="CO26" s="64"/>
      <c r="CP26" s="64"/>
      <c r="CQ26" s="64"/>
      <c r="CR26" s="12"/>
      <c r="CS26" s="64"/>
      <c r="CT26" s="64"/>
      <c r="CU26" s="12"/>
    </row>
    <row r="27" spans="1:99" s="34" customFormat="1" ht="13.5" customHeight="1" thickBot="1" x14ac:dyDescent="0.2">
      <c r="A27" s="411" t="s">
        <v>43</v>
      </c>
      <c r="B27" s="412"/>
      <c r="C27" s="124"/>
      <c r="D27" s="121"/>
      <c r="E27" s="123"/>
      <c r="F27" s="121"/>
      <c r="G27" s="123"/>
      <c r="H27" s="121"/>
      <c r="I27" s="123"/>
      <c r="J27" s="121"/>
      <c r="K27" s="123"/>
      <c r="L27" s="121"/>
      <c r="M27" s="121"/>
      <c r="N27" s="121"/>
      <c r="O27" s="118"/>
      <c r="P27" s="118"/>
      <c r="Q27" s="118"/>
      <c r="R27" s="118"/>
      <c r="S27" s="118"/>
      <c r="T27" s="118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18"/>
      <c r="AH27" s="118"/>
      <c r="AI27" s="118"/>
      <c r="AJ27" s="118"/>
      <c r="AK27" s="118"/>
      <c r="AL27" s="118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18"/>
      <c r="AZ27" s="118"/>
      <c r="BA27" s="118"/>
      <c r="BB27" s="118"/>
      <c r="BC27" s="118"/>
      <c r="BD27" s="118"/>
      <c r="BE27" s="121"/>
      <c r="BF27" s="121"/>
      <c r="BG27" s="121"/>
      <c r="BH27" s="121"/>
      <c r="BI27" s="121"/>
      <c r="BJ27" s="121"/>
      <c r="BK27" s="121"/>
      <c r="BL27" s="121"/>
      <c r="BM27" s="121"/>
      <c r="BN27" s="121"/>
      <c r="BO27" s="121"/>
      <c r="BP27" s="121"/>
      <c r="BQ27" s="118"/>
      <c r="BR27" s="118"/>
      <c r="BS27" s="118"/>
      <c r="BT27" s="118"/>
      <c r="BU27" s="118"/>
      <c r="BV27" s="118"/>
      <c r="BW27" s="121"/>
      <c r="BX27" s="121"/>
      <c r="BY27" s="121"/>
      <c r="BZ27" s="121"/>
      <c r="CA27" s="121"/>
      <c r="CB27" s="121"/>
      <c r="CC27" s="121"/>
      <c r="CD27" s="121"/>
      <c r="CE27" s="121"/>
      <c r="CF27" s="121"/>
      <c r="CG27" s="121"/>
      <c r="CH27" s="121"/>
      <c r="CI27" s="118"/>
      <c r="CJ27" s="118"/>
      <c r="CK27" s="118"/>
      <c r="CL27" s="118"/>
      <c r="CM27" s="118"/>
      <c r="CN27" s="117"/>
      <c r="CO27" s="12"/>
      <c r="CP27" s="119"/>
      <c r="CQ27" s="118"/>
      <c r="CR27" s="118"/>
      <c r="CS27" s="118"/>
      <c r="CT27" s="118"/>
      <c r="CU27" s="117"/>
    </row>
    <row r="28" spans="1:99" s="34" customFormat="1" ht="11.25" x14ac:dyDescent="0.2">
      <c r="A28" s="79" t="s">
        <v>119</v>
      </c>
      <c r="B28" s="28" t="s">
        <v>131</v>
      </c>
      <c r="C28" s="108"/>
      <c r="D28" s="29"/>
      <c r="E28" s="108"/>
      <c r="F28" s="29"/>
      <c r="G28" s="29"/>
      <c r="H28" s="29"/>
      <c r="I28" s="29"/>
      <c r="J28" s="29"/>
      <c r="K28" s="29"/>
      <c r="L28" s="29"/>
      <c r="M28" s="29"/>
      <c r="N28" s="29"/>
      <c r="O28" s="24"/>
      <c r="P28" s="24"/>
      <c r="Q28" s="24" t="e">
        <f>P28/O28</f>
        <v>#DIV/0!</v>
      </c>
      <c r="R28" s="32">
        <f t="shared" ref="R28:S31" si="36">C28+E28+G28+I28+K28+M28</f>
        <v>0</v>
      </c>
      <c r="S28" s="32">
        <f t="shared" si="36"/>
        <v>0</v>
      </c>
      <c r="T28" s="23" t="e">
        <f>S28/R28</f>
        <v>#DIV/0!</v>
      </c>
      <c r="U28" s="29">
        <v>9</v>
      </c>
      <c r="V28" s="29">
        <v>29</v>
      </c>
      <c r="W28" s="29">
        <v>10</v>
      </c>
      <c r="X28" s="29">
        <v>36</v>
      </c>
      <c r="Y28" s="29">
        <v>10.16</v>
      </c>
      <c r="Z28" s="29">
        <v>42</v>
      </c>
      <c r="AA28" s="29">
        <v>8</v>
      </c>
      <c r="AB28" s="29">
        <v>32</v>
      </c>
      <c r="AC28" s="29">
        <v>8</v>
      </c>
      <c r="AD28" s="29">
        <v>19</v>
      </c>
      <c r="AE28" s="29">
        <v>0.5</v>
      </c>
      <c r="AF28" s="29">
        <v>1</v>
      </c>
      <c r="AG28" s="306">
        <v>37</v>
      </c>
      <c r="AH28" s="306">
        <v>204</v>
      </c>
      <c r="AI28" s="24">
        <f>AH28/AG28</f>
        <v>5.5135135135135132</v>
      </c>
      <c r="AJ28" s="32">
        <f t="shared" ref="AJ28:AK31" si="37">U28+W28+Y28+AA28+AC28+AE28</f>
        <v>45.66</v>
      </c>
      <c r="AK28" s="32">
        <f t="shared" si="37"/>
        <v>159</v>
      </c>
      <c r="AL28" s="23">
        <f>AK28/AJ28</f>
        <v>3.4822601839684628</v>
      </c>
      <c r="AM28" s="29">
        <v>1</v>
      </c>
      <c r="AN28" s="29">
        <v>5</v>
      </c>
      <c r="AO28" s="29">
        <v>0.5</v>
      </c>
      <c r="AP28" s="29">
        <v>1</v>
      </c>
      <c r="AQ28" s="29">
        <v>1</v>
      </c>
      <c r="AR28" s="29">
        <v>1</v>
      </c>
      <c r="AS28" s="29">
        <v>0.5</v>
      </c>
      <c r="AT28" s="29">
        <v>3</v>
      </c>
      <c r="AU28" s="29"/>
      <c r="AV28" s="29"/>
      <c r="AW28" s="29"/>
      <c r="AX28" s="29"/>
      <c r="AY28" s="33"/>
      <c r="AZ28" s="308"/>
      <c r="BA28" s="24" t="e">
        <f>AZ28/AY28</f>
        <v>#DIV/0!</v>
      </c>
      <c r="BB28" s="32">
        <f t="shared" ref="BB28:BC31" si="38">AM28+AO28+AQ28+AS28+AU28+AW28</f>
        <v>3</v>
      </c>
      <c r="BC28" s="32">
        <f t="shared" si="38"/>
        <v>10</v>
      </c>
      <c r="BD28" s="23">
        <f>BC28/BB28</f>
        <v>3.3333333333333335</v>
      </c>
      <c r="BE28" s="29"/>
      <c r="BF28" s="29"/>
      <c r="BG28" s="29">
        <v>0.5</v>
      </c>
      <c r="BH28" s="29">
        <v>1</v>
      </c>
      <c r="BI28" s="29">
        <v>1.5</v>
      </c>
      <c r="BJ28" s="29">
        <v>6</v>
      </c>
      <c r="BK28" s="29">
        <v>1.5</v>
      </c>
      <c r="BL28" s="29">
        <v>8</v>
      </c>
      <c r="BM28" s="29"/>
      <c r="BN28" s="29"/>
      <c r="BO28" s="29"/>
      <c r="BP28" s="29"/>
      <c r="BQ28" s="24"/>
      <c r="BR28" s="24"/>
      <c r="BS28" s="24" t="e">
        <f>BR28/BQ28</f>
        <v>#DIV/0!</v>
      </c>
      <c r="BT28" s="32">
        <f t="shared" ref="BT28:BU31" si="39">BE28+BG28+BI28+BK28+BM28+BO28</f>
        <v>3.5</v>
      </c>
      <c r="BU28" s="32">
        <f t="shared" si="39"/>
        <v>15</v>
      </c>
      <c r="BV28" s="23">
        <f>BU28/BT28</f>
        <v>4.2857142857142856</v>
      </c>
      <c r="BW28" s="29">
        <v>3</v>
      </c>
      <c r="BX28" s="29">
        <v>10</v>
      </c>
      <c r="BY28" s="29"/>
      <c r="BZ28" s="29"/>
      <c r="CA28" s="29"/>
      <c r="CB28" s="29"/>
      <c r="CC28" s="29">
        <v>2.75</v>
      </c>
      <c r="CD28" s="29">
        <v>10</v>
      </c>
      <c r="CE28" s="29"/>
      <c r="CF28" s="29"/>
      <c r="CG28" s="29"/>
      <c r="CH28" s="29"/>
      <c r="CI28" s="24"/>
      <c r="CJ28" s="24"/>
      <c r="CK28" s="24" t="e">
        <f>CJ28/CI28</f>
        <v>#DIV/0!</v>
      </c>
      <c r="CL28" s="32">
        <f t="shared" ref="CL28:CM31" si="40">BW28+BY28+CA28+CC28+CE28+CG28</f>
        <v>5.75</v>
      </c>
      <c r="CM28" s="32">
        <f t="shared" si="40"/>
        <v>20</v>
      </c>
      <c r="CN28" s="23">
        <f>CM28/CL28</f>
        <v>3.4782608695652173</v>
      </c>
      <c r="CO28" s="12"/>
      <c r="CP28" s="50">
        <f t="shared" ref="CP28:CQ31" si="41">O28+AG28+AY28+BQ28+CI28</f>
        <v>37</v>
      </c>
      <c r="CQ28" s="33">
        <f t="shared" si="41"/>
        <v>204</v>
      </c>
      <c r="CR28" s="33">
        <f>CQ28/CP28</f>
        <v>5.5135135135135132</v>
      </c>
      <c r="CS28" s="23">
        <f t="shared" ref="CS28:CT31" si="42">R28+AJ28+BB28+BT28+CL28</f>
        <v>57.91</v>
      </c>
      <c r="CT28" s="23">
        <f t="shared" si="42"/>
        <v>204</v>
      </c>
      <c r="CU28" s="23">
        <f>CT28/CS28</f>
        <v>3.5227076498014163</v>
      </c>
    </row>
    <row r="29" spans="1:99" s="34" customFormat="1" ht="11.25" x14ac:dyDescent="0.2">
      <c r="A29" s="79" t="s">
        <v>119</v>
      </c>
      <c r="B29" s="28" t="s">
        <v>132</v>
      </c>
      <c r="C29" s="108"/>
      <c r="D29" s="29"/>
      <c r="E29" s="25"/>
      <c r="F29" s="29"/>
      <c r="G29" s="25"/>
      <c r="H29" s="29"/>
      <c r="I29" s="25"/>
      <c r="J29" s="29"/>
      <c r="K29" s="25"/>
      <c r="L29" s="25"/>
      <c r="M29" s="29"/>
      <c r="N29" s="29"/>
      <c r="O29" s="24"/>
      <c r="P29" s="24"/>
      <c r="Q29" s="24" t="e">
        <f>P29/O29</f>
        <v>#DIV/0!</v>
      </c>
      <c r="R29" s="32">
        <f t="shared" si="36"/>
        <v>0</v>
      </c>
      <c r="S29" s="32">
        <f t="shared" si="36"/>
        <v>0</v>
      </c>
      <c r="T29" s="23" t="e">
        <f>S29/R29</f>
        <v>#DIV/0!</v>
      </c>
      <c r="U29" s="25">
        <v>10.08</v>
      </c>
      <c r="V29" s="29">
        <v>40</v>
      </c>
      <c r="W29" s="25">
        <v>10.33</v>
      </c>
      <c r="X29" s="29">
        <v>41</v>
      </c>
      <c r="Y29" s="25">
        <v>9.5</v>
      </c>
      <c r="Z29" s="29">
        <v>37</v>
      </c>
      <c r="AA29" s="25">
        <v>10.75</v>
      </c>
      <c r="AB29" s="29">
        <v>40</v>
      </c>
      <c r="AC29" s="25">
        <v>11.25</v>
      </c>
      <c r="AD29" s="29">
        <v>37</v>
      </c>
      <c r="AE29" s="25"/>
      <c r="AF29" s="29"/>
      <c r="AG29" s="306">
        <v>37</v>
      </c>
      <c r="AH29" s="306">
        <v>204</v>
      </c>
      <c r="AI29" s="24">
        <f>AH29/AG29</f>
        <v>5.5135135135135132</v>
      </c>
      <c r="AJ29" s="32">
        <f t="shared" si="37"/>
        <v>51.91</v>
      </c>
      <c r="AK29" s="32">
        <f t="shared" si="37"/>
        <v>195</v>
      </c>
      <c r="AL29" s="23">
        <f>AK29/AJ29</f>
        <v>3.756501637449432</v>
      </c>
      <c r="AM29" s="29"/>
      <c r="AN29" s="29"/>
      <c r="AO29" s="25"/>
      <c r="AP29" s="29"/>
      <c r="AQ29" s="25">
        <v>0.66</v>
      </c>
      <c r="AR29" s="29">
        <v>4</v>
      </c>
      <c r="AS29" s="25">
        <v>0.75</v>
      </c>
      <c r="AT29" s="29">
        <v>4</v>
      </c>
      <c r="AU29" s="25"/>
      <c r="AV29" s="29"/>
      <c r="AW29" s="25"/>
      <c r="AX29" s="29"/>
      <c r="AY29" s="33"/>
      <c r="AZ29" s="308"/>
      <c r="BA29" s="24" t="e">
        <f>AZ29/AY29</f>
        <v>#DIV/0!</v>
      </c>
      <c r="BB29" s="32">
        <f t="shared" si="38"/>
        <v>1.4100000000000001</v>
      </c>
      <c r="BC29" s="32">
        <f t="shared" si="38"/>
        <v>8</v>
      </c>
      <c r="BD29" s="23">
        <f>BC29/BB29</f>
        <v>5.6737588652482263</v>
      </c>
      <c r="BE29" s="25"/>
      <c r="BF29" s="29"/>
      <c r="BG29" s="25"/>
      <c r="BH29" s="29"/>
      <c r="BI29" s="25"/>
      <c r="BJ29" s="29"/>
      <c r="BK29" s="29"/>
      <c r="BL29" s="29"/>
      <c r="BM29" s="25"/>
      <c r="BN29" s="29"/>
      <c r="BO29" s="29"/>
      <c r="BP29" s="29"/>
      <c r="BQ29" s="24"/>
      <c r="BR29" s="24"/>
      <c r="BS29" s="24" t="e">
        <f>BR29/BQ29</f>
        <v>#DIV/0!</v>
      </c>
      <c r="BT29" s="32">
        <f t="shared" si="39"/>
        <v>0</v>
      </c>
      <c r="BU29" s="32">
        <f t="shared" si="39"/>
        <v>0</v>
      </c>
      <c r="BV29" s="23" t="e">
        <f>BU29/BT29</f>
        <v>#DIV/0!</v>
      </c>
      <c r="BW29" s="25"/>
      <c r="BX29" s="29"/>
      <c r="BY29" s="25"/>
      <c r="BZ29" s="29"/>
      <c r="CA29" s="25"/>
      <c r="CB29" s="29"/>
      <c r="CC29" s="25"/>
      <c r="CD29" s="29"/>
      <c r="CE29" s="29"/>
      <c r="CF29" s="29"/>
      <c r="CG29" s="29"/>
      <c r="CH29" s="29"/>
      <c r="CI29" s="24"/>
      <c r="CJ29" s="24"/>
      <c r="CK29" s="24" t="e">
        <f>CJ29/CI29</f>
        <v>#DIV/0!</v>
      </c>
      <c r="CL29" s="32">
        <f t="shared" si="40"/>
        <v>0</v>
      </c>
      <c r="CM29" s="32">
        <f t="shared" si="40"/>
        <v>0</v>
      </c>
      <c r="CN29" s="23" t="e">
        <f>CM29/CL29</f>
        <v>#DIV/0!</v>
      </c>
      <c r="CO29" s="12"/>
      <c r="CP29" s="50">
        <f t="shared" si="41"/>
        <v>37</v>
      </c>
      <c r="CQ29" s="33">
        <f t="shared" si="41"/>
        <v>204</v>
      </c>
      <c r="CR29" s="33">
        <f>CQ29/CP29</f>
        <v>5.5135135135135132</v>
      </c>
      <c r="CS29" s="23">
        <f t="shared" si="42"/>
        <v>53.319999999999993</v>
      </c>
      <c r="CT29" s="23">
        <f t="shared" si="42"/>
        <v>203</v>
      </c>
      <c r="CU29" s="23">
        <f>CT29/CS29</f>
        <v>3.8072018004501129</v>
      </c>
    </row>
    <row r="30" spans="1:99" s="34" customFormat="1" ht="11.25" x14ac:dyDescent="0.2">
      <c r="A30" s="79" t="s">
        <v>121</v>
      </c>
      <c r="B30" s="28" t="s">
        <v>130</v>
      </c>
      <c r="C30" s="108"/>
      <c r="D30" s="29"/>
      <c r="E30" s="25"/>
      <c r="F30" s="29"/>
      <c r="G30" s="25"/>
      <c r="H30" s="29"/>
      <c r="I30" s="25"/>
      <c r="J30" s="29"/>
      <c r="K30" s="25">
        <v>1</v>
      </c>
      <c r="L30" s="25">
        <v>3</v>
      </c>
      <c r="M30" s="29">
        <v>1.75</v>
      </c>
      <c r="N30" s="29">
        <v>8</v>
      </c>
      <c r="O30" s="24"/>
      <c r="P30" s="24"/>
      <c r="Q30" s="24" t="e">
        <f>P30/O30</f>
        <v>#DIV/0!</v>
      </c>
      <c r="R30" s="32">
        <f t="shared" si="36"/>
        <v>2.75</v>
      </c>
      <c r="S30" s="32">
        <f t="shared" si="36"/>
        <v>11</v>
      </c>
      <c r="T30" s="23">
        <f>S30/R30</f>
        <v>4</v>
      </c>
      <c r="U30" s="29">
        <v>7.5</v>
      </c>
      <c r="V30" s="29">
        <v>35</v>
      </c>
      <c r="W30" s="29">
        <v>8.5</v>
      </c>
      <c r="X30" s="29">
        <v>41</v>
      </c>
      <c r="Y30" s="29">
        <v>8.5</v>
      </c>
      <c r="Z30" s="29">
        <v>42</v>
      </c>
      <c r="AA30" s="29">
        <v>8.25</v>
      </c>
      <c r="AB30" s="29">
        <v>41</v>
      </c>
      <c r="AC30" s="29">
        <v>7</v>
      </c>
      <c r="AD30" s="29">
        <v>33</v>
      </c>
      <c r="AE30" s="29"/>
      <c r="AF30" s="29"/>
      <c r="AG30" s="306">
        <v>37</v>
      </c>
      <c r="AH30" s="306">
        <v>204</v>
      </c>
      <c r="AI30" s="24">
        <f>AH30/AG30</f>
        <v>5.5135135135135132</v>
      </c>
      <c r="AJ30" s="32">
        <f t="shared" si="37"/>
        <v>39.75</v>
      </c>
      <c r="AK30" s="32">
        <f t="shared" si="37"/>
        <v>192</v>
      </c>
      <c r="AL30" s="23">
        <f>AK30/AJ30</f>
        <v>4.8301886792452828</v>
      </c>
      <c r="AM30" s="29">
        <v>7.5</v>
      </c>
      <c r="AN30" s="29">
        <v>33</v>
      </c>
      <c r="AO30" s="29">
        <v>8.5</v>
      </c>
      <c r="AP30" s="29">
        <v>36</v>
      </c>
      <c r="AQ30" s="29">
        <v>9.5</v>
      </c>
      <c r="AR30" s="29">
        <v>39</v>
      </c>
      <c r="AS30" s="29">
        <v>7.5</v>
      </c>
      <c r="AT30" s="29">
        <v>32</v>
      </c>
      <c r="AU30" s="29">
        <v>7</v>
      </c>
      <c r="AV30" s="29">
        <v>24</v>
      </c>
      <c r="AW30" s="29">
        <v>0.16</v>
      </c>
      <c r="AX30" s="29">
        <v>2</v>
      </c>
      <c r="AY30" s="33">
        <v>36</v>
      </c>
      <c r="AZ30" s="308">
        <v>198</v>
      </c>
      <c r="BA30" s="24">
        <f>AZ30/AY30</f>
        <v>5.5</v>
      </c>
      <c r="BB30" s="32">
        <f t="shared" si="38"/>
        <v>40.159999999999997</v>
      </c>
      <c r="BC30" s="32">
        <f t="shared" si="38"/>
        <v>166</v>
      </c>
      <c r="BD30" s="23">
        <f>BC30/BB30</f>
        <v>4.1334661354581677</v>
      </c>
      <c r="BE30" s="25"/>
      <c r="BF30" s="29"/>
      <c r="BG30" s="25"/>
      <c r="BH30" s="29"/>
      <c r="BI30" s="29"/>
      <c r="BJ30" s="29"/>
      <c r="BK30" s="29"/>
      <c r="BL30" s="29"/>
      <c r="BM30" s="29">
        <v>1</v>
      </c>
      <c r="BN30" s="29">
        <v>4</v>
      </c>
      <c r="BO30" s="29"/>
      <c r="BP30" s="29"/>
      <c r="BQ30" s="24"/>
      <c r="BR30" s="24"/>
      <c r="BS30" s="24" t="e">
        <f>BR30/BQ30</f>
        <v>#DIV/0!</v>
      </c>
      <c r="BT30" s="32">
        <f t="shared" si="39"/>
        <v>1</v>
      </c>
      <c r="BU30" s="32">
        <f t="shared" si="39"/>
        <v>4</v>
      </c>
      <c r="BV30" s="23">
        <f>BU30/BT30</f>
        <v>4</v>
      </c>
      <c r="BW30" s="25">
        <v>2.5</v>
      </c>
      <c r="BX30" s="25">
        <v>7</v>
      </c>
      <c r="BY30" s="29">
        <v>2</v>
      </c>
      <c r="BZ30" s="29">
        <v>10</v>
      </c>
      <c r="CA30" s="29">
        <v>2</v>
      </c>
      <c r="CB30" s="29">
        <v>10</v>
      </c>
      <c r="CC30" s="29">
        <v>0.16</v>
      </c>
      <c r="CD30" s="29">
        <v>9.4499999999999993</v>
      </c>
      <c r="CE30" s="29"/>
      <c r="CF30" s="29"/>
      <c r="CG30" s="29"/>
      <c r="CH30" s="29"/>
      <c r="CI30" s="24"/>
      <c r="CJ30" s="24"/>
      <c r="CK30" s="24" t="e">
        <f>CJ30/CI30</f>
        <v>#DIV/0!</v>
      </c>
      <c r="CL30" s="32">
        <f t="shared" si="40"/>
        <v>6.66</v>
      </c>
      <c r="CM30" s="32">
        <f t="shared" si="40"/>
        <v>36.450000000000003</v>
      </c>
      <c r="CN30" s="23">
        <f>CM30/CL30</f>
        <v>5.4729729729729737</v>
      </c>
      <c r="CO30" s="12"/>
      <c r="CP30" s="50">
        <f t="shared" si="41"/>
        <v>73</v>
      </c>
      <c r="CQ30" s="33">
        <f t="shared" si="41"/>
        <v>402</v>
      </c>
      <c r="CR30" s="33">
        <f>CQ30/CP30</f>
        <v>5.506849315068493</v>
      </c>
      <c r="CS30" s="23">
        <f t="shared" si="42"/>
        <v>90.32</v>
      </c>
      <c r="CT30" s="23">
        <f t="shared" si="42"/>
        <v>409.45</v>
      </c>
      <c r="CU30" s="23">
        <f>CT30/CS30</f>
        <v>4.5333259521700624</v>
      </c>
    </row>
    <row r="31" spans="1:99" s="34" customFormat="1" ht="11.25" x14ac:dyDescent="0.2">
      <c r="A31" s="122" t="s">
        <v>126</v>
      </c>
      <c r="B31" s="28" t="s">
        <v>127</v>
      </c>
      <c r="C31" s="77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4"/>
      <c r="P31" s="24"/>
      <c r="Q31" s="24" t="e">
        <f>P31/O31</f>
        <v>#DIV/0!</v>
      </c>
      <c r="R31" s="32">
        <f t="shared" si="36"/>
        <v>0</v>
      </c>
      <c r="S31" s="32">
        <f t="shared" si="36"/>
        <v>0</v>
      </c>
      <c r="T31" s="23" t="e">
        <f>S31/R31</f>
        <v>#DIV/0!</v>
      </c>
      <c r="U31" s="25">
        <v>1.33</v>
      </c>
      <c r="V31" s="25">
        <v>4</v>
      </c>
      <c r="W31" s="25">
        <v>9.42</v>
      </c>
      <c r="X31" s="25">
        <v>35</v>
      </c>
      <c r="Y31" s="25">
        <v>9.42</v>
      </c>
      <c r="Z31" s="25">
        <v>42</v>
      </c>
      <c r="AA31" s="25">
        <v>7.75</v>
      </c>
      <c r="AB31" s="25">
        <v>28</v>
      </c>
      <c r="AC31" s="25">
        <v>7.08</v>
      </c>
      <c r="AD31" s="25">
        <v>26</v>
      </c>
      <c r="AE31" s="25">
        <v>1.33</v>
      </c>
      <c r="AF31" s="25">
        <v>5</v>
      </c>
      <c r="AG31" s="306">
        <v>37</v>
      </c>
      <c r="AH31" s="306">
        <v>204</v>
      </c>
      <c r="AI31" s="24">
        <f>AH31/AG31</f>
        <v>5.5135135135135132</v>
      </c>
      <c r="AJ31" s="32">
        <f t="shared" si="37"/>
        <v>36.33</v>
      </c>
      <c r="AK31" s="32">
        <f t="shared" si="37"/>
        <v>140</v>
      </c>
      <c r="AL31" s="23">
        <f>AK31/AJ31</f>
        <v>3.8535645472061657</v>
      </c>
      <c r="AM31" s="25"/>
      <c r="AN31" s="25"/>
      <c r="AO31" s="25"/>
      <c r="AP31" s="25"/>
      <c r="AQ31" s="25"/>
      <c r="AR31" s="25"/>
      <c r="AS31" s="25"/>
      <c r="AT31" s="25"/>
      <c r="AU31" s="25">
        <v>0.5</v>
      </c>
      <c r="AV31" s="25">
        <v>3</v>
      </c>
      <c r="AW31" s="25"/>
      <c r="AX31" s="25"/>
      <c r="AY31" s="33"/>
      <c r="AZ31" s="308"/>
      <c r="BA31" s="24" t="e">
        <f>AZ31/AY31</f>
        <v>#DIV/0!</v>
      </c>
      <c r="BB31" s="32">
        <f t="shared" si="38"/>
        <v>0.5</v>
      </c>
      <c r="BC31" s="32">
        <f t="shared" si="38"/>
        <v>3</v>
      </c>
      <c r="BD31" s="23">
        <f>BC31/BB31</f>
        <v>6</v>
      </c>
      <c r="BE31" s="25"/>
      <c r="BF31" s="25"/>
      <c r="BG31" s="25"/>
      <c r="BH31" s="25"/>
      <c r="BI31" s="25"/>
      <c r="BJ31" s="25"/>
      <c r="BK31" s="29"/>
      <c r="BL31" s="29"/>
      <c r="BM31" s="25"/>
      <c r="BN31" s="25"/>
      <c r="BO31" s="25"/>
      <c r="BP31" s="25"/>
      <c r="BQ31" s="24"/>
      <c r="BR31" s="24"/>
      <c r="BS31" s="24" t="e">
        <f>BR31/BQ31</f>
        <v>#DIV/0!</v>
      </c>
      <c r="BT31" s="32">
        <f t="shared" si="39"/>
        <v>0</v>
      </c>
      <c r="BU31" s="32">
        <f t="shared" si="39"/>
        <v>0</v>
      </c>
      <c r="BV31" s="23" t="e">
        <f>BU31/BT31</f>
        <v>#DIV/0!</v>
      </c>
      <c r="BW31" s="25"/>
      <c r="BX31" s="25"/>
      <c r="BY31" s="25"/>
      <c r="BZ31" s="25"/>
      <c r="CA31" s="25"/>
      <c r="CB31" s="25"/>
      <c r="CC31" s="25"/>
      <c r="CD31" s="25"/>
      <c r="CE31" s="25">
        <v>0.33</v>
      </c>
      <c r="CF31" s="25">
        <v>2</v>
      </c>
      <c r="CG31" s="25"/>
      <c r="CH31" s="25"/>
      <c r="CI31" s="24"/>
      <c r="CJ31" s="24"/>
      <c r="CK31" s="24" t="e">
        <f>CJ31/CI31</f>
        <v>#DIV/0!</v>
      </c>
      <c r="CL31" s="32">
        <f t="shared" si="40"/>
        <v>0.33</v>
      </c>
      <c r="CM31" s="32">
        <f t="shared" si="40"/>
        <v>2</v>
      </c>
      <c r="CN31" s="23">
        <f>CM31/CL31</f>
        <v>6.0606060606060606</v>
      </c>
      <c r="CO31" s="12"/>
      <c r="CP31" s="50">
        <f t="shared" si="41"/>
        <v>37</v>
      </c>
      <c r="CQ31" s="33">
        <f t="shared" si="41"/>
        <v>204</v>
      </c>
      <c r="CR31" s="33">
        <f>CQ31/CP31</f>
        <v>5.5135135135135132</v>
      </c>
      <c r="CS31" s="23">
        <f t="shared" si="42"/>
        <v>37.159999999999997</v>
      </c>
      <c r="CT31" s="23">
        <f t="shared" si="42"/>
        <v>145</v>
      </c>
      <c r="CU31" s="23">
        <f>CT31/CS31</f>
        <v>3.9020452099031222</v>
      </c>
    </row>
    <row r="32" spans="1:99" s="34" customFormat="1" ht="11.25" x14ac:dyDescent="0.2">
      <c r="A32" s="122" t="s">
        <v>117</v>
      </c>
      <c r="B32" s="28" t="s">
        <v>125</v>
      </c>
      <c r="C32" s="77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4"/>
      <c r="P32" s="24"/>
      <c r="Q32" s="24" t="e">
        <f t="shared" ref="Q32:Q35" si="43">P32/O32</f>
        <v>#DIV/0!</v>
      </c>
      <c r="R32" s="32">
        <f t="shared" ref="R32:S34" si="44">C32+E32+G32+I32+K32+M32</f>
        <v>0</v>
      </c>
      <c r="S32" s="32">
        <f t="shared" si="44"/>
        <v>0</v>
      </c>
      <c r="T32" s="23" t="e">
        <f t="shared" ref="T32:T35" si="45">S32/R32</f>
        <v>#DIV/0!</v>
      </c>
      <c r="U32" s="25"/>
      <c r="V32" s="25"/>
      <c r="W32" s="25">
        <v>0.5</v>
      </c>
      <c r="X32" s="25">
        <v>4</v>
      </c>
      <c r="Y32" s="25">
        <v>9.16</v>
      </c>
      <c r="Z32" s="25">
        <v>46</v>
      </c>
      <c r="AA32" s="25">
        <v>8.16</v>
      </c>
      <c r="AB32" s="25">
        <v>39</v>
      </c>
      <c r="AC32" s="25">
        <v>7.08</v>
      </c>
      <c r="AD32" s="25">
        <v>39</v>
      </c>
      <c r="AE32" s="25">
        <v>3.92</v>
      </c>
      <c r="AF32" s="25">
        <v>20</v>
      </c>
      <c r="AG32" s="306">
        <v>37</v>
      </c>
      <c r="AH32" s="306">
        <v>204</v>
      </c>
      <c r="AI32" s="24">
        <f t="shared" ref="AI32:AI35" si="46">AH32/AG32</f>
        <v>5.5135135135135132</v>
      </c>
      <c r="AJ32" s="32">
        <f t="shared" ref="AJ32:AK34" si="47">U32+W32+Y32+AA32+AC32+AE32</f>
        <v>28.82</v>
      </c>
      <c r="AK32" s="32">
        <f t="shared" si="47"/>
        <v>148</v>
      </c>
      <c r="AL32" s="23">
        <f t="shared" ref="AL32:AL35" si="48">AK32/AJ32</f>
        <v>5.1353226925746007</v>
      </c>
      <c r="AM32" s="25">
        <v>7.5</v>
      </c>
      <c r="AN32" s="25">
        <v>41</v>
      </c>
      <c r="AO32" s="25">
        <v>7.66</v>
      </c>
      <c r="AP32" s="25">
        <v>40</v>
      </c>
      <c r="AQ32" s="25">
        <v>7.66</v>
      </c>
      <c r="AR32" s="25">
        <v>35</v>
      </c>
      <c r="AS32" s="25">
        <v>7.84</v>
      </c>
      <c r="AT32" s="25">
        <v>37</v>
      </c>
      <c r="AU32" s="25">
        <v>7.58</v>
      </c>
      <c r="AV32" s="25">
        <v>33</v>
      </c>
      <c r="AW32" s="25"/>
      <c r="AX32" s="25"/>
      <c r="AY32" s="33">
        <v>36</v>
      </c>
      <c r="AZ32" s="308">
        <v>198</v>
      </c>
      <c r="BA32" s="24">
        <f t="shared" ref="BA32:BA35" si="49">AZ32/AY32</f>
        <v>5.5</v>
      </c>
      <c r="BB32" s="32">
        <f t="shared" ref="BB32:BC34" si="50">AM32+AO32+AQ32+AS32+AU32+AW32</f>
        <v>38.24</v>
      </c>
      <c r="BC32" s="32">
        <f t="shared" si="50"/>
        <v>186</v>
      </c>
      <c r="BD32" s="23">
        <f t="shared" ref="BD32:BD35" si="51">BC32/BB32</f>
        <v>4.8640167364016733</v>
      </c>
      <c r="BE32" s="25"/>
      <c r="BF32" s="25"/>
      <c r="BG32" s="25">
        <v>4.5</v>
      </c>
      <c r="BH32" s="25">
        <v>17</v>
      </c>
      <c r="BI32" s="25"/>
      <c r="BJ32" s="25"/>
      <c r="BK32" s="25">
        <v>5.25</v>
      </c>
      <c r="BL32" s="25">
        <v>22</v>
      </c>
      <c r="BM32" s="25"/>
      <c r="BN32" s="25"/>
      <c r="BO32" s="25"/>
      <c r="BP32" s="25"/>
      <c r="BQ32" s="24"/>
      <c r="BR32" s="24"/>
      <c r="BS32" s="24" t="e">
        <f t="shared" ref="BS32:BS35" si="52">BR32/BQ32</f>
        <v>#DIV/0!</v>
      </c>
      <c r="BT32" s="32">
        <f t="shared" ref="BT32:BU34" si="53">BE32+BG32+BI32+BK32+BM32+BO32</f>
        <v>9.75</v>
      </c>
      <c r="BU32" s="32">
        <f t="shared" si="53"/>
        <v>39</v>
      </c>
      <c r="BV32" s="23">
        <f t="shared" ref="BV32:BV35" si="54">BU32/BT32</f>
        <v>4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ref="CK32:CK35" si="55">CJ32/CI32</f>
        <v>#DIV/0!</v>
      </c>
      <c r="CL32" s="32">
        <f t="shared" ref="CL32:CM34" si="56">BW32+BY32+CA32+CC32+CE32+CG32</f>
        <v>0</v>
      </c>
      <c r="CM32" s="32">
        <f t="shared" si="56"/>
        <v>0</v>
      </c>
      <c r="CN32" s="23" t="e">
        <f t="shared" ref="CN32:CN35" si="57">CM32/CL32</f>
        <v>#DIV/0!</v>
      </c>
      <c r="CO32" s="12"/>
      <c r="CP32" s="50">
        <f t="shared" ref="CP32:CQ34" si="58">O32+AG32+AY32+BQ32+CI32</f>
        <v>73</v>
      </c>
      <c r="CQ32" s="33">
        <f t="shared" si="58"/>
        <v>402</v>
      </c>
      <c r="CR32" s="33">
        <f t="shared" ref="CR32:CR35" si="59">CQ32/CP32</f>
        <v>5.506849315068493</v>
      </c>
      <c r="CS32" s="23">
        <f t="shared" ref="CS32:CT34" si="60">R32+AJ32+BB32+BT32+CL32</f>
        <v>76.81</v>
      </c>
      <c r="CT32" s="23">
        <f t="shared" si="60"/>
        <v>373</v>
      </c>
      <c r="CU32" s="23">
        <f t="shared" ref="CU32:CU35" si="61">CT32/CS32</f>
        <v>4.8561385236297356</v>
      </c>
    </row>
    <row r="33" spans="1:99" s="34" customFormat="1" ht="11.25" x14ac:dyDescent="0.2">
      <c r="A33" s="109"/>
      <c r="B33" s="54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24"/>
      <c r="P33" s="24"/>
      <c r="Q33" s="24" t="e">
        <f t="shared" si="43"/>
        <v>#DIV/0!</v>
      </c>
      <c r="R33" s="32">
        <f t="shared" si="44"/>
        <v>0</v>
      </c>
      <c r="S33" s="32">
        <f t="shared" si="44"/>
        <v>0</v>
      </c>
      <c r="T33" s="23" t="e">
        <f t="shared" si="45"/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4"/>
      <c r="AH33" s="24"/>
      <c r="AI33" s="24" t="e">
        <f t="shared" si="46"/>
        <v>#DIV/0!</v>
      </c>
      <c r="AJ33" s="32">
        <f t="shared" si="47"/>
        <v>0</v>
      </c>
      <c r="AK33" s="32">
        <f t="shared" si="47"/>
        <v>0</v>
      </c>
      <c r="AL33" s="23" t="e">
        <f t="shared" si="48"/>
        <v>#DIV/0!</v>
      </c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33"/>
      <c r="AZ33" s="308"/>
      <c r="BA33" s="24" t="e">
        <f t="shared" si="49"/>
        <v>#DIV/0!</v>
      </c>
      <c r="BB33" s="32">
        <f t="shared" si="50"/>
        <v>0</v>
      </c>
      <c r="BC33" s="32">
        <f t="shared" si="50"/>
        <v>0</v>
      </c>
      <c r="BD33" s="23" t="e">
        <f t="shared" si="51"/>
        <v>#DIV/0!</v>
      </c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4"/>
      <c r="BR33" s="24"/>
      <c r="BS33" s="24" t="e">
        <f t="shared" si="52"/>
        <v>#DIV/0!</v>
      </c>
      <c r="BT33" s="32">
        <f t="shared" si="53"/>
        <v>0</v>
      </c>
      <c r="BU33" s="32">
        <f t="shared" si="53"/>
        <v>0</v>
      </c>
      <c r="BV33" s="23" t="e">
        <f t="shared" si="54"/>
        <v>#DIV/0!</v>
      </c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 t="shared" si="55"/>
        <v>#DIV/0!</v>
      </c>
      <c r="CL33" s="32">
        <f t="shared" si="56"/>
        <v>0</v>
      </c>
      <c r="CM33" s="32">
        <f t="shared" si="56"/>
        <v>0</v>
      </c>
      <c r="CN33" s="23" t="e">
        <f t="shared" si="57"/>
        <v>#DIV/0!</v>
      </c>
      <c r="CO33" s="12"/>
      <c r="CP33" s="50">
        <f t="shared" si="58"/>
        <v>0</v>
      </c>
      <c r="CQ33" s="33">
        <f t="shared" si="58"/>
        <v>0</v>
      </c>
      <c r="CR33" s="33" t="e">
        <f t="shared" si="59"/>
        <v>#DIV/0!</v>
      </c>
      <c r="CS33" s="23">
        <f t="shared" si="60"/>
        <v>0</v>
      </c>
      <c r="CT33" s="23">
        <f t="shared" si="60"/>
        <v>0</v>
      </c>
      <c r="CU33" s="23" t="e">
        <f t="shared" si="61"/>
        <v>#DIV/0!</v>
      </c>
    </row>
    <row r="34" spans="1:99" s="34" customFormat="1" ht="12" thickBot="1" x14ac:dyDescent="0.25">
      <c r="A34" s="109"/>
      <c r="B34" s="54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24"/>
      <c r="P34" s="24"/>
      <c r="Q34" s="24" t="e">
        <f t="shared" si="43"/>
        <v>#DIV/0!</v>
      </c>
      <c r="R34" s="32">
        <f t="shared" si="44"/>
        <v>0</v>
      </c>
      <c r="S34" s="32">
        <f t="shared" si="44"/>
        <v>0</v>
      </c>
      <c r="T34" s="23" t="e">
        <f t="shared" si="45"/>
        <v>#DIV/0!</v>
      </c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  <c r="AH34" s="24"/>
      <c r="AI34" s="24" t="e">
        <f t="shared" si="46"/>
        <v>#DIV/0!</v>
      </c>
      <c r="AJ34" s="32">
        <f t="shared" si="47"/>
        <v>0</v>
      </c>
      <c r="AK34" s="32">
        <f t="shared" si="47"/>
        <v>0</v>
      </c>
      <c r="AL34" s="23" t="e">
        <f t="shared" si="48"/>
        <v>#DIV/0!</v>
      </c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33"/>
      <c r="AZ34" s="308"/>
      <c r="BA34" s="24" t="e">
        <f t="shared" si="49"/>
        <v>#DIV/0!</v>
      </c>
      <c r="BB34" s="32">
        <f t="shared" si="50"/>
        <v>0</v>
      </c>
      <c r="BC34" s="32">
        <f t="shared" si="50"/>
        <v>0</v>
      </c>
      <c r="BD34" s="23" t="e">
        <f t="shared" si="51"/>
        <v>#DIV/0!</v>
      </c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24"/>
      <c r="BR34" s="24"/>
      <c r="BS34" s="24" t="e">
        <f t="shared" si="52"/>
        <v>#DIV/0!</v>
      </c>
      <c r="BT34" s="32">
        <f t="shared" si="53"/>
        <v>0</v>
      </c>
      <c r="BU34" s="32">
        <f t="shared" si="53"/>
        <v>0</v>
      </c>
      <c r="BV34" s="23" t="e">
        <f t="shared" si="54"/>
        <v>#DIV/0!</v>
      </c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24"/>
      <c r="CJ34" s="24"/>
      <c r="CK34" s="24" t="e">
        <f t="shared" si="55"/>
        <v>#DIV/0!</v>
      </c>
      <c r="CL34" s="32">
        <f t="shared" si="56"/>
        <v>0</v>
      </c>
      <c r="CM34" s="32">
        <f t="shared" si="56"/>
        <v>0</v>
      </c>
      <c r="CN34" s="23" t="e">
        <f t="shared" si="57"/>
        <v>#DIV/0!</v>
      </c>
      <c r="CO34" s="12"/>
      <c r="CP34" s="50">
        <f t="shared" si="58"/>
        <v>0</v>
      </c>
      <c r="CQ34" s="33">
        <f t="shared" si="58"/>
        <v>0</v>
      </c>
      <c r="CR34" s="33" t="e">
        <f t="shared" si="59"/>
        <v>#DIV/0!</v>
      </c>
      <c r="CS34" s="23">
        <f t="shared" si="60"/>
        <v>0</v>
      </c>
      <c r="CT34" s="23">
        <f t="shared" si="60"/>
        <v>0</v>
      </c>
      <c r="CU34" s="23" t="e">
        <f t="shared" si="61"/>
        <v>#DIV/0!</v>
      </c>
    </row>
    <row r="35" spans="1:99" s="15" customFormat="1" ht="11.25" thickBot="1" x14ac:dyDescent="0.2">
      <c r="A35" s="387" t="s">
        <v>0</v>
      </c>
      <c r="B35" s="388"/>
      <c r="C35" s="121">
        <f t="shared" ref="C35:P35" si="62">SUM(C28:C34)</f>
        <v>0</v>
      </c>
      <c r="D35" s="120">
        <f t="shared" si="62"/>
        <v>0</v>
      </c>
      <c r="E35" s="121">
        <f t="shared" si="62"/>
        <v>0</v>
      </c>
      <c r="F35" s="120">
        <f t="shared" si="62"/>
        <v>0</v>
      </c>
      <c r="G35" s="121">
        <f t="shared" si="62"/>
        <v>0</v>
      </c>
      <c r="H35" s="120">
        <f t="shared" si="62"/>
        <v>0</v>
      </c>
      <c r="I35" s="121">
        <f t="shared" si="62"/>
        <v>0</v>
      </c>
      <c r="J35" s="120">
        <f t="shared" si="62"/>
        <v>0</v>
      </c>
      <c r="K35" s="121">
        <f t="shared" si="62"/>
        <v>1</v>
      </c>
      <c r="L35" s="120">
        <f t="shared" si="62"/>
        <v>3</v>
      </c>
      <c r="M35" s="121">
        <f t="shared" si="62"/>
        <v>1.75</v>
      </c>
      <c r="N35" s="120">
        <f t="shared" si="62"/>
        <v>8</v>
      </c>
      <c r="O35" s="120">
        <f t="shared" si="62"/>
        <v>0</v>
      </c>
      <c r="P35" s="120">
        <f t="shared" si="62"/>
        <v>0</v>
      </c>
      <c r="Q35" s="118" t="e">
        <f t="shared" si="43"/>
        <v>#DIV/0!</v>
      </c>
      <c r="R35" s="118">
        <f>SUM(R28:R34)</f>
        <v>2.75</v>
      </c>
      <c r="S35" s="118">
        <f>SUM(S28:S34)</f>
        <v>11</v>
      </c>
      <c r="T35" s="118">
        <f t="shared" si="45"/>
        <v>4</v>
      </c>
      <c r="U35" s="121">
        <f t="shared" ref="U35:AH35" si="63">SUM(U28:U34)</f>
        <v>27.909999999999997</v>
      </c>
      <c r="V35" s="120">
        <f t="shared" si="63"/>
        <v>108</v>
      </c>
      <c r="W35" s="121">
        <f t="shared" si="63"/>
        <v>38.75</v>
      </c>
      <c r="X35" s="120">
        <f t="shared" si="63"/>
        <v>157</v>
      </c>
      <c r="Y35" s="121">
        <f t="shared" si="63"/>
        <v>46.739999999999995</v>
      </c>
      <c r="Z35" s="120">
        <f t="shared" si="63"/>
        <v>209</v>
      </c>
      <c r="AA35" s="121">
        <f t="shared" si="63"/>
        <v>42.91</v>
      </c>
      <c r="AB35" s="120">
        <f t="shared" si="63"/>
        <v>180</v>
      </c>
      <c r="AC35" s="121">
        <f t="shared" si="63"/>
        <v>40.409999999999997</v>
      </c>
      <c r="AD35" s="120">
        <f t="shared" si="63"/>
        <v>154</v>
      </c>
      <c r="AE35" s="121">
        <f t="shared" si="63"/>
        <v>5.75</v>
      </c>
      <c r="AF35" s="120">
        <f t="shared" si="63"/>
        <v>26</v>
      </c>
      <c r="AG35" s="120">
        <f t="shared" si="63"/>
        <v>185</v>
      </c>
      <c r="AH35" s="120">
        <f t="shared" si="63"/>
        <v>1020</v>
      </c>
      <c r="AI35" s="118">
        <f t="shared" si="46"/>
        <v>5.5135135135135132</v>
      </c>
      <c r="AJ35" s="118">
        <f>SUM(AJ28:AJ34)</f>
        <v>202.46999999999997</v>
      </c>
      <c r="AK35" s="118">
        <f>SUM(AK28:AK34)</f>
        <v>834</v>
      </c>
      <c r="AL35" s="118">
        <f t="shared" si="48"/>
        <v>4.1191287598162694</v>
      </c>
      <c r="AM35" s="121">
        <f t="shared" ref="AM35:AZ35" si="64">SUM(AM28:AM34)</f>
        <v>16</v>
      </c>
      <c r="AN35" s="120">
        <f t="shared" si="64"/>
        <v>79</v>
      </c>
      <c r="AO35" s="121">
        <f t="shared" si="64"/>
        <v>16.66</v>
      </c>
      <c r="AP35" s="120">
        <f t="shared" si="64"/>
        <v>77</v>
      </c>
      <c r="AQ35" s="121">
        <f t="shared" si="64"/>
        <v>18.82</v>
      </c>
      <c r="AR35" s="120">
        <f t="shared" si="64"/>
        <v>79</v>
      </c>
      <c r="AS35" s="121">
        <f t="shared" si="64"/>
        <v>16.59</v>
      </c>
      <c r="AT35" s="120">
        <f t="shared" si="64"/>
        <v>76</v>
      </c>
      <c r="AU35" s="121">
        <f t="shared" si="64"/>
        <v>15.08</v>
      </c>
      <c r="AV35" s="120">
        <f t="shared" si="64"/>
        <v>60</v>
      </c>
      <c r="AW35" s="121">
        <f t="shared" si="64"/>
        <v>0.16</v>
      </c>
      <c r="AX35" s="120">
        <f t="shared" si="64"/>
        <v>2</v>
      </c>
      <c r="AY35" s="120">
        <f t="shared" si="64"/>
        <v>72</v>
      </c>
      <c r="AZ35" s="120">
        <f t="shared" si="64"/>
        <v>396</v>
      </c>
      <c r="BA35" s="118">
        <f t="shared" si="49"/>
        <v>5.5</v>
      </c>
      <c r="BB35" s="118">
        <f>SUM(BB28:BB34)</f>
        <v>83.31</v>
      </c>
      <c r="BC35" s="118">
        <f>SUM(BC28:BC34)</f>
        <v>373</v>
      </c>
      <c r="BD35" s="118">
        <f t="shared" si="51"/>
        <v>4.4772536310166844</v>
      </c>
      <c r="BE35" s="121">
        <f t="shared" ref="BE35:BR35" si="65">SUM(BE28:BE34)</f>
        <v>0</v>
      </c>
      <c r="BF35" s="120">
        <f t="shared" si="65"/>
        <v>0</v>
      </c>
      <c r="BG35" s="121">
        <f t="shared" si="65"/>
        <v>5</v>
      </c>
      <c r="BH35" s="120">
        <f t="shared" si="65"/>
        <v>18</v>
      </c>
      <c r="BI35" s="121">
        <f t="shared" si="65"/>
        <v>1.5</v>
      </c>
      <c r="BJ35" s="120">
        <f t="shared" si="65"/>
        <v>6</v>
      </c>
      <c r="BK35" s="121">
        <f t="shared" si="65"/>
        <v>6.75</v>
      </c>
      <c r="BL35" s="120">
        <f t="shared" si="65"/>
        <v>30</v>
      </c>
      <c r="BM35" s="121">
        <f t="shared" si="65"/>
        <v>1</v>
      </c>
      <c r="BN35" s="120">
        <f t="shared" si="65"/>
        <v>4</v>
      </c>
      <c r="BO35" s="121">
        <f t="shared" si="65"/>
        <v>0</v>
      </c>
      <c r="BP35" s="120">
        <f t="shared" si="65"/>
        <v>0</v>
      </c>
      <c r="BQ35" s="120">
        <f t="shared" si="65"/>
        <v>0</v>
      </c>
      <c r="BR35" s="120">
        <f t="shared" si="65"/>
        <v>0</v>
      </c>
      <c r="BS35" s="118" t="e">
        <f t="shared" si="52"/>
        <v>#DIV/0!</v>
      </c>
      <c r="BT35" s="118">
        <f>SUM(BT28:BT34)</f>
        <v>14.25</v>
      </c>
      <c r="BU35" s="118">
        <f>SUM(BU28:BU34)</f>
        <v>58</v>
      </c>
      <c r="BV35" s="118">
        <f t="shared" si="54"/>
        <v>4.0701754385964914</v>
      </c>
      <c r="BW35" s="121">
        <f t="shared" ref="BW35:CJ35" si="66">SUM(BW28:BW34)</f>
        <v>5.5</v>
      </c>
      <c r="BX35" s="120">
        <f t="shared" si="66"/>
        <v>17</v>
      </c>
      <c r="BY35" s="121">
        <f t="shared" si="66"/>
        <v>2</v>
      </c>
      <c r="BZ35" s="120">
        <f t="shared" si="66"/>
        <v>10</v>
      </c>
      <c r="CA35" s="121">
        <f t="shared" si="66"/>
        <v>2</v>
      </c>
      <c r="CB35" s="120">
        <f t="shared" si="66"/>
        <v>10</v>
      </c>
      <c r="CC35" s="121">
        <f t="shared" si="66"/>
        <v>2.91</v>
      </c>
      <c r="CD35" s="120">
        <f t="shared" si="66"/>
        <v>19.45</v>
      </c>
      <c r="CE35" s="121">
        <f t="shared" si="66"/>
        <v>0.33</v>
      </c>
      <c r="CF35" s="121">
        <f t="shared" si="66"/>
        <v>2</v>
      </c>
      <c r="CG35" s="121">
        <f t="shared" si="66"/>
        <v>0</v>
      </c>
      <c r="CH35" s="121">
        <f t="shared" si="66"/>
        <v>0</v>
      </c>
      <c r="CI35" s="120">
        <f t="shared" si="66"/>
        <v>0</v>
      </c>
      <c r="CJ35" s="120">
        <f t="shared" si="66"/>
        <v>0</v>
      </c>
      <c r="CK35" s="118" t="e">
        <f t="shared" si="55"/>
        <v>#DIV/0!</v>
      </c>
      <c r="CL35" s="118">
        <f>SUM(CL28:CL34)</f>
        <v>12.74</v>
      </c>
      <c r="CM35" s="118">
        <f>SUM(CM28:CM34)</f>
        <v>58.45</v>
      </c>
      <c r="CN35" s="117">
        <f t="shared" si="57"/>
        <v>4.5879120879120885</v>
      </c>
      <c r="CO35" s="12"/>
      <c r="CP35" s="119">
        <f>SUM(CP28:CP34)</f>
        <v>257</v>
      </c>
      <c r="CQ35" s="118">
        <f>SUM(CQ28:CQ34)</f>
        <v>1416</v>
      </c>
      <c r="CR35" s="118">
        <f t="shared" si="59"/>
        <v>5.5097276264591439</v>
      </c>
      <c r="CS35" s="118">
        <f>SUM(CS28:CS34)</f>
        <v>315.52</v>
      </c>
      <c r="CT35" s="118">
        <f>SUM(CT28:CT34)</f>
        <v>1334.45</v>
      </c>
      <c r="CU35" s="117">
        <f t="shared" si="61"/>
        <v>4.2293673935091283</v>
      </c>
    </row>
    <row r="36" spans="1:99" s="15" customFormat="1" ht="20.100000000000001" customHeight="1" thickBot="1" x14ac:dyDescent="0.6">
      <c r="A36" s="65"/>
      <c r="B36" s="30"/>
      <c r="C36" s="63"/>
      <c r="D36" s="63"/>
      <c r="E36" s="63"/>
      <c r="F36" s="63"/>
      <c r="G36" s="63"/>
      <c r="H36" s="63"/>
      <c r="I36" s="63"/>
      <c r="J36" s="63"/>
      <c r="K36" s="63" t="s">
        <v>6</v>
      </c>
      <c r="L36" s="63"/>
      <c r="M36" s="63"/>
      <c r="N36" s="63"/>
      <c r="O36" s="64"/>
      <c r="P36" s="64"/>
      <c r="Q36" s="12"/>
      <c r="R36" s="12"/>
      <c r="S36" s="12"/>
      <c r="T36" s="12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4"/>
      <c r="AH36" s="64"/>
      <c r="AI36" s="12"/>
      <c r="AJ36" s="64"/>
      <c r="AK36" s="64"/>
      <c r="AL36" s="12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4"/>
      <c r="AZ36" s="64"/>
      <c r="BA36" s="12"/>
      <c r="BB36" s="64"/>
      <c r="BC36" s="64"/>
      <c r="BD36" s="12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4"/>
      <c r="BR36" s="64"/>
      <c r="BS36" s="12"/>
      <c r="BT36" s="12"/>
      <c r="BU36" s="12"/>
      <c r="BV36" s="12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4"/>
      <c r="CJ36" s="64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</row>
    <row r="37" spans="1:99" s="15" customFormat="1" ht="13.5" customHeight="1" thickBot="1" x14ac:dyDescent="0.2">
      <c r="A37" s="356" t="s">
        <v>156</v>
      </c>
      <c r="B37" s="357"/>
      <c r="C37" s="309"/>
      <c r="D37" s="310"/>
      <c r="E37" s="311"/>
      <c r="F37" s="310"/>
      <c r="G37" s="311"/>
      <c r="H37" s="310"/>
      <c r="I37" s="311"/>
      <c r="J37" s="310"/>
      <c r="K37" s="311"/>
      <c r="L37" s="310"/>
      <c r="M37" s="310"/>
      <c r="N37" s="310"/>
      <c r="O37" s="312"/>
      <c r="P37" s="312"/>
      <c r="Q37" s="312"/>
      <c r="R37" s="312"/>
      <c r="S37" s="312"/>
      <c r="T37" s="312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2"/>
      <c r="AH37" s="312"/>
      <c r="AI37" s="312"/>
      <c r="AJ37" s="312"/>
      <c r="AK37" s="312"/>
      <c r="AL37" s="312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2"/>
      <c r="AZ37" s="312"/>
      <c r="BA37" s="312"/>
      <c r="BB37" s="312"/>
      <c r="BC37" s="312"/>
      <c r="BD37" s="312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2"/>
      <c r="BR37" s="312"/>
      <c r="BS37" s="312"/>
      <c r="BT37" s="312"/>
      <c r="BU37" s="312"/>
      <c r="BV37" s="312"/>
      <c r="BW37" s="310"/>
      <c r="BX37" s="310"/>
      <c r="BY37" s="310"/>
      <c r="BZ37" s="310"/>
      <c r="CA37" s="310"/>
      <c r="CB37" s="310"/>
      <c r="CC37" s="310"/>
      <c r="CD37" s="310"/>
      <c r="CE37" s="310"/>
      <c r="CF37" s="310"/>
      <c r="CG37" s="310"/>
      <c r="CH37" s="310"/>
      <c r="CI37" s="312"/>
      <c r="CJ37" s="312"/>
      <c r="CK37" s="312"/>
      <c r="CL37" s="312"/>
      <c r="CM37" s="312"/>
      <c r="CN37" s="313"/>
      <c r="CO37" s="12"/>
      <c r="CP37" s="314"/>
      <c r="CQ37" s="312"/>
      <c r="CR37" s="312"/>
      <c r="CS37" s="312"/>
      <c r="CT37" s="312"/>
      <c r="CU37" s="313"/>
    </row>
    <row r="38" spans="1:99" s="15" customFormat="1" ht="11.25" customHeight="1" x14ac:dyDescent="0.2">
      <c r="A38" s="79" t="s">
        <v>119</v>
      </c>
      <c r="B38" s="28" t="s">
        <v>131</v>
      </c>
      <c r="C38" s="108"/>
      <c r="D38" s="29"/>
      <c r="E38" s="108"/>
      <c r="F38" s="29"/>
      <c r="G38" s="29"/>
      <c r="H38" s="29"/>
      <c r="I38" s="29"/>
      <c r="J38" s="29"/>
      <c r="K38" s="29"/>
      <c r="L38" s="29"/>
      <c r="M38" s="29"/>
      <c r="N38" s="29"/>
      <c r="O38" s="308"/>
      <c r="P38" s="308"/>
      <c r="Q38" s="308" t="e">
        <f>P38/O38</f>
        <v>#DIV/0!</v>
      </c>
      <c r="R38" s="32">
        <f t="shared" ref="R38:R44" si="67">C38+E38+G38+I38+K38+M38</f>
        <v>0</v>
      </c>
      <c r="S38" s="32">
        <f t="shared" ref="S38:S44" si="68">D38+F38+H38+J38+L38+N38</f>
        <v>0</v>
      </c>
      <c r="T38" s="307" t="e">
        <f>S38/R38</f>
        <v>#DIV/0!</v>
      </c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308"/>
      <c r="AH38" s="308"/>
      <c r="AI38" s="308" t="e">
        <f>AH38/AG38</f>
        <v>#DIV/0!</v>
      </c>
      <c r="AJ38" s="32">
        <f t="shared" ref="AJ38:AJ44" si="69">U38+W38+Y38+AA38+AC38+AE38</f>
        <v>0</v>
      </c>
      <c r="AK38" s="32">
        <f t="shared" ref="AK38:AK44" si="70">V38+X38+Z38+AB38+AD38+AF38</f>
        <v>0</v>
      </c>
      <c r="AL38" s="307" t="e">
        <f>AK38/AJ38</f>
        <v>#DIV/0!</v>
      </c>
      <c r="AM38" s="29"/>
      <c r="AN38" s="29"/>
      <c r="AO38" s="29"/>
      <c r="AP38" s="29"/>
      <c r="AQ38" s="29"/>
      <c r="AR38" s="29"/>
      <c r="AS38" s="29"/>
      <c r="AT38" s="29"/>
      <c r="AU38" s="29">
        <v>1</v>
      </c>
      <c r="AV38" s="29">
        <v>3</v>
      </c>
      <c r="AW38" s="29"/>
      <c r="AX38" s="29"/>
      <c r="AY38" s="33">
        <v>1</v>
      </c>
      <c r="AZ38" s="308">
        <v>4</v>
      </c>
      <c r="BA38" s="308">
        <f>AZ38/AY38</f>
        <v>4</v>
      </c>
      <c r="BB38" s="32">
        <f t="shared" ref="BB38:BB44" si="71">AM38+AO38+AQ38+AS38+AU38+AW38</f>
        <v>1</v>
      </c>
      <c r="BC38" s="32">
        <f t="shared" ref="BC38:BC44" si="72">AN38+AP38+AR38+AT38+AV38+AX38</f>
        <v>3</v>
      </c>
      <c r="BD38" s="307">
        <f>BC38/BB38</f>
        <v>3</v>
      </c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347"/>
      <c r="BR38" s="347"/>
      <c r="BS38" s="308" t="e">
        <f>BR38/BQ38</f>
        <v>#DIV/0!</v>
      </c>
      <c r="BT38" s="32">
        <f t="shared" ref="BT38:BT44" si="73">BE38+BG38+BI38+BK38+BM38+BO38</f>
        <v>0</v>
      </c>
      <c r="BU38" s="32">
        <f t="shared" ref="BU38:BU44" si="74">BF38+BH38+BJ38+BL38+BN38+BP38</f>
        <v>0</v>
      </c>
      <c r="BV38" s="307" t="e">
        <f>BU38/BT38</f>
        <v>#DIV/0!</v>
      </c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308"/>
      <c r="CJ38" s="308"/>
      <c r="CK38" s="308" t="e">
        <f>CJ38/CI38</f>
        <v>#DIV/0!</v>
      </c>
      <c r="CL38" s="32">
        <f t="shared" ref="CL38:CL44" si="75">BW38+BY38+CA38+CC38+CE38+CG38</f>
        <v>0</v>
      </c>
      <c r="CM38" s="32">
        <f t="shared" ref="CM38:CM44" si="76">BX38+BZ38+CB38+CD38+CF38+CH38</f>
        <v>0</v>
      </c>
      <c r="CN38" s="307" t="e">
        <f>CM38/CL38</f>
        <v>#DIV/0!</v>
      </c>
      <c r="CO38" s="12"/>
      <c r="CP38" s="50">
        <f t="shared" ref="CP38:CP44" si="77">O38+AG38+AY38+BQ38+CI38</f>
        <v>1</v>
      </c>
      <c r="CQ38" s="33">
        <f t="shared" ref="CQ38:CQ44" si="78">P38+AH38+AZ38+BR38+CJ38</f>
        <v>4</v>
      </c>
      <c r="CR38" s="33">
        <f>CQ38/CP38</f>
        <v>4</v>
      </c>
      <c r="CS38" s="307">
        <f t="shared" ref="CS38:CS44" si="79">R38+AJ38+BB38+BT38+CL38</f>
        <v>1</v>
      </c>
      <c r="CT38" s="307">
        <f t="shared" ref="CT38:CT44" si="80">S38+AK38+BC38+BU38+CM38</f>
        <v>3</v>
      </c>
      <c r="CU38" s="307">
        <f>CT38/CS38</f>
        <v>3</v>
      </c>
    </row>
    <row r="39" spans="1:99" s="15" customFormat="1" ht="11.25" customHeight="1" x14ac:dyDescent="0.2">
      <c r="A39" s="79" t="s">
        <v>119</v>
      </c>
      <c r="B39" s="28" t="s">
        <v>132</v>
      </c>
      <c r="C39" s="108"/>
      <c r="D39" s="29"/>
      <c r="E39" s="25"/>
      <c r="F39" s="29"/>
      <c r="G39" s="25"/>
      <c r="H39" s="29"/>
      <c r="I39" s="25"/>
      <c r="J39" s="29"/>
      <c r="K39" s="25"/>
      <c r="L39" s="25"/>
      <c r="M39" s="29"/>
      <c r="N39" s="29"/>
      <c r="O39" s="308"/>
      <c r="P39" s="308"/>
      <c r="Q39" s="308" t="e">
        <f>P39/O39</f>
        <v>#DIV/0!</v>
      </c>
      <c r="R39" s="32">
        <f t="shared" si="67"/>
        <v>0</v>
      </c>
      <c r="S39" s="32">
        <f t="shared" si="68"/>
        <v>0</v>
      </c>
      <c r="T39" s="307" t="e">
        <f>S39/R39</f>
        <v>#DIV/0!</v>
      </c>
      <c r="U39" s="25"/>
      <c r="V39" s="29"/>
      <c r="W39" s="25"/>
      <c r="X39" s="29"/>
      <c r="Y39" s="25"/>
      <c r="Z39" s="29"/>
      <c r="AA39" s="25"/>
      <c r="AB39" s="29"/>
      <c r="AC39" s="25"/>
      <c r="AD39" s="29"/>
      <c r="AE39" s="25"/>
      <c r="AF39" s="29"/>
      <c r="AG39" s="308"/>
      <c r="AH39" s="308"/>
      <c r="AI39" s="308" t="e">
        <f>AH39/AG39</f>
        <v>#DIV/0!</v>
      </c>
      <c r="AJ39" s="32">
        <f t="shared" si="69"/>
        <v>0</v>
      </c>
      <c r="AK39" s="32">
        <f t="shared" si="70"/>
        <v>0</v>
      </c>
      <c r="AL39" s="307" t="e">
        <f>AK39/AJ39</f>
        <v>#DIV/0!</v>
      </c>
      <c r="AM39" s="29"/>
      <c r="AN39" s="29"/>
      <c r="AO39" s="25"/>
      <c r="AP39" s="29"/>
      <c r="AQ39" s="25"/>
      <c r="AR39" s="29"/>
      <c r="AS39" s="25"/>
      <c r="AT39" s="29"/>
      <c r="AU39" s="25">
        <v>1</v>
      </c>
      <c r="AV39" s="29">
        <v>1</v>
      </c>
      <c r="AW39" s="25"/>
      <c r="AX39" s="29"/>
      <c r="AY39" s="33">
        <v>1</v>
      </c>
      <c r="AZ39" s="308">
        <v>4</v>
      </c>
      <c r="BA39" s="308">
        <f>AZ39/AY39</f>
        <v>4</v>
      </c>
      <c r="BB39" s="32">
        <f t="shared" si="71"/>
        <v>1</v>
      </c>
      <c r="BC39" s="32">
        <f t="shared" si="72"/>
        <v>1</v>
      </c>
      <c r="BD39" s="307">
        <f>BC39/BB39</f>
        <v>1</v>
      </c>
      <c r="BE39" s="25"/>
      <c r="BF39" s="29"/>
      <c r="BG39" s="25"/>
      <c r="BH39" s="29"/>
      <c r="BI39" s="25"/>
      <c r="BJ39" s="29"/>
      <c r="BK39" s="29"/>
      <c r="BL39" s="29"/>
      <c r="BM39" s="25"/>
      <c r="BN39" s="29"/>
      <c r="BO39" s="29"/>
      <c r="BP39" s="29"/>
      <c r="BQ39" s="347"/>
      <c r="BR39" s="347"/>
      <c r="BS39" s="308" t="e">
        <f>BR39/BQ39</f>
        <v>#DIV/0!</v>
      </c>
      <c r="BT39" s="32">
        <f t="shared" si="73"/>
        <v>0</v>
      </c>
      <c r="BU39" s="32">
        <f t="shared" si="74"/>
        <v>0</v>
      </c>
      <c r="BV39" s="307" t="e">
        <f>BU39/BT39</f>
        <v>#DIV/0!</v>
      </c>
      <c r="BW39" s="25"/>
      <c r="BX39" s="29"/>
      <c r="BY39" s="25"/>
      <c r="BZ39" s="29"/>
      <c r="CA39" s="25"/>
      <c r="CB39" s="29"/>
      <c r="CC39" s="25"/>
      <c r="CD39" s="29"/>
      <c r="CE39" s="29"/>
      <c r="CF39" s="29"/>
      <c r="CG39" s="29"/>
      <c r="CH39" s="29"/>
      <c r="CI39" s="308"/>
      <c r="CJ39" s="308"/>
      <c r="CK39" s="308" t="e">
        <f>CJ39/CI39</f>
        <v>#DIV/0!</v>
      </c>
      <c r="CL39" s="32">
        <f t="shared" si="75"/>
        <v>0</v>
      </c>
      <c r="CM39" s="32">
        <f t="shared" si="76"/>
        <v>0</v>
      </c>
      <c r="CN39" s="307" t="e">
        <f>CM39/CL39</f>
        <v>#DIV/0!</v>
      </c>
      <c r="CO39" s="12"/>
      <c r="CP39" s="50">
        <f t="shared" si="77"/>
        <v>1</v>
      </c>
      <c r="CQ39" s="33">
        <f t="shared" si="78"/>
        <v>4</v>
      </c>
      <c r="CR39" s="33">
        <f>CQ39/CP39</f>
        <v>4</v>
      </c>
      <c r="CS39" s="307">
        <f t="shared" si="79"/>
        <v>1</v>
      </c>
      <c r="CT39" s="307">
        <f t="shared" si="80"/>
        <v>1</v>
      </c>
      <c r="CU39" s="307">
        <f>CT39/CS39</f>
        <v>1</v>
      </c>
    </row>
    <row r="40" spans="1:99" s="15" customFormat="1" ht="11.25" customHeight="1" x14ac:dyDescent="0.2">
      <c r="A40" s="79" t="s">
        <v>121</v>
      </c>
      <c r="B40" s="28" t="s">
        <v>130</v>
      </c>
      <c r="C40" s="108"/>
      <c r="D40" s="29"/>
      <c r="E40" s="25"/>
      <c r="F40" s="29"/>
      <c r="G40" s="25"/>
      <c r="H40" s="29"/>
      <c r="I40" s="25"/>
      <c r="J40" s="29"/>
      <c r="K40" s="25"/>
      <c r="L40" s="25"/>
      <c r="M40" s="29"/>
      <c r="N40" s="29"/>
      <c r="O40" s="308"/>
      <c r="P40" s="308"/>
      <c r="Q40" s="308" t="e">
        <f>P40/O40</f>
        <v>#DIV/0!</v>
      </c>
      <c r="R40" s="32">
        <f t="shared" si="67"/>
        <v>0</v>
      </c>
      <c r="S40" s="32">
        <f t="shared" si="68"/>
        <v>0</v>
      </c>
      <c r="T40" s="307" t="e">
        <f>S40/R40</f>
        <v>#DIV/0!</v>
      </c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308"/>
      <c r="AH40" s="308"/>
      <c r="AI40" s="308" t="e">
        <f>AH40/AG40</f>
        <v>#DIV/0!</v>
      </c>
      <c r="AJ40" s="32">
        <f t="shared" si="69"/>
        <v>0</v>
      </c>
      <c r="AK40" s="32">
        <f t="shared" si="70"/>
        <v>0</v>
      </c>
      <c r="AL40" s="307" t="e">
        <f>AK40/AJ40</f>
        <v>#DIV/0!</v>
      </c>
      <c r="AM40" s="29"/>
      <c r="AN40" s="29"/>
      <c r="AO40" s="29"/>
      <c r="AP40" s="29"/>
      <c r="AQ40" s="29"/>
      <c r="AR40" s="29"/>
      <c r="AS40" s="29"/>
      <c r="AT40" s="29"/>
      <c r="AU40" s="29">
        <v>0.46</v>
      </c>
      <c r="AV40" s="29">
        <v>1</v>
      </c>
      <c r="AW40" s="29"/>
      <c r="AX40" s="29"/>
      <c r="AY40" s="33">
        <v>1</v>
      </c>
      <c r="AZ40" s="308">
        <v>4</v>
      </c>
      <c r="BA40" s="308">
        <f>AZ40/AY40</f>
        <v>4</v>
      </c>
      <c r="BB40" s="32">
        <f t="shared" si="71"/>
        <v>0.46</v>
      </c>
      <c r="BC40" s="32">
        <f t="shared" si="72"/>
        <v>1</v>
      </c>
      <c r="BD40" s="307">
        <f>BC40/BB40</f>
        <v>2.1739130434782608</v>
      </c>
      <c r="BE40" s="25"/>
      <c r="BF40" s="29"/>
      <c r="BG40" s="25"/>
      <c r="BH40" s="29"/>
      <c r="BI40" s="29"/>
      <c r="BJ40" s="29"/>
      <c r="BK40" s="29"/>
      <c r="BL40" s="29"/>
      <c r="BM40" s="29"/>
      <c r="BN40" s="29"/>
      <c r="BO40" s="29"/>
      <c r="BP40" s="29"/>
      <c r="BQ40" s="347">
        <v>1</v>
      </c>
      <c r="BR40" s="347">
        <v>4</v>
      </c>
      <c r="BS40" s="308">
        <f>BR40/BQ40</f>
        <v>4</v>
      </c>
      <c r="BT40" s="32">
        <f t="shared" si="73"/>
        <v>0</v>
      </c>
      <c r="BU40" s="32">
        <f t="shared" si="74"/>
        <v>0</v>
      </c>
      <c r="BV40" s="307" t="e">
        <f>BU40/BT40</f>
        <v>#DIV/0!</v>
      </c>
      <c r="BW40" s="29"/>
      <c r="BX40" s="29"/>
      <c r="BY40" s="29">
        <v>0.16</v>
      </c>
      <c r="BZ40" s="29">
        <v>1</v>
      </c>
      <c r="CA40" s="29"/>
      <c r="CB40" s="29"/>
      <c r="CC40" s="29"/>
      <c r="CD40" s="29"/>
      <c r="CE40" s="29"/>
      <c r="CF40" s="29"/>
      <c r="CG40" s="29"/>
      <c r="CH40" s="29"/>
      <c r="CI40" s="308"/>
      <c r="CJ40" s="308"/>
      <c r="CK40" s="308" t="e">
        <f>CJ40/CI40</f>
        <v>#DIV/0!</v>
      </c>
      <c r="CL40" s="32">
        <f t="shared" si="75"/>
        <v>0.16</v>
      </c>
      <c r="CM40" s="32">
        <f t="shared" si="76"/>
        <v>1</v>
      </c>
      <c r="CN40" s="307">
        <f>CM40/CL40</f>
        <v>6.25</v>
      </c>
      <c r="CO40" s="12"/>
      <c r="CP40" s="50">
        <f t="shared" si="77"/>
        <v>2</v>
      </c>
      <c r="CQ40" s="33">
        <f t="shared" si="78"/>
        <v>8</v>
      </c>
      <c r="CR40" s="33">
        <f>CQ40/CP40</f>
        <v>4</v>
      </c>
      <c r="CS40" s="307">
        <f t="shared" si="79"/>
        <v>0.62</v>
      </c>
      <c r="CT40" s="307">
        <f t="shared" si="80"/>
        <v>2</v>
      </c>
      <c r="CU40" s="307">
        <f>CT40/CS40</f>
        <v>3.2258064516129035</v>
      </c>
    </row>
    <row r="41" spans="1:99" s="15" customFormat="1" ht="11.25" customHeight="1" x14ac:dyDescent="0.2">
      <c r="A41" s="122" t="s">
        <v>126</v>
      </c>
      <c r="B41" s="28" t="s">
        <v>127</v>
      </c>
      <c r="C41" s="77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308"/>
      <c r="P41" s="308"/>
      <c r="Q41" s="308" t="e">
        <f>P41/O41</f>
        <v>#DIV/0!</v>
      </c>
      <c r="R41" s="32">
        <f t="shared" si="67"/>
        <v>0</v>
      </c>
      <c r="S41" s="32">
        <f t="shared" si="68"/>
        <v>0</v>
      </c>
      <c r="T41" s="307" t="e">
        <f>S41/R41</f>
        <v>#DIV/0!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308"/>
      <c r="AH41" s="308"/>
      <c r="AI41" s="308" t="e">
        <f>AH41/AG41</f>
        <v>#DIV/0!</v>
      </c>
      <c r="AJ41" s="32">
        <f t="shared" si="69"/>
        <v>0</v>
      </c>
      <c r="AK41" s="32">
        <f t="shared" si="70"/>
        <v>0</v>
      </c>
      <c r="AL41" s="307" t="e">
        <f>AK41/AJ41</f>
        <v>#DIV/0!</v>
      </c>
      <c r="AM41" s="25"/>
      <c r="AN41" s="25"/>
      <c r="AO41" s="25"/>
      <c r="AP41" s="25"/>
      <c r="AQ41" s="25"/>
      <c r="AR41" s="25"/>
      <c r="AS41" s="25"/>
      <c r="AT41" s="25"/>
      <c r="AU41" s="25">
        <v>1.25</v>
      </c>
      <c r="AV41" s="25">
        <v>4</v>
      </c>
      <c r="AW41" s="25"/>
      <c r="AX41" s="25"/>
      <c r="AY41" s="33">
        <v>1</v>
      </c>
      <c r="AZ41" s="308">
        <v>4</v>
      </c>
      <c r="BA41" s="308">
        <f>AZ41/AY41</f>
        <v>4</v>
      </c>
      <c r="BB41" s="32">
        <f t="shared" si="71"/>
        <v>1.25</v>
      </c>
      <c r="BC41" s="32">
        <f t="shared" si="72"/>
        <v>4</v>
      </c>
      <c r="BD41" s="307">
        <f>BC41/BB41</f>
        <v>3.2</v>
      </c>
      <c r="BE41" s="25"/>
      <c r="BF41" s="25"/>
      <c r="BG41" s="25"/>
      <c r="BH41" s="25"/>
      <c r="BI41" s="25"/>
      <c r="BJ41" s="25"/>
      <c r="BK41" s="29"/>
      <c r="BL41" s="29"/>
      <c r="BM41" s="25"/>
      <c r="BN41" s="25"/>
      <c r="BO41" s="25"/>
      <c r="BP41" s="25"/>
      <c r="BQ41" s="347"/>
      <c r="BR41" s="347"/>
      <c r="BS41" s="308" t="e">
        <f>BR41/BQ41</f>
        <v>#DIV/0!</v>
      </c>
      <c r="BT41" s="32">
        <f t="shared" si="73"/>
        <v>0</v>
      </c>
      <c r="BU41" s="32">
        <f t="shared" si="74"/>
        <v>0</v>
      </c>
      <c r="BV41" s="307" t="e">
        <f>BU41/BT41</f>
        <v>#DIV/0!</v>
      </c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308"/>
      <c r="CJ41" s="308"/>
      <c r="CK41" s="308" t="e">
        <f>CJ41/CI41</f>
        <v>#DIV/0!</v>
      </c>
      <c r="CL41" s="32">
        <f t="shared" si="75"/>
        <v>0</v>
      </c>
      <c r="CM41" s="32">
        <f t="shared" si="76"/>
        <v>0</v>
      </c>
      <c r="CN41" s="307" t="e">
        <f>CM41/CL41</f>
        <v>#DIV/0!</v>
      </c>
      <c r="CO41" s="12"/>
      <c r="CP41" s="50">
        <f t="shared" si="77"/>
        <v>1</v>
      </c>
      <c r="CQ41" s="33">
        <f t="shared" si="78"/>
        <v>4</v>
      </c>
      <c r="CR41" s="33">
        <f>CQ41/CP41</f>
        <v>4</v>
      </c>
      <c r="CS41" s="307">
        <f t="shared" si="79"/>
        <v>1.25</v>
      </c>
      <c r="CT41" s="307">
        <f t="shared" si="80"/>
        <v>4</v>
      </c>
      <c r="CU41" s="307">
        <f>CT41/CS41</f>
        <v>3.2</v>
      </c>
    </row>
    <row r="42" spans="1:99" s="15" customFormat="1" ht="11.25" customHeight="1" x14ac:dyDescent="0.2">
      <c r="A42" s="122" t="s">
        <v>117</v>
      </c>
      <c r="B42" s="28" t="s">
        <v>125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308"/>
      <c r="P42" s="308"/>
      <c r="Q42" s="308" t="e">
        <f t="shared" ref="Q42:Q45" si="81">P42/O42</f>
        <v>#DIV/0!</v>
      </c>
      <c r="R42" s="32">
        <f t="shared" si="67"/>
        <v>0</v>
      </c>
      <c r="S42" s="32">
        <f t="shared" si="68"/>
        <v>0</v>
      </c>
      <c r="T42" s="307" t="e">
        <f t="shared" ref="T42:T45" si="82">S42/R42</f>
        <v>#DIV/0!</v>
      </c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308"/>
      <c r="AH42" s="308"/>
      <c r="AI42" s="308" t="e">
        <f t="shared" ref="AI42:AI45" si="83">AH42/AG42</f>
        <v>#DIV/0!</v>
      </c>
      <c r="AJ42" s="32">
        <f t="shared" si="69"/>
        <v>0</v>
      </c>
      <c r="AK42" s="32">
        <f t="shared" si="70"/>
        <v>0</v>
      </c>
      <c r="AL42" s="307" t="e">
        <f t="shared" ref="AL42:AL45" si="84">AK42/AJ42</f>
        <v>#DIV/0!</v>
      </c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33">
        <v>1</v>
      </c>
      <c r="AZ42" s="308">
        <v>4</v>
      </c>
      <c r="BA42" s="308">
        <f t="shared" ref="BA42:BA45" si="85">AZ42/AY42</f>
        <v>4</v>
      </c>
      <c r="BB42" s="32">
        <f t="shared" si="71"/>
        <v>0</v>
      </c>
      <c r="BC42" s="32">
        <f t="shared" si="72"/>
        <v>0</v>
      </c>
      <c r="BD42" s="307" t="e">
        <f t="shared" ref="BD42:BD45" si="86">BC42/BB42</f>
        <v>#DIV/0!</v>
      </c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347">
        <v>1</v>
      </c>
      <c r="BR42" s="347">
        <v>4</v>
      </c>
      <c r="BS42" s="308">
        <f t="shared" ref="BS42:BS45" si="87">BR42/BQ42</f>
        <v>4</v>
      </c>
      <c r="BT42" s="32">
        <f t="shared" si="73"/>
        <v>0</v>
      </c>
      <c r="BU42" s="32">
        <f t="shared" si="74"/>
        <v>0</v>
      </c>
      <c r="BV42" s="307" t="e">
        <f t="shared" ref="BV42:BV45" si="88">BU42/BT42</f>
        <v>#DIV/0!</v>
      </c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308"/>
      <c r="CJ42" s="308"/>
      <c r="CK42" s="308" t="e">
        <f t="shared" ref="CK42:CK45" si="89">CJ42/CI42</f>
        <v>#DIV/0!</v>
      </c>
      <c r="CL42" s="32">
        <f t="shared" si="75"/>
        <v>0</v>
      </c>
      <c r="CM42" s="32">
        <f t="shared" si="76"/>
        <v>0</v>
      </c>
      <c r="CN42" s="307" t="e">
        <f t="shared" ref="CN42:CN45" si="90">CM42/CL42</f>
        <v>#DIV/0!</v>
      </c>
      <c r="CO42" s="12"/>
      <c r="CP42" s="50">
        <f t="shared" si="77"/>
        <v>2</v>
      </c>
      <c r="CQ42" s="33">
        <f t="shared" si="78"/>
        <v>8</v>
      </c>
      <c r="CR42" s="33">
        <f t="shared" ref="CR42:CR45" si="91">CQ42/CP42</f>
        <v>4</v>
      </c>
      <c r="CS42" s="307">
        <f t="shared" si="79"/>
        <v>0</v>
      </c>
      <c r="CT42" s="307">
        <f t="shared" si="80"/>
        <v>0</v>
      </c>
      <c r="CU42" s="307" t="e">
        <f t="shared" ref="CU42:CU45" si="92">CT42/CS42</f>
        <v>#DIV/0!</v>
      </c>
    </row>
    <row r="43" spans="1:99" s="15" customFormat="1" ht="11.25" customHeight="1" x14ac:dyDescent="0.2">
      <c r="A43" s="109"/>
      <c r="B43" s="54"/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308"/>
      <c r="P43" s="308"/>
      <c r="Q43" s="308" t="e">
        <f t="shared" si="81"/>
        <v>#DIV/0!</v>
      </c>
      <c r="R43" s="32">
        <f t="shared" si="67"/>
        <v>0</v>
      </c>
      <c r="S43" s="32">
        <f t="shared" si="68"/>
        <v>0</v>
      </c>
      <c r="T43" s="307" t="e">
        <f t="shared" si="82"/>
        <v>#DIV/0!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308"/>
      <c r="AH43" s="308"/>
      <c r="AI43" s="308" t="e">
        <f t="shared" si="83"/>
        <v>#DIV/0!</v>
      </c>
      <c r="AJ43" s="32">
        <f t="shared" si="69"/>
        <v>0</v>
      </c>
      <c r="AK43" s="32">
        <f t="shared" si="70"/>
        <v>0</v>
      </c>
      <c r="AL43" s="307" t="e">
        <f t="shared" si="84"/>
        <v>#DIV/0!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33"/>
      <c r="AZ43" s="308"/>
      <c r="BA43" s="308" t="e">
        <f t="shared" si="85"/>
        <v>#DIV/0!</v>
      </c>
      <c r="BB43" s="32">
        <f t="shared" si="71"/>
        <v>0</v>
      </c>
      <c r="BC43" s="32">
        <f t="shared" si="72"/>
        <v>0</v>
      </c>
      <c r="BD43" s="307" t="e">
        <f t="shared" si="86"/>
        <v>#DIV/0!</v>
      </c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347"/>
      <c r="BR43" s="347"/>
      <c r="BS43" s="308" t="e">
        <f t="shared" si="87"/>
        <v>#DIV/0!</v>
      </c>
      <c r="BT43" s="32">
        <f t="shared" si="73"/>
        <v>0</v>
      </c>
      <c r="BU43" s="32">
        <f t="shared" si="74"/>
        <v>0</v>
      </c>
      <c r="BV43" s="307" t="e">
        <f t="shared" si="88"/>
        <v>#DIV/0!</v>
      </c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308"/>
      <c r="CJ43" s="308"/>
      <c r="CK43" s="308" t="e">
        <f t="shared" si="89"/>
        <v>#DIV/0!</v>
      </c>
      <c r="CL43" s="32">
        <f t="shared" si="75"/>
        <v>0</v>
      </c>
      <c r="CM43" s="32">
        <f t="shared" si="76"/>
        <v>0</v>
      </c>
      <c r="CN43" s="307" t="e">
        <f t="shared" si="90"/>
        <v>#DIV/0!</v>
      </c>
      <c r="CO43" s="12"/>
      <c r="CP43" s="50">
        <f t="shared" si="77"/>
        <v>0</v>
      </c>
      <c r="CQ43" s="33">
        <f t="shared" si="78"/>
        <v>0</v>
      </c>
      <c r="CR43" s="33" t="e">
        <f t="shared" si="91"/>
        <v>#DIV/0!</v>
      </c>
      <c r="CS43" s="307">
        <f t="shared" si="79"/>
        <v>0</v>
      </c>
      <c r="CT43" s="307">
        <f t="shared" si="80"/>
        <v>0</v>
      </c>
      <c r="CU43" s="307" t="e">
        <f t="shared" si="92"/>
        <v>#DIV/0!</v>
      </c>
    </row>
    <row r="44" spans="1:99" s="15" customFormat="1" ht="11.25" customHeight="1" thickBot="1" x14ac:dyDescent="0.25">
      <c r="A44" s="109"/>
      <c r="B44" s="54"/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308"/>
      <c r="P44" s="308"/>
      <c r="Q44" s="308" t="e">
        <f t="shared" si="81"/>
        <v>#DIV/0!</v>
      </c>
      <c r="R44" s="32">
        <f t="shared" si="67"/>
        <v>0</v>
      </c>
      <c r="S44" s="32">
        <f t="shared" si="68"/>
        <v>0</v>
      </c>
      <c r="T44" s="307" t="e">
        <f t="shared" si="82"/>
        <v>#DIV/0!</v>
      </c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08"/>
      <c r="AH44" s="308"/>
      <c r="AI44" s="308" t="e">
        <f t="shared" si="83"/>
        <v>#DIV/0!</v>
      </c>
      <c r="AJ44" s="32">
        <f t="shared" si="69"/>
        <v>0</v>
      </c>
      <c r="AK44" s="32">
        <f t="shared" si="70"/>
        <v>0</v>
      </c>
      <c r="AL44" s="307" t="e">
        <f t="shared" si="84"/>
        <v>#DIV/0!</v>
      </c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33"/>
      <c r="AZ44" s="308"/>
      <c r="BA44" s="308" t="e">
        <f t="shared" si="85"/>
        <v>#DIV/0!</v>
      </c>
      <c r="BB44" s="32">
        <f t="shared" si="71"/>
        <v>0</v>
      </c>
      <c r="BC44" s="32">
        <f t="shared" si="72"/>
        <v>0</v>
      </c>
      <c r="BD44" s="307" t="e">
        <f t="shared" si="86"/>
        <v>#DIV/0!</v>
      </c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347"/>
      <c r="BR44" s="347"/>
      <c r="BS44" s="308" t="e">
        <f t="shared" si="87"/>
        <v>#DIV/0!</v>
      </c>
      <c r="BT44" s="32">
        <f t="shared" si="73"/>
        <v>0</v>
      </c>
      <c r="BU44" s="32">
        <f t="shared" si="74"/>
        <v>0</v>
      </c>
      <c r="BV44" s="307" t="e">
        <f t="shared" si="88"/>
        <v>#DIV/0!</v>
      </c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308"/>
      <c r="CJ44" s="308"/>
      <c r="CK44" s="308" t="e">
        <f t="shared" si="89"/>
        <v>#DIV/0!</v>
      </c>
      <c r="CL44" s="32">
        <f t="shared" si="75"/>
        <v>0</v>
      </c>
      <c r="CM44" s="32">
        <f t="shared" si="76"/>
        <v>0</v>
      </c>
      <c r="CN44" s="307" t="e">
        <f t="shared" si="90"/>
        <v>#DIV/0!</v>
      </c>
      <c r="CO44" s="12"/>
      <c r="CP44" s="50">
        <f t="shared" si="77"/>
        <v>0</v>
      </c>
      <c r="CQ44" s="33">
        <f t="shared" si="78"/>
        <v>0</v>
      </c>
      <c r="CR44" s="33" t="e">
        <f t="shared" si="91"/>
        <v>#DIV/0!</v>
      </c>
      <c r="CS44" s="307">
        <f t="shared" si="79"/>
        <v>0</v>
      </c>
      <c r="CT44" s="307">
        <f t="shared" si="80"/>
        <v>0</v>
      </c>
      <c r="CU44" s="307" t="e">
        <f t="shared" si="92"/>
        <v>#DIV/0!</v>
      </c>
    </row>
    <row r="45" spans="1:99" s="15" customFormat="1" ht="13.5" customHeight="1" thickBot="1" x14ac:dyDescent="0.2">
      <c r="A45" s="365" t="s">
        <v>0</v>
      </c>
      <c r="B45" s="366"/>
      <c r="C45" s="310">
        <f t="shared" ref="C45:P45" si="93">SUM(C38:C44)</f>
        <v>0</v>
      </c>
      <c r="D45" s="315">
        <f t="shared" si="93"/>
        <v>0</v>
      </c>
      <c r="E45" s="310">
        <f t="shared" si="93"/>
        <v>0</v>
      </c>
      <c r="F45" s="315">
        <f t="shared" si="93"/>
        <v>0</v>
      </c>
      <c r="G45" s="310">
        <f t="shared" si="93"/>
        <v>0</v>
      </c>
      <c r="H45" s="315">
        <f t="shared" si="93"/>
        <v>0</v>
      </c>
      <c r="I45" s="310">
        <f t="shared" si="93"/>
        <v>0</v>
      </c>
      <c r="J45" s="315">
        <f t="shared" si="93"/>
        <v>0</v>
      </c>
      <c r="K45" s="310">
        <f t="shared" si="93"/>
        <v>0</v>
      </c>
      <c r="L45" s="315">
        <f t="shared" si="93"/>
        <v>0</v>
      </c>
      <c r="M45" s="310">
        <f t="shared" si="93"/>
        <v>0</v>
      </c>
      <c r="N45" s="315">
        <f t="shared" si="93"/>
        <v>0</v>
      </c>
      <c r="O45" s="315">
        <f t="shared" si="93"/>
        <v>0</v>
      </c>
      <c r="P45" s="315">
        <f t="shared" si="93"/>
        <v>0</v>
      </c>
      <c r="Q45" s="312" t="e">
        <f t="shared" si="81"/>
        <v>#DIV/0!</v>
      </c>
      <c r="R45" s="312">
        <f>SUM(R38:R44)</f>
        <v>0</v>
      </c>
      <c r="S45" s="312">
        <f>SUM(S38:S44)</f>
        <v>0</v>
      </c>
      <c r="T45" s="312" t="e">
        <f t="shared" si="82"/>
        <v>#DIV/0!</v>
      </c>
      <c r="U45" s="310">
        <f t="shared" ref="U45:AH45" si="94">SUM(U38:U44)</f>
        <v>0</v>
      </c>
      <c r="V45" s="315">
        <f t="shared" si="94"/>
        <v>0</v>
      </c>
      <c r="W45" s="310">
        <f t="shared" si="94"/>
        <v>0</v>
      </c>
      <c r="X45" s="315">
        <f t="shared" si="94"/>
        <v>0</v>
      </c>
      <c r="Y45" s="310">
        <f t="shared" si="94"/>
        <v>0</v>
      </c>
      <c r="Z45" s="315">
        <f t="shared" si="94"/>
        <v>0</v>
      </c>
      <c r="AA45" s="310">
        <f t="shared" si="94"/>
        <v>0</v>
      </c>
      <c r="AB45" s="315">
        <f t="shared" si="94"/>
        <v>0</v>
      </c>
      <c r="AC45" s="310">
        <f t="shared" si="94"/>
        <v>0</v>
      </c>
      <c r="AD45" s="315">
        <f t="shared" si="94"/>
        <v>0</v>
      </c>
      <c r="AE45" s="310">
        <f t="shared" si="94"/>
        <v>0</v>
      </c>
      <c r="AF45" s="315">
        <f t="shared" si="94"/>
        <v>0</v>
      </c>
      <c r="AG45" s="315">
        <f t="shared" si="94"/>
        <v>0</v>
      </c>
      <c r="AH45" s="315">
        <f t="shared" si="94"/>
        <v>0</v>
      </c>
      <c r="AI45" s="312" t="e">
        <f t="shared" si="83"/>
        <v>#DIV/0!</v>
      </c>
      <c r="AJ45" s="312">
        <f>SUM(AJ38:AJ44)</f>
        <v>0</v>
      </c>
      <c r="AK45" s="312">
        <f>SUM(AK38:AK44)</f>
        <v>0</v>
      </c>
      <c r="AL45" s="312" t="e">
        <f t="shared" si="84"/>
        <v>#DIV/0!</v>
      </c>
      <c r="AM45" s="310">
        <f t="shared" ref="AM45:AZ45" si="95">SUM(AM38:AM44)</f>
        <v>0</v>
      </c>
      <c r="AN45" s="315">
        <f t="shared" si="95"/>
        <v>0</v>
      </c>
      <c r="AO45" s="310">
        <f t="shared" si="95"/>
        <v>0</v>
      </c>
      <c r="AP45" s="315">
        <f t="shared" si="95"/>
        <v>0</v>
      </c>
      <c r="AQ45" s="310">
        <f t="shared" si="95"/>
        <v>0</v>
      </c>
      <c r="AR45" s="315">
        <f t="shared" si="95"/>
        <v>0</v>
      </c>
      <c r="AS45" s="310">
        <f t="shared" si="95"/>
        <v>0</v>
      </c>
      <c r="AT45" s="315">
        <f t="shared" si="95"/>
        <v>0</v>
      </c>
      <c r="AU45" s="310">
        <f t="shared" si="95"/>
        <v>3.71</v>
      </c>
      <c r="AV45" s="315">
        <f t="shared" si="95"/>
        <v>9</v>
      </c>
      <c r="AW45" s="310">
        <f t="shared" si="95"/>
        <v>0</v>
      </c>
      <c r="AX45" s="315">
        <f t="shared" si="95"/>
        <v>0</v>
      </c>
      <c r="AY45" s="315">
        <f t="shared" si="95"/>
        <v>5</v>
      </c>
      <c r="AZ45" s="315">
        <f t="shared" si="95"/>
        <v>20</v>
      </c>
      <c r="BA45" s="312">
        <f t="shared" si="85"/>
        <v>4</v>
      </c>
      <c r="BB45" s="312">
        <f>SUM(BB38:BB44)</f>
        <v>3.71</v>
      </c>
      <c r="BC45" s="312">
        <f>SUM(BC38:BC44)</f>
        <v>9</v>
      </c>
      <c r="BD45" s="312">
        <f t="shared" si="86"/>
        <v>2.4258760107816713</v>
      </c>
      <c r="BE45" s="310">
        <f t="shared" ref="BE45:BR45" si="96">SUM(BE38:BE44)</f>
        <v>0</v>
      </c>
      <c r="BF45" s="315">
        <f t="shared" si="96"/>
        <v>0</v>
      </c>
      <c r="BG45" s="310">
        <f t="shared" si="96"/>
        <v>0</v>
      </c>
      <c r="BH45" s="315">
        <f t="shared" si="96"/>
        <v>0</v>
      </c>
      <c r="BI45" s="310">
        <f t="shared" si="96"/>
        <v>0</v>
      </c>
      <c r="BJ45" s="315">
        <f t="shared" si="96"/>
        <v>0</v>
      </c>
      <c r="BK45" s="310">
        <f t="shared" si="96"/>
        <v>0</v>
      </c>
      <c r="BL45" s="315">
        <f t="shared" si="96"/>
        <v>0</v>
      </c>
      <c r="BM45" s="310">
        <f t="shared" si="96"/>
        <v>0</v>
      </c>
      <c r="BN45" s="315">
        <f t="shared" si="96"/>
        <v>0</v>
      </c>
      <c r="BO45" s="310">
        <f t="shared" si="96"/>
        <v>0</v>
      </c>
      <c r="BP45" s="315">
        <f t="shared" si="96"/>
        <v>0</v>
      </c>
      <c r="BQ45" s="315">
        <f t="shared" si="96"/>
        <v>2</v>
      </c>
      <c r="BR45" s="315">
        <f t="shared" si="96"/>
        <v>8</v>
      </c>
      <c r="BS45" s="312">
        <f t="shared" si="87"/>
        <v>4</v>
      </c>
      <c r="BT45" s="312">
        <f>SUM(BT38:BT44)</f>
        <v>0</v>
      </c>
      <c r="BU45" s="312">
        <f>SUM(BU38:BU44)</f>
        <v>0</v>
      </c>
      <c r="BV45" s="312" t="e">
        <f t="shared" si="88"/>
        <v>#DIV/0!</v>
      </c>
      <c r="BW45" s="310">
        <f t="shared" ref="BW45:CJ45" si="97">SUM(BW38:BW44)</f>
        <v>0</v>
      </c>
      <c r="BX45" s="315">
        <f t="shared" si="97"/>
        <v>0</v>
      </c>
      <c r="BY45" s="310">
        <f t="shared" si="97"/>
        <v>0.16</v>
      </c>
      <c r="BZ45" s="315">
        <f t="shared" si="97"/>
        <v>1</v>
      </c>
      <c r="CA45" s="310">
        <f t="shared" si="97"/>
        <v>0</v>
      </c>
      <c r="CB45" s="315">
        <f t="shared" si="97"/>
        <v>0</v>
      </c>
      <c r="CC45" s="310">
        <f t="shared" si="97"/>
        <v>0</v>
      </c>
      <c r="CD45" s="315">
        <f t="shared" si="97"/>
        <v>0</v>
      </c>
      <c r="CE45" s="310">
        <f t="shared" si="97"/>
        <v>0</v>
      </c>
      <c r="CF45" s="310">
        <f t="shared" si="97"/>
        <v>0</v>
      </c>
      <c r="CG45" s="310">
        <f t="shared" si="97"/>
        <v>0</v>
      </c>
      <c r="CH45" s="310">
        <f t="shared" si="97"/>
        <v>0</v>
      </c>
      <c r="CI45" s="315">
        <f t="shared" si="97"/>
        <v>0</v>
      </c>
      <c r="CJ45" s="315">
        <f t="shared" si="97"/>
        <v>0</v>
      </c>
      <c r="CK45" s="312" t="e">
        <f t="shared" si="89"/>
        <v>#DIV/0!</v>
      </c>
      <c r="CL45" s="312">
        <f>SUM(CL38:CL44)</f>
        <v>0.16</v>
      </c>
      <c r="CM45" s="312">
        <f>SUM(CM38:CM44)</f>
        <v>1</v>
      </c>
      <c r="CN45" s="313">
        <f t="shared" si="90"/>
        <v>6.25</v>
      </c>
      <c r="CO45" s="12"/>
      <c r="CP45" s="314">
        <f>SUM(CP38:CP44)</f>
        <v>7</v>
      </c>
      <c r="CQ45" s="312">
        <f>SUM(CQ38:CQ44)</f>
        <v>28</v>
      </c>
      <c r="CR45" s="312">
        <f t="shared" si="91"/>
        <v>4</v>
      </c>
      <c r="CS45" s="312">
        <f>SUM(CS38:CS44)</f>
        <v>3.87</v>
      </c>
      <c r="CT45" s="312">
        <f>SUM(CT38:CT44)</f>
        <v>10</v>
      </c>
      <c r="CU45" s="313">
        <f t="shared" si="92"/>
        <v>2.5839793281653747</v>
      </c>
    </row>
    <row r="46" spans="1:99" s="15" customFormat="1" ht="20.100000000000001" customHeight="1" thickBot="1" x14ac:dyDescent="0.6">
      <c r="A46" s="65"/>
      <c r="B46" s="30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4"/>
      <c r="P46" s="64"/>
      <c r="Q46" s="12"/>
      <c r="R46" s="12"/>
      <c r="S46" s="12"/>
      <c r="T46" s="12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4"/>
      <c r="AH46" s="64"/>
      <c r="AI46" s="12"/>
      <c r="AJ46" s="64"/>
      <c r="AK46" s="64"/>
      <c r="AL46" s="12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4"/>
      <c r="AZ46" s="64"/>
      <c r="BA46" s="12"/>
      <c r="BB46" s="64"/>
      <c r="BC46" s="64"/>
      <c r="BD46" s="12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4"/>
      <c r="BS46" s="12"/>
      <c r="BT46" s="12"/>
      <c r="BU46" s="12"/>
      <c r="BV46" s="12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4"/>
      <c r="CJ46" s="64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</row>
    <row r="47" spans="1:99" s="34" customFormat="1" ht="13.5" customHeight="1" thickBot="1" x14ac:dyDescent="0.2">
      <c r="A47" s="409" t="s">
        <v>42</v>
      </c>
      <c r="B47" s="410"/>
      <c r="C47" s="114"/>
      <c r="D47" s="106"/>
      <c r="E47" s="114"/>
      <c r="F47" s="106"/>
      <c r="G47" s="114"/>
      <c r="H47" s="106"/>
      <c r="I47" s="114"/>
      <c r="J47" s="106"/>
      <c r="K47" s="114"/>
      <c r="L47" s="106"/>
      <c r="M47" s="106"/>
      <c r="N47" s="106"/>
      <c r="O47" s="104"/>
      <c r="P47" s="104"/>
      <c r="Q47" s="104"/>
      <c r="R47" s="104"/>
      <c r="S47" s="104"/>
      <c r="T47" s="104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4"/>
      <c r="AH47" s="104"/>
      <c r="AI47" s="104"/>
      <c r="AJ47" s="104"/>
      <c r="AK47" s="104"/>
      <c r="AL47" s="104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4"/>
      <c r="AZ47" s="104"/>
      <c r="BA47" s="104"/>
      <c r="BB47" s="104"/>
      <c r="BC47" s="104"/>
      <c r="BD47" s="104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06"/>
      <c r="BP47" s="106"/>
      <c r="BQ47" s="104"/>
      <c r="BR47" s="104"/>
      <c r="BS47" s="104"/>
      <c r="BT47" s="104"/>
      <c r="BU47" s="104"/>
      <c r="BV47" s="104"/>
      <c r="BW47" s="106"/>
      <c r="BX47" s="106"/>
      <c r="BY47" s="106"/>
      <c r="BZ47" s="106"/>
      <c r="CA47" s="106"/>
      <c r="CB47" s="106"/>
      <c r="CC47" s="106"/>
      <c r="CD47" s="106"/>
      <c r="CE47" s="106"/>
      <c r="CF47" s="106"/>
      <c r="CG47" s="106"/>
      <c r="CH47" s="106"/>
      <c r="CI47" s="104"/>
      <c r="CJ47" s="104"/>
      <c r="CK47" s="104"/>
      <c r="CL47" s="104"/>
      <c r="CM47" s="104"/>
      <c r="CN47" s="113"/>
      <c r="CO47" s="12"/>
      <c r="CP47" s="112"/>
      <c r="CQ47" s="111"/>
      <c r="CR47" s="111"/>
      <c r="CS47" s="111"/>
      <c r="CT47" s="111"/>
      <c r="CU47" s="110"/>
    </row>
    <row r="48" spans="1:99" s="34" customFormat="1" ht="11.25" x14ac:dyDescent="0.2">
      <c r="A48" s="79" t="s">
        <v>119</v>
      </c>
      <c r="B48" s="28" t="s">
        <v>131</v>
      </c>
      <c r="C48" s="77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4"/>
      <c r="P48" s="24"/>
      <c r="Q48" s="24" t="e">
        <f>P48/O48</f>
        <v>#DIV/0!</v>
      </c>
      <c r="R48" s="32">
        <f>C48+E48+G48+I48+K48+M48</f>
        <v>0</v>
      </c>
      <c r="S48" s="32">
        <f>D48+F48+H48+J48+L48+N48</f>
        <v>0</v>
      </c>
      <c r="T48" s="23" t="e">
        <f>S48/R48</f>
        <v>#DIV/0!</v>
      </c>
      <c r="U48" s="25"/>
      <c r="V48" s="25"/>
      <c r="W48" s="25"/>
      <c r="X48" s="25"/>
      <c r="Y48" s="25"/>
      <c r="Z48" s="25"/>
      <c r="AA48" s="29"/>
      <c r="AB48" s="29"/>
      <c r="AC48" s="25"/>
      <c r="AD48" s="25"/>
      <c r="AE48" s="25"/>
      <c r="AF48" s="25"/>
      <c r="AG48" s="24"/>
      <c r="AH48" s="24"/>
      <c r="AI48" s="24" t="e">
        <f>AH48/AG48</f>
        <v>#DIV/0!</v>
      </c>
      <c r="AJ48" s="32">
        <f>U48+W48+Y48+AA48+AC48+AE48</f>
        <v>0</v>
      </c>
      <c r="AK48" s="32">
        <f>V48+X48+Z48+AB48+AD48+AF48</f>
        <v>0</v>
      </c>
      <c r="AL48" s="23" t="e">
        <f>AK48/AJ48</f>
        <v>#DIV/0!</v>
      </c>
      <c r="AM48" s="25">
        <v>8.5</v>
      </c>
      <c r="AN48" s="25">
        <v>18</v>
      </c>
      <c r="AO48" s="25">
        <v>8.5</v>
      </c>
      <c r="AP48" s="25">
        <v>21</v>
      </c>
      <c r="AQ48" s="25">
        <v>8.5</v>
      </c>
      <c r="AR48" s="25">
        <v>23</v>
      </c>
      <c r="AS48" s="25">
        <v>9.5</v>
      </c>
      <c r="AT48" s="25">
        <v>23</v>
      </c>
      <c r="AU48" s="25">
        <v>6</v>
      </c>
      <c r="AV48" s="25">
        <v>11</v>
      </c>
      <c r="AW48" s="25"/>
      <c r="AX48" s="25"/>
      <c r="AY48" s="24">
        <v>36</v>
      </c>
      <c r="AZ48" s="24">
        <v>146</v>
      </c>
      <c r="BA48" s="24">
        <f>AZ48/AY48</f>
        <v>4.0555555555555554</v>
      </c>
      <c r="BB48" s="32">
        <f>AM48+AO48+AQ48+AS48+AU48+AW48</f>
        <v>41</v>
      </c>
      <c r="BC48" s="32">
        <f>AN48+AP48+AR48+AT48+AV48+AX48</f>
        <v>96</v>
      </c>
      <c r="BD48" s="23">
        <f>BC48/BB48</f>
        <v>2.3414634146341462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4"/>
      <c r="BR48" s="24"/>
      <c r="BS48" s="24" t="e">
        <f>BR48/BQ48</f>
        <v>#DIV/0!</v>
      </c>
      <c r="BT48" s="32">
        <f>BE48+BG48+BI48+BK48+BM48+BO48</f>
        <v>0</v>
      </c>
      <c r="BU48" s="32">
        <f>BF48+BH48+BJ48+BL48+BN48+BP48</f>
        <v>0</v>
      </c>
      <c r="BV48" s="23" t="e">
        <f>BU48/BT48</f>
        <v>#DIV/0!</v>
      </c>
      <c r="BW48" s="25"/>
      <c r="BX48" s="25"/>
      <c r="BY48" s="25"/>
      <c r="BZ48" s="25"/>
      <c r="CA48" s="25">
        <v>2.5</v>
      </c>
      <c r="CB48" s="25">
        <v>7</v>
      </c>
      <c r="CC48" s="25">
        <v>5</v>
      </c>
      <c r="CD48" s="25">
        <v>15</v>
      </c>
      <c r="CE48" s="25"/>
      <c r="CF48" s="25"/>
      <c r="CG48" s="25"/>
      <c r="CH48" s="25"/>
      <c r="CI48" s="24"/>
      <c r="CJ48" s="24"/>
      <c r="CK48" s="24" t="e">
        <f>CJ48/CI48</f>
        <v>#DIV/0!</v>
      </c>
      <c r="CL48" s="32">
        <f>BW48+BY48+CA48+CC48+CE48+CG48</f>
        <v>7.5</v>
      </c>
      <c r="CM48" s="32">
        <f>BX48+BZ48+CB48+CD48+CF48+CH48</f>
        <v>22</v>
      </c>
      <c r="CN48" s="23">
        <f>CM48/CL48</f>
        <v>2.9333333333333331</v>
      </c>
      <c r="CO48" s="12"/>
      <c r="CP48" s="50">
        <f>O48+AG48+AY48+BQ48+CI48</f>
        <v>36</v>
      </c>
      <c r="CQ48" s="33">
        <f>P48+AH48+AZ48+BR48+CJ48</f>
        <v>146</v>
      </c>
      <c r="CR48" s="33">
        <f>CQ48/CP48</f>
        <v>4.0555555555555554</v>
      </c>
      <c r="CS48" s="23">
        <f>R48+AJ48+BB48+BT48+CL48</f>
        <v>48.5</v>
      </c>
      <c r="CT48" s="23">
        <f>S48+AK48+BC48+BU48+CM48</f>
        <v>118</v>
      </c>
      <c r="CU48" s="23">
        <f>CT48/CS48</f>
        <v>2.4329896907216493</v>
      </c>
    </row>
    <row r="49" spans="1:99" s="34" customFormat="1" ht="11.25" x14ac:dyDescent="0.2">
      <c r="A49" s="107" t="s">
        <v>126</v>
      </c>
      <c r="B49" s="28" t="s">
        <v>127</v>
      </c>
      <c r="C49" s="108"/>
      <c r="D49" s="29"/>
      <c r="E49" s="108"/>
      <c r="F49" s="29"/>
      <c r="G49" s="25"/>
      <c r="H49" s="25"/>
      <c r="I49" s="25">
        <v>0.42</v>
      </c>
      <c r="J49" s="25">
        <v>1</v>
      </c>
      <c r="K49" s="25"/>
      <c r="L49" s="25"/>
      <c r="M49" s="25"/>
      <c r="N49" s="25"/>
      <c r="O49" s="24"/>
      <c r="P49" s="24"/>
      <c r="Q49" s="24" t="e">
        <f>P49/O49</f>
        <v>#DIV/0!</v>
      </c>
      <c r="R49" s="32">
        <f>C49+E49+G49+I49+K49+M49</f>
        <v>0.42</v>
      </c>
      <c r="S49" s="32">
        <f>D49+F49+H49+J49+L49+N49</f>
        <v>1</v>
      </c>
      <c r="T49" s="23">
        <f>S49/R49</f>
        <v>2.3809523809523809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4"/>
      <c r="AH49" s="24"/>
      <c r="AI49" s="24" t="e">
        <f>AH49/AG49</f>
        <v>#DIV/0!</v>
      </c>
      <c r="AJ49" s="32">
        <f>U49+W49+Y49+AA49+AC49+AE49</f>
        <v>0</v>
      </c>
      <c r="AK49" s="32">
        <f>V49+X49+Z49+AB49+AD49+AF49</f>
        <v>0</v>
      </c>
      <c r="AL49" s="23" t="e">
        <f>AK49/AJ49</f>
        <v>#DIV/0!</v>
      </c>
      <c r="AM49" s="25">
        <v>8.25</v>
      </c>
      <c r="AN49" s="25">
        <v>24</v>
      </c>
      <c r="AO49" s="25">
        <v>7.83</v>
      </c>
      <c r="AP49" s="25">
        <v>21</v>
      </c>
      <c r="AQ49" s="25">
        <v>8.92</v>
      </c>
      <c r="AR49" s="25">
        <v>24</v>
      </c>
      <c r="AS49" s="25">
        <v>8.66</v>
      </c>
      <c r="AT49" s="25">
        <v>23</v>
      </c>
      <c r="AU49" s="29">
        <v>5.75</v>
      </c>
      <c r="AV49" s="29">
        <v>11</v>
      </c>
      <c r="AW49" s="25"/>
      <c r="AX49" s="25"/>
      <c r="AY49" s="24">
        <v>36</v>
      </c>
      <c r="AZ49" s="24">
        <v>146</v>
      </c>
      <c r="BA49" s="24">
        <f>AZ49/AY49</f>
        <v>4.0555555555555554</v>
      </c>
      <c r="BB49" s="32">
        <f>AM49+AO49+AQ49+AS49+AU49+AW49</f>
        <v>39.409999999999997</v>
      </c>
      <c r="BC49" s="32">
        <f>AN49+AP49+AR49+AT49+AV49+AX49</f>
        <v>103</v>
      </c>
      <c r="BD49" s="23">
        <f>BC49/BB49</f>
        <v>2.6135498604415126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4"/>
      <c r="BR49" s="24"/>
      <c r="BS49" s="24" t="e">
        <f>BR49/BQ49</f>
        <v>#DIV/0!</v>
      </c>
      <c r="BT49" s="32">
        <f>BE49+BG49+BI49+BK49+BM49+BO49</f>
        <v>0</v>
      </c>
      <c r="BU49" s="32">
        <f>BF49+BH49+BJ49+BL49+BN49+BP49</f>
        <v>0</v>
      </c>
      <c r="BV49" s="23" t="e">
        <f>BU49/BT49</f>
        <v>#DIV/0!</v>
      </c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4"/>
      <c r="CJ49" s="24"/>
      <c r="CK49" s="24" t="e">
        <f>CJ49/CI49</f>
        <v>#DIV/0!</v>
      </c>
      <c r="CL49" s="32">
        <f>BW49+BY49+CA49+CC49+CE49+CG49</f>
        <v>0</v>
      </c>
      <c r="CM49" s="32">
        <f>BX49+BZ49+CB49+CD49+CF49+CH49</f>
        <v>0</v>
      </c>
      <c r="CN49" s="23" t="e">
        <f>CM49/CL49</f>
        <v>#DIV/0!</v>
      </c>
      <c r="CO49" s="12"/>
      <c r="CP49" s="50">
        <f>O49+AG49+AY49+BQ49+CI49</f>
        <v>36</v>
      </c>
      <c r="CQ49" s="33">
        <f>P49+AH49+AZ49+BR49+CJ49</f>
        <v>146</v>
      </c>
      <c r="CR49" s="33">
        <f>CQ49/CP49</f>
        <v>4.0555555555555554</v>
      </c>
      <c r="CS49" s="23">
        <f>R49+AJ49+BB49+BT49+CL49</f>
        <v>39.83</v>
      </c>
      <c r="CT49" s="23">
        <f>S49+AK49+BC49+BU49+CM49</f>
        <v>104</v>
      </c>
      <c r="CU49" s="23">
        <f>CT49/CS49</f>
        <v>2.6110971629425057</v>
      </c>
    </row>
    <row r="50" spans="1:99" s="34" customFormat="1" ht="11.25" x14ac:dyDescent="0.2">
      <c r="A50" s="79" t="s">
        <v>119</v>
      </c>
      <c r="B50" s="28" t="s">
        <v>159</v>
      </c>
      <c r="C50" s="77"/>
      <c r="D50" s="25"/>
      <c r="E50" s="108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 t="e">
        <f t="shared" ref="Q50:Q58" si="98">P50/O50</f>
        <v>#DIV/0!</v>
      </c>
      <c r="R50" s="32">
        <f t="shared" ref="R50:R57" si="99">C50+E50+G50+I50+K50+M50</f>
        <v>0</v>
      </c>
      <c r="S50" s="32">
        <f t="shared" ref="S50:S57" si="100">D50+F50+H50+J50+L50+N50</f>
        <v>0</v>
      </c>
      <c r="T50" s="23" t="e">
        <f t="shared" ref="T50:T58" si="101">S50/R50</f>
        <v>#DIV/0!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4"/>
      <c r="AH50" s="24"/>
      <c r="AI50" s="24" t="e">
        <f t="shared" ref="AI50:AI58" si="102">AH50/AG50</f>
        <v>#DIV/0!</v>
      </c>
      <c r="AJ50" s="32">
        <f t="shared" ref="AJ50:AJ57" si="103">U50+W50+Y50+AA50+AC50+AE50</f>
        <v>0</v>
      </c>
      <c r="AK50" s="32">
        <f t="shared" ref="AK50:AK57" si="104">V50+X50+Z50+AB50+AD50+AF50</f>
        <v>0</v>
      </c>
      <c r="AL50" s="23" t="e">
        <f t="shared" ref="AL50:AL58" si="105">AK50/AJ50</f>
        <v>#DIV/0!</v>
      </c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4"/>
      <c r="AZ50" s="24"/>
      <c r="BA50" s="24" t="e">
        <f t="shared" ref="BA50:BA58" si="106">AZ50/AY50</f>
        <v>#DIV/0!</v>
      </c>
      <c r="BB50" s="32">
        <f t="shared" ref="BB50:BB57" si="107">AM50+AO50+AQ50+AS50+AU50+AW50</f>
        <v>0</v>
      </c>
      <c r="BC50" s="32">
        <f t="shared" ref="BC50:BC57" si="108">AN50+AP50+AR50+AT50+AV50+AX50</f>
        <v>0</v>
      </c>
      <c r="BD50" s="23" t="e">
        <f t="shared" ref="BD50:BD58" si="109">BC50/BB50</f>
        <v>#DIV/0!</v>
      </c>
      <c r="BE50" s="25"/>
      <c r="BF50" s="25"/>
      <c r="BG50" s="25"/>
      <c r="BH50" s="25"/>
      <c r="BI50" s="25"/>
      <c r="BJ50" s="25"/>
      <c r="BK50" s="25">
        <v>2.5</v>
      </c>
      <c r="BL50" s="25">
        <v>7</v>
      </c>
      <c r="BM50" s="25">
        <v>1</v>
      </c>
      <c r="BN50" s="25">
        <v>3</v>
      </c>
      <c r="BO50" s="25">
        <v>2.5</v>
      </c>
      <c r="BP50" s="25">
        <v>6</v>
      </c>
      <c r="BQ50" s="24"/>
      <c r="BR50" s="24"/>
      <c r="BS50" s="24" t="e">
        <f t="shared" ref="BS50:BS58" si="110">BR50/BQ50</f>
        <v>#DIV/0!</v>
      </c>
      <c r="BT50" s="32">
        <f t="shared" ref="BT50:BT57" si="111">BE50+BG50+BI50+BK50+BM50+BO50</f>
        <v>6</v>
      </c>
      <c r="BU50" s="32">
        <f t="shared" ref="BU50:BU57" si="112">BF50+BH50+BJ50+BL50+BN50+BP50</f>
        <v>16</v>
      </c>
      <c r="BV50" s="23">
        <f t="shared" ref="BV50:BV58" si="113">BU50/BT50</f>
        <v>2.6666666666666665</v>
      </c>
      <c r="BW50" s="25"/>
      <c r="BX50" s="25"/>
      <c r="BY50" s="25"/>
      <c r="BZ50" s="25"/>
      <c r="CA50" s="25"/>
      <c r="CB50" s="25"/>
      <c r="CC50" s="25">
        <v>8.33</v>
      </c>
      <c r="CD50" s="25">
        <v>28</v>
      </c>
      <c r="CE50" s="25"/>
      <c r="CF50" s="25"/>
      <c r="CG50" s="29"/>
      <c r="CH50" s="29"/>
      <c r="CI50" s="24"/>
      <c r="CJ50" s="24"/>
      <c r="CK50" s="24" t="e">
        <f t="shared" ref="CK50:CK58" si="114">CJ50/CI50</f>
        <v>#DIV/0!</v>
      </c>
      <c r="CL50" s="32">
        <f t="shared" ref="CL50:CL57" si="115">BW50+BY50+CA50+CC50+CE50+CG50</f>
        <v>8.33</v>
      </c>
      <c r="CM50" s="32">
        <f t="shared" ref="CM50:CM57" si="116">BX50+BZ50+CB50+CD50+CF50+CH50</f>
        <v>28</v>
      </c>
      <c r="CN50" s="23">
        <f t="shared" ref="CN50:CN58" si="117">CM50/CL50</f>
        <v>3.3613445378151261</v>
      </c>
      <c r="CO50" s="12"/>
      <c r="CP50" s="50">
        <f t="shared" ref="CP50:CP57" si="118">O50+AG50+AY50+BQ50+CI50</f>
        <v>0</v>
      </c>
      <c r="CQ50" s="33">
        <f t="shared" ref="CQ50:CQ57" si="119">P50+AH50+AZ50+BR50+CJ50</f>
        <v>0</v>
      </c>
      <c r="CR50" s="33" t="e">
        <f t="shared" ref="CR50:CR58" si="120">CQ50/CP50</f>
        <v>#DIV/0!</v>
      </c>
      <c r="CS50" s="23">
        <f t="shared" ref="CS50:CS57" si="121">R50+AJ50+BB50+BT50+CL50</f>
        <v>14.33</v>
      </c>
      <c r="CT50" s="23">
        <f t="shared" ref="CT50:CT57" si="122">S50+AK50+BC50+BU50+CM50</f>
        <v>44</v>
      </c>
      <c r="CU50" s="23">
        <f t="shared" ref="CU50:CU58" si="123">CT50/CS50</f>
        <v>3.0704815073272855</v>
      </c>
    </row>
    <row r="51" spans="1:99" s="34" customFormat="1" ht="11.25" x14ac:dyDescent="0.2">
      <c r="A51" s="107" t="s">
        <v>121</v>
      </c>
      <c r="B51" s="28" t="s">
        <v>130</v>
      </c>
      <c r="C51" s="77"/>
      <c r="D51" s="25"/>
      <c r="E51" s="108"/>
      <c r="F51" s="25"/>
      <c r="G51" s="25"/>
      <c r="H51" s="25"/>
      <c r="I51" s="25"/>
      <c r="J51" s="25"/>
      <c r="K51" s="25"/>
      <c r="L51" s="25"/>
      <c r="M51" s="25"/>
      <c r="N51" s="25"/>
      <c r="O51" s="24"/>
      <c r="P51" s="24"/>
      <c r="Q51" s="24" t="e">
        <f t="shared" si="98"/>
        <v>#DIV/0!</v>
      </c>
      <c r="R51" s="32">
        <f t="shared" si="99"/>
        <v>0</v>
      </c>
      <c r="S51" s="32">
        <f t="shared" si="100"/>
        <v>0</v>
      </c>
      <c r="T51" s="23" t="e">
        <f t="shared" si="101"/>
        <v>#DIV/0!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24" t="e">
        <f t="shared" si="102"/>
        <v>#DIV/0!</v>
      </c>
      <c r="AJ51" s="32">
        <f t="shared" si="103"/>
        <v>0</v>
      </c>
      <c r="AK51" s="32">
        <f t="shared" si="104"/>
        <v>0</v>
      </c>
      <c r="AL51" s="23" t="e">
        <f t="shared" si="105"/>
        <v>#DIV/0!</v>
      </c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4"/>
      <c r="AZ51" s="24"/>
      <c r="BA51" s="24" t="e">
        <f t="shared" si="106"/>
        <v>#DIV/0!</v>
      </c>
      <c r="BB51" s="32">
        <f t="shared" si="107"/>
        <v>0</v>
      </c>
      <c r="BC51" s="32">
        <f t="shared" si="108"/>
        <v>0</v>
      </c>
      <c r="BD51" s="23" t="e">
        <f t="shared" si="109"/>
        <v>#DIV/0!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4"/>
      <c r="BR51" s="24"/>
      <c r="BS51" s="24" t="e">
        <f t="shared" si="110"/>
        <v>#DIV/0!</v>
      </c>
      <c r="BT51" s="32">
        <f t="shared" si="111"/>
        <v>0</v>
      </c>
      <c r="BU51" s="32">
        <f t="shared" si="112"/>
        <v>0</v>
      </c>
      <c r="BV51" s="23" t="e">
        <f t="shared" si="113"/>
        <v>#DIV/0!</v>
      </c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4"/>
      <c r="CJ51" s="24"/>
      <c r="CK51" s="24" t="e">
        <f t="shared" si="114"/>
        <v>#DIV/0!</v>
      </c>
      <c r="CL51" s="32">
        <f t="shared" si="115"/>
        <v>0</v>
      </c>
      <c r="CM51" s="32">
        <f t="shared" si="116"/>
        <v>0</v>
      </c>
      <c r="CN51" s="23" t="e">
        <f t="shared" si="117"/>
        <v>#DIV/0!</v>
      </c>
      <c r="CO51" s="12"/>
      <c r="CP51" s="50">
        <f t="shared" si="118"/>
        <v>0</v>
      </c>
      <c r="CQ51" s="33">
        <f t="shared" si="119"/>
        <v>0</v>
      </c>
      <c r="CR51" s="33" t="e">
        <f t="shared" si="120"/>
        <v>#DIV/0!</v>
      </c>
      <c r="CS51" s="23">
        <f t="shared" si="121"/>
        <v>0</v>
      </c>
      <c r="CT51" s="23">
        <f t="shared" si="122"/>
        <v>0</v>
      </c>
      <c r="CU51" s="23" t="e">
        <f t="shared" si="123"/>
        <v>#DIV/0!</v>
      </c>
    </row>
    <row r="52" spans="1:99" s="34" customFormat="1" ht="11.25" x14ac:dyDescent="0.2">
      <c r="A52" s="109"/>
      <c r="B52" s="54"/>
      <c r="C52" s="77"/>
      <c r="D52" s="25"/>
      <c r="E52" s="108"/>
      <c r="F52" s="25"/>
      <c r="G52" s="25"/>
      <c r="H52" s="25"/>
      <c r="I52" s="25"/>
      <c r="J52" s="25"/>
      <c r="K52" s="25"/>
      <c r="L52" s="25"/>
      <c r="M52" s="25"/>
      <c r="N52" s="25"/>
      <c r="O52" s="24"/>
      <c r="P52" s="24"/>
      <c r="Q52" s="24" t="e">
        <f t="shared" si="98"/>
        <v>#DIV/0!</v>
      </c>
      <c r="R52" s="32">
        <f t="shared" si="99"/>
        <v>0</v>
      </c>
      <c r="S52" s="32">
        <f t="shared" si="100"/>
        <v>0</v>
      </c>
      <c r="T52" s="23" t="e">
        <f t="shared" si="101"/>
        <v>#DIV/0!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24" t="e">
        <f t="shared" si="102"/>
        <v>#DIV/0!</v>
      </c>
      <c r="AJ52" s="32">
        <f t="shared" si="103"/>
        <v>0</v>
      </c>
      <c r="AK52" s="32">
        <f t="shared" si="104"/>
        <v>0</v>
      </c>
      <c r="AL52" s="23" t="e">
        <f t="shared" si="105"/>
        <v>#DIV/0!</v>
      </c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4"/>
      <c r="AZ52" s="24"/>
      <c r="BA52" s="24" t="e">
        <f t="shared" si="106"/>
        <v>#DIV/0!</v>
      </c>
      <c r="BB52" s="32">
        <f t="shared" si="107"/>
        <v>0</v>
      </c>
      <c r="BC52" s="32">
        <f t="shared" si="108"/>
        <v>0</v>
      </c>
      <c r="BD52" s="23" t="e">
        <f t="shared" si="109"/>
        <v>#DIV/0!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4"/>
      <c r="BR52" s="24"/>
      <c r="BS52" s="24" t="e">
        <f t="shared" si="110"/>
        <v>#DIV/0!</v>
      </c>
      <c r="BT52" s="32">
        <f t="shared" si="111"/>
        <v>0</v>
      </c>
      <c r="BU52" s="32">
        <f t="shared" si="112"/>
        <v>0</v>
      </c>
      <c r="BV52" s="23" t="e">
        <f t="shared" si="113"/>
        <v>#DIV/0!</v>
      </c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14"/>
        <v>#DIV/0!</v>
      </c>
      <c r="CL52" s="32">
        <f t="shared" si="115"/>
        <v>0</v>
      </c>
      <c r="CM52" s="32">
        <f t="shared" si="116"/>
        <v>0</v>
      </c>
      <c r="CN52" s="23" t="e">
        <f t="shared" si="117"/>
        <v>#DIV/0!</v>
      </c>
      <c r="CO52" s="12"/>
      <c r="CP52" s="50">
        <f t="shared" si="118"/>
        <v>0</v>
      </c>
      <c r="CQ52" s="33">
        <f t="shared" si="119"/>
        <v>0</v>
      </c>
      <c r="CR52" s="33" t="e">
        <f t="shared" si="120"/>
        <v>#DIV/0!</v>
      </c>
      <c r="CS52" s="23">
        <f t="shared" si="121"/>
        <v>0</v>
      </c>
      <c r="CT52" s="23">
        <f t="shared" si="122"/>
        <v>0</v>
      </c>
      <c r="CU52" s="23" t="e">
        <f t="shared" si="123"/>
        <v>#DIV/0!</v>
      </c>
    </row>
    <row r="53" spans="1:99" s="34" customFormat="1" ht="11.25" x14ac:dyDescent="0.2">
      <c r="A53" s="79"/>
      <c r="B53" s="54"/>
      <c r="C53" s="77"/>
      <c r="D53" s="25"/>
      <c r="E53" s="108"/>
      <c r="F53" s="25"/>
      <c r="G53" s="25"/>
      <c r="H53" s="25"/>
      <c r="I53" s="25"/>
      <c r="J53" s="25"/>
      <c r="K53" s="25"/>
      <c r="L53" s="25"/>
      <c r="M53" s="25"/>
      <c r="N53" s="25"/>
      <c r="O53" s="24"/>
      <c r="P53" s="24"/>
      <c r="Q53" s="24" t="e">
        <f t="shared" si="98"/>
        <v>#DIV/0!</v>
      </c>
      <c r="R53" s="32">
        <f t="shared" si="99"/>
        <v>0</v>
      </c>
      <c r="S53" s="32">
        <f t="shared" si="100"/>
        <v>0</v>
      </c>
      <c r="T53" s="23" t="e">
        <f t="shared" si="101"/>
        <v>#DIV/0!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4"/>
      <c r="AH53" s="24"/>
      <c r="AI53" s="24" t="e">
        <f t="shared" si="102"/>
        <v>#DIV/0!</v>
      </c>
      <c r="AJ53" s="32">
        <f t="shared" si="103"/>
        <v>0</v>
      </c>
      <c r="AK53" s="32">
        <f t="shared" si="104"/>
        <v>0</v>
      </c>
      <c r="AL53" s="23" t="e">
        <f t="shared" si="105"/>
        <v>#DIV/0!</v>
      </c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4"/>
      <c r="AZ53" s="24"/>
      <c r="BA53" s="24" t="e">
        <f t="shared" si="106"/>
        <v>#DIV/0!</v>
      </c>
      <c r="BB53" s="32">
        <f t="shared" si="107"/>
        <v>0</v>
      </c>
      <c r="BC53" s="32">
        <f t="shared" si="108"/>
        <v>0</v>
      </c>
      <c r="BD53" s="23" t="e">
        <f t="shared" si="109"/>
        <v>#DIV/0!</v>
      </c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4"/>
      <c r="BR53" s="24"/>
      <c r="BS53" s="24" t="e">
        <f t="shared" si="110"/>
        <v>#DIV/0!</v>
      </c>
      <c r="BT53" s="32">
        <f t="shared" si="111"/>
        <v>0</v>
      </c>
      <c r="BU53" s="32">
        <f t="shared" si="112"/>
        <v>0</v>
      </c>
      <c r="BV53" s="23" t="e">
        <f t="shared" si="113"/>
        <v>#DIV/0!</v>
      </c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4"/>
      <c r="CJ53" s="24"/>
      <c r="CK53" s="24" t="e">
        <f t="shared" si="114"/>
        <v>#DIV/0!</v>
      </c>
      <c r="CL53" s="32">
        <f t="shared" si="115"/>
        <v>0</v>
      </c>
      <c r="CM53" s="32">
        <f t="shared" si="116"/>
        <v>0</v>
      </c>
      <c r="CN53" s="23" t="e">
        <f t="shared" si="117"/>
        <v>#DIV/0!</v>
      </c>
      <c r="CO53" s="12"/>
      <c r="CP53" s="50">
        <f t="shared" si="118"/>
        <v>0</v>
      </c>
      <c r="CQ53" s="33">
        <f t="shared" si="119"/>
        <v>0</v>
      </c>
      <c r="CR53" s="33" t="e">
        <f t="shared" si="120"/>
        <v>#DIV/0!</v>
      </c>
      <c r="CS53" s="23">
        <f t="shared" si="121"/>
        <v>0</v>
      </c>
      <c r="CT53" s="23">
        <f t="shared" si="122"/>
        <v>0</v>
      </c>
      <c r="CU53" s="23" t="e">
        <f t="shared" si="123"/>
        <v>#DIV/0!</v>
      </c>
    </row>
    <row r="54" spans="1:99" s="34" customFormat="1" x14ac:dyDescent="0.15">
      <c r="A54" s="79"/>
      <c r="B54" s="26"/>
      <c r="C54" s="77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4"/>
      <c r="P54" s="24"/>
      <c r="Q54" s="24" t="e">
        <f t="shared" si="98"/>
        <v>#DIV/0!</v>
      </c>
      <c r="R54" s="32">
        <f t="shared" si="99"/>
        <v>0</v>
      </c>
      <c r="S54" s="32">
        <f t="shared" si="100"/>
        <v>0</v>
      </c>
      <c r="T54" s="23" t="e">
        <f t="shared" si="101"/>
        <v>#DIV/0!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4"/>
      <c r="AH54" s="24"/>
      <c r="AI54" s="24" t="e">
        <f t="shared" si="102"/>
        <v>#DIV/0!</v>
      </c>
      <c r="AJ54" s="32">
        <f t="shared" si="103"/>
        <v>0</v>
      </c>
      <c r="AK54" s="32">
        <f t="shared" si="104"/>
        <v>0</v>
      </c>
      <c r="AL54" s="23" t="e">
        <f t="shared" si="105"/>
        <v>#DIV/0!</v>
      </c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4"/>
      <c r="AZ54" s="24"/>
      <c r="BA54" s="24" t="e">
        <f t="shared" si="106"/>
        <v>#DIV/0!</v>
      </c>
      <c r="BB54" s="32">
        <f t="shared" si="107"/>
        <v>0</v>
      </c>
      <c r="BC54" s="32">
        <f t="shared" si="108"/>
        <v>0</v>
      </c>
      <c r="BD54" s="23" t="e">
        <f t="shared" si="109"/>
        <v>#DIV/0!</v>
      </c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4"/>
      <c r="BR54" s="24"/>
      <c r="BS54" s="24" t="e">
        <f t="shared" si="110"/>
        <v>#DIV/0!</v>
      </c>
      <c r="BT54" s="32">
        <f t="shared" si="111"/>
        <v>0</v>
      </c>
      <c r="BU54" s="32">
        <f t="shared" si="112"/>
        <v>0</v>
      </c>
      <c r="BV54" s="23" t="e">
        <f t="shared" si="113"/>
        <v>#DIV/0!</v>
      </c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4"/>
      <c r="CJ54" s="24"/>
      <c r="CK54" s="24" t="e">
        <f t="shared" si="114"/>
        <v>#DIV/0!</v>
      </c>
      <c r="CL54" s="32">
        <f t="shared" si="115"/>
        <v>0</v>
      </c>
      <c r="CM54" s="32">
        <f t="shared" si="116"/>
        <v>0</v>
      </c>
      <c r="CN54" s="23" t="e">
        <f t="shared" si="117"/>
        <v>#DIV/0!</v>
      </c>
      <c r="CO54" s="12"/>
      <c r="CP54" s="50">
        <f t="shared" si="118"/>
        <v>0</v>
      </c>
      <c r="CQ54" s="33">
        <f t="shared" si="119"/>
        <v>0</v>
      </c>
      <c r="CR54" s="33" t="e">
        <f t="shared" si="120"/>
        <v>#DIV/0!</v>
      </c>
      <c r="CS54" s="23">
        <f t="shared" si="121"/>
        <v>0</v>
      </c>
      <c r="CT54" s="23">
        <f t="shared" si="122"/>
        <v>0</v>
      </c>
      <c r="CU54" s="23" t="e">
        <f t="shared" si="123"/>
        <v>#DIV/0!</v>
      </c>
    </row>
    <row r="55" spans="1:99" s="34" customFormat="1" x14ac:dyDescent="0.15">
      <c r="A55" s="107"/>
      <c r="B55" s="26"/>
      <c r="C55" s="77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4"/>
      <c r="P55" s="24"/>
      <c r="Q55" s="24" t="e">
        <f t="shared" si="98"/>
        <v>#DIV/0!</v>
      </c>
      <c r="R55" s="32">
        <f t="shared" si="99"/>
        <v>0</v>
      </c>
      <c r="S55" s="32">
        <f t="shared" si="100"/>
        <v>0</v>
      </c>
      <c r="T55" s="23" t="e">
        <f t="shared" si="101"/>
        <v>#DIV/0!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4"/>
      <c r="AH55" s="24"/>
      <c r="AI55" s="24" t="e">
        <f t="shared" si="102"/>
        <v>#DIV/0!</v>
      </c>
      <c r="AJ55" s="32">
        <f t="shared" si="103"/>
        <v>0</v>
      </c>
      <c r="AK55" s="32">
        <f t="shared" si="104"/>
        <v>0</v>
      </c>
      <c r="AL55" s="23" t="e">
        <f t="shared" si="105"/>
        <v>#DIV/0!</v>
      </c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4"/>
      <c r="AZ55" s="24"/>
      <c r="BA55" s="24" t="e">
        <f t="shared" si="106"/>
        <v>#DIV/0!</v>
      </c>
      <c r="BB55" s="32">
        <f t="shared" si="107"/>
        <v>0</v>
      </c>
      <c r="BC55" s="32">
        <f t="shared" si="108"/>
        <v>0</v>
      </c>
      <c r="BD55" s="23" t="e">
        <f t="shared" si="109"/>
        <v>#DIV/0!</v>
      </c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4"/>
      <c r="BR55" s="24"/>
      <c r="BS55" s="24" t="e">
        <f t="shared" si="110"/>
        <v>#DIV/0!</v>
      </c>
      <c r="BT55" s="32">
        <f t="shared" si="111"/>
        <v>0</v>
      </c>
      <c r="BU55" s="32">
        <f t="shared" si="112"/>
        <v>0</v>
      </c>
      <c r="BV55" s="23" t="e">
        <f t="shared" si="113"/>
        <v>#DIV/0!</v>
      </c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4"/>
      <c r="CJ55" s="24"/>
      <c r="CK55" s="24" t="e">
        <f t="shared" si="114"/>
        <v>#DIV/0!</v>
      </c>
      <c r="CL55" s="32">
        <f t="shared" si="115"/>
        <v>0</v>
      </c>
      <c r="CM55" s="32">
        <f t="shared" si="116"/>
        <v>0</v>
      </c>
      <c r="CN55" s="23" t="e">
        <f t="shared" si="117"/>
        <v>#DIV/0!</v>
      </c>
      <c r="CO55" s="12"/>
      <c r="CP55" s="50">
        <f t="shared" si="118"/>
        <v>0</v>
      </c>
      <c r="CQ55" s="33">
        <f t="shared" si="119"/>
        <v>0</v>
      </c>
      <c r="CR55" s="33" t="e">
        <f t="shared" si="120"/>
        <v>#DIV/0!</v>
      </c>
      <c r="CS55" s="23">
        <f t="shared" si="121"/>
        <v>0</v>
      </c>
      <c r="CT55" s="23">
        <f t="shared" si="122"/>
        <v>0</v>
      </c>
      <c r="CU55" s="23" t="e">
        <f t="shared" si="123"/>
        <v>#DIV/0!</v>
      </c>
    </row>
    <row r="56" spans="1:99" s="34" customFormat="1" x14ac:dyDescent="0.15">
      <c r="A56" s="107"/>
      <c r="B56" s="26"/>
      <c r="C56" s="77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4"/>
      <c r="P56" s="24"/>
      <c r="Q56" s="24" t="e">
        <f t="shared" si="98"/>
        <v>#DIV/0!</v>
      </c>
      <c r="R56" s="32">
        <f t="shared" si="99"/>
        <v>0</v>
      </c>
      <c r="S56" s="32">
        <f t="shared" si="100"/>
        <v>0</v>
      </c>
      <c r="T56" s="23" t="e">
        <f t="shared" si="101"/>
        <v>#DIV/0!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4"/>
      <c r="AH56" s="24"/>
      <c r="AI56" s="24" t="e">
        <f t="shared" si="102"/>
        <v>#DIV/0!</v>
      </c>
      <c r="AJ56" s="32">
        <f t="shared" si="103"/>
        <v>0</v>
      </c>
      <c r="AK56" s="32">
        <f t="shared" si="104"/>
        <v>0</v>
      </c>
      <c r="AL56" s="23" t="e">
        <f t="shared" si="105"/>
        <v>#DIV/0!</v>
      </c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4"/>
      <c r="AZ56" s="24"/>
      <c r="BA56" s="24" t="e">
        <f t="shared" si="106"/>
        <v>#DIV/0!</v>
      </c>
      <c r="BB56" s="32">
        <f t="shared" si="107"/>
        <v>0</v>
      </c>
      <c r="BC56" s="32">
        <f t="shared" si="108"/>
        <v>0</v>
      </c>
      <c r="BD56" s="23" t="e">
        <f t="shared" si="109"/>
        <v>#DIV/0!</v>
      </c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4"/>
      <c r="BR56" s="24"/>
      <c r="BS56" s="24" t="e">
        <f t="shared" si="110"/>
        <v>#DIV/0!</v>
      </c>
      <c r="BT56" s="32">
        <f t="shared" si="111"/>
        <v>0</v>
      </c>
      <c r="BU56" s="32">
        <f t="shared" si="112"/>
        <v>0</v>
      </c>
      <c r="BV56" s="23" t="e">
        <f t="shared" si="113"/>
        <v>#DIV/0!</v>
      </c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4"/>
      <c r="CJ56" s="24"/>
      <c r="CK56" s="24" t="e">
        <f t="shared" si="114"/>
        <v>#DIV/0!</v>
      </c>
      <c r="CL56" s="32">
        <f t="shared" si="115"/>
        <v>0</v>
      </c>
      <c r="CM56" s="32">
        <f t="shared" si="116"/>
        <v>0</v>
      </c>
      <c r="CN56" s="23" t="e">
        <f t="shared" si="117"/>
        <v>#DIV/0!</v>
      </c>
      <c r="CO56" s="12"/>
      <c r="CP56" s="50">
        <f t="shared" si="118"/>
        <v>0</v>
      </c>
      <c r="CQ56" s="33">
        <f t="shared" si="119"/>
        <v>0</v>
      </c>
      <c r="CR56" s="33" t="e">
        <f t="shared" si="120"/>
        <v>#DIV/0!</v>
      </c>
      <c r="CS56" s="23">
        <f t="shared" si="121"/>
        <v>0</v>
      </c>
      <c r="CT56" s="23">
        <f t="shared" si="122"/>
        <v>0</v>
      </c>
      <c r="CU56" s="23" t="e">
        <f t="shared" si="123"/>
        <v>#DIV/0!</v>
      </c>
    </row>
    <row r="57" spans="1:99" s="34" customFormat="1" ht="12" thickBot="1" x14ac:dyDescent="0.25">
      <c r="A57" s="107"/>
      <c r="B57" s="28"/>
      <c r="C57" s="77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4"/>
      <c r="P57" s="24"/>
      <c r="Q57" s="24" t="e">
        <f t="shared" si="98"/>
        <v>#DIV/0!</v>
      </c>
      <c r="R57" s="32">
        <f t="shared" si="99"/>
        <v>0</v>
      </c>
      <c r="S57" s="32">
        <f t="shared" si="100"/>
        <v>0</v>
      </c>
      <c r="T57" s="23" t="e">
        <f t="shared" si="101"/>
        <v>#DIV/0!</v>
      </c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4"/>
      <c r="AH57" s="24"/>
      <c r="AI57" s="24" t="e">
        <f t="shared" si="102"/>
        <v>#DIV/0!</v>
      </c>
      <c r="AJ57" s="32">
        <f t="shared" si="103"/>
        <v>0</v>
      </c>
      <c r="AK57" s="32">
        <f t="shared" si="104"/>
        <v>0</v>
      </c>
      <c r="AL57" s="23" t="e">
        <f t="shared" si="105"/>
        <v>#DIV/0!</v>
      </c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4"/>
      <c r="AZ57" s="24"/>
      <c r="BA57" s="24" t="e">
        <f t="shared" si="106"/>
        <v>#DIV/0!</v>
      </c>
      <c r="BB57" s="32">
        <f t="shared" si="107"/>
        <v>0</v>
      </c>
      <c r="BC57" s="32">
        <f t="shared" si="108"/>
        <v>0</v>
      </c>
      <c r="BD57" s="23" t="e">
        <f t="shared" si="109"/>
        <v>#DIV/0!</v>
      </c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4"/>
      <c r="BR57" s="24"/>
      <c r="BS57" s="24" t="e">
        <f t="shared" si="110"/>
        <v>#DIV/0!</v>
      </c>
      <c r="BT57" s="32">
        <f t="shared" si="111"/>
        <v>0</v>
      </c>
      <c r="BU57" s="32">
        <f t="shared" si="112"/>
        <v>0</v>
      </c>
      <c r="BV57" s="23" t="e">
        <f t="shared" si="113"/>
        <v>#DIV/0!</v>
      </c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4"/>
      <c r="CJ57" s="24"/>
      <c r="CK57" s="24" t="e">
        <f t="shared" si="114"/>
        <v>#DIV/0!</v>
      </c>
      <c r="CL57" s="32">
        <f t="shared" si="115"/>
        <v>0</v>
      </c>
      <c r="CM57" s="32">
        <f t="shared" si="116"/>
        <v>0</v>
      </c>
      <c r="CN57" s="23" t="e">
        <f t="shared" si="117"/>
        <v>#DIV/0!</v>
      </c>
      <c r="CO57" s="12"/>
      <c r="CP57" s="50">
        <f t="shared" si="118"/>
        <v>0</v>
      </c>
      <c r="CQ57" s="33">
        <f t="shared" si="119"/>
        <v>0</v>
      </c>
      <c r="CR57" s="33" t="e">
        <f t="shared" si="120"/>
        <v>#DIV/0!</v>
      </c>
      <c r="CS57" s="23">
        <f t="shared" si="121"/>
        <v>0</v>
      </c>
      <c r="CT57" s="23">
        <f t="shared" si="122"/>
        <v>0</v>
      </c>
      <c r="CU57" s="23" t="e">
        <f t="shared" si="123"/>
        <v>#DIV/0!</v>
      </c>
    </row>
    <row r="58" spans="1:99" s="34" customFormat="1" ht="11.25" thickBot="1" x14ac:dyDescent="0.2">
      <c r="A58" s="361" t="s">
        <v>0</v>
      </c>
      <c r="B58" s="362"/>
      <c r="C58" s="106">
        <f t="shared" ref="C58:P58" si="124">SUM(C48:C57)</f>
        <v>0</v>
      </c>
      <c r="D58" s="105">
        <f t="shared" si="124"/>
        <v>0</v>
      </c>
      <c r="E58" s="106">
        <f t="shared" si="124"/>
        <v>0</v>
      </c>
      <c r="F58" s="105">
        <f t="shared" si="124"/>
        <v>0</v>
      </c>
      <c r="G58" s="106">
        <f t="shared" si="124"/>
        <v>0</v>
      </c>
      <c r="H58" s="105">
        <f t="shared" si="124"/>
        <v>0</v>
      </c>
      <c r="I58" s="106">
        <f t="shared" si="124"/>
        <v>0.42</v>
      </c>
      <c r="J58" s="105">
        <f t="shared" si="124"/>
        <v>1</v>
      </c>
      <c r="K58" s="106">
        <f t="shared" si="124"/>
        <v>0</v>
      </c>
      <c r="L58" s="105">
        <f t="shared" si="124"/>
        <v>0</v>
      </c>
      <c r="M58" s="106">
        <f t="shared" si="124"/>
        <v>0</v>
      </c>
      <c r="N58" s="105">
        <f t="shared" si="124"/>
        <v>0</v>
      </c>
      <c r="O58" s="105">
        <f t="shared" si="124"/>
        <v>0</v>
      </c>
      <c r="P58" s="105">
        <f t="shared" si="124"/>
        <v>0</v>
      </c>
      <c r="Q58" s="104" t="e">
        <f t="shared" si="98"/>
        <v>#DIV/0!</v>
      </c>
      <c r="R58" s="104">
        <f>SUM(R48:R57)</f>
        <v>0.42</v>
      </c>
      <c r="S58" s="104">
        <f>SUM(S48:S57)</f>
        <v>1</v>
      </c>
      <c r="T58" s="104">
        <f t="shared" si="101"/>
        <v>2.3809523809523809</v>
      </c>
      <c r="U58" s="106">
        <f t="shared" ref="U58:AH58" si="125">SUM(U48:U57)</f>
        <v>0</v>
      </c>
      <c r="V58" s="105">
        <f t="shared" si="125"/>
        <v>0</v>
      </c>
      <c r="W58" s="106">
        <f t="shared" si="125"/>
        <v>0</v>
      </c>
      <c r="X58" s="105">
        <f t="shared" si="125"/>
        <v>0</v>
      </c>
      <c r="Y58" s="106">
        <f t="shared" si="125"/>
        <v>0</v>
      </c>
      <c r="Z58" s="105">
        <f t="shared" si="125"/>
        <v>0</v>
      </c>
      <c r="AA58" s="106">
        <f t="shared" si="125"/>
        <v>0</v>
      </c>
      <c r="AB58" s="105">
        <f t="shared" si="125"/>
        <v>0</v>
      </c>
      <c r="AC58" s="106">
        <f t="shared" si="125"/>
        <v>0</v>
      </c>
      <c r="AD58" s="105">
        <f t="shared" si="125"/>
        <v>0</v>
      </c>
      <c r="AE58" s="106">
        <f t="shared" si="125"/>
        <v>0</v>
      </c>
      <c r="AF58" s="105">
        <f t="shared" si="125"/>
        <v>0</v>
      </c>
      <c r="AG58" s="105">
        <f t="shared" si="125"/>
        <v>0</v>
      </c>
      <c r="AH58" s="105">
        <f t="shared" si="125"/>
        <v>0</v>
      </c>
      <c r="AI58" s="104" t="e">
        <f t="shared" si="102"/>
        <v>#DIV/0!</v>
      </c>
      <c r="AJ58" s="104">
        <f>SUM(AJ48:AJ57)</f>
        <v>0</v>
      </c>
      <c r="AK58" s="104">
        <f>SUM(AK48:AK57)</f>
        <v>0</v>
      </c>
      <c r="AL58" s="104" t="e">
        <f t="shared" si="105"/>
        <v>#DIV/0!</v>
      </c>
      <c r="AM58" s="106">
        <f t="shared" ref="AM58:AZ58" si="126">SUM(AM48:AM57)</f>
        <v>16.75</v>
      </c>
      <c r="AN58" s="105">
        <f t="shared" si="126"/>
        <v>42</v>
      </c>
      <c r="AO58" s="106">
        <f t="shared" si="126"/>
        <v>16.329999999999998</v>
      </c>
      <c r="AP58" s="105">
        <f t="shared" si="126"/>
        <v>42</v>
      </c>
      <c r="AQ58" s="106">
        <f t="shared" si="126"/>
        <v>17.420000000000002</v>
      </c>
      <c r="AR58" s="105">
        <f t="shared" si="126"/>
        <v>47</v>
      </c>
      <c r="AS58" s="106">
        <f t="shared" si="126"/>
        <v>18.16</v>
      </c>
      <c r="AT58" s="105">
        <f t="shared" si="126"/>
        <v>46</v>
      </c>
      <c r="AU58" s="106">
        <f t="shared" si="126"/>
        <v>11.75</v>
      </c>
      <c r="AV58" s="105">
        <f t="shared" si="126"/>
        <v>22</v>
      </c>
      <c r="AW58" s="106">
        <f t="shared" si="126"/>
        <v>0</v>
      </c>
      <c r="AX58" s="105">
        <f t="shared" si="126"/>
        <v>0</v>
      </c>
      <c r="AY58" s="105">
        <f t="shared" si="126"/>
        <v>72</v>
      </c>
      <c r="AZ58" s="105">
        <f t="shared" si="126"/>
        <v>292</v>
      </c>
      <c r="BA58" s="104">
        <f t="shared" si="106"/>
        <v>4.0555555555555554</v>
      </c>
      <c r="BB58" s="104">
        <f>SUM(BB48:BB57)</f>
        <v>80.41</v>
      </c>
      <c r="BC58" s="104">
        <f>SUM(BC48:BC57)</f>
        <v>199</v>
      </c>
      <c r="BD58" s="104">
        <f t="shared" si="109"/>
        <v>2.474816565103843</v>
      </c>
      <c r="BE58" s="106">
        <f t="shared" ref="BE58:BR58" si="127">SUM(BE48:BE57)</f>
        <v>0</v>
      </c>
      <c r="BF58" s="105">
        <f t="shared" si="127"/>
        <v>0</v>
      </c>
      <c r="BG58" s="106">
        <f t="shared" si="127"/>
        <v>0</v>
      </c>
      <c r="BH58" s="105">
        <f t="shared" si="127"/>
        <v>0</v>
      </c>
      <c r="BI58" s="106">
        <f t="shared" si="127"/>
        <v>0</v>
      </c>
      <c r="BJ58" s="105">
        <f t="shared" si="127"/>
        <v>0</v>
      </c>
      <c r="BK58" s="106">
        <f t="shared" si="127"/>
        <v>2.5</v>
      </c>
      <c r="BL58" s="105">
        <f t="shared" si="127"/>
        <v>7</v>
      </c>
      <c r="BM58" s="106">
        <f t="shared" si="127"/>
        <v>1</v>
      </c>
      <c r="BN58" s="105">
        <f t="shared" si="127"/>
        <v>3</v>
      </c>
      <c r="BO58" s="106">
        <f t="shared" si="127"/>
        <v>2.5</v>
      </c>
      <c r="BP58" s="105">
        <f t="shared" si="127"/>
        <v>6</v>
      </c>
      <c r="BQ58" s="105">
        <f t="shared" si="127"/>
        <v>0</v>
      </c>
      <c r="BR58" s="105">
        <f t="shared" si="127"/>
        <v>0</v>
      </c>
      <c r="BS58" s="104" t="e">
        <f t="shared" si="110"/>
        <v>#DIV/0!</v>
      </c>
      <c r="BT58" s="104">
        <f>SUM(BT48:BT57)</f>
        <v>6</v>
      </c>
      <c r="BU58" s="104">
        <f>SUM(BU48:BU57)</f>
        <v>16</v>
      </c>
      <c r="BV58" s="104">
        <f t="shared" si="113"/>
        <v>2.6666666666666665</v>
      </c>
      <c r="BW58" s="106">
        <f t="shared" ref="BW58:CJ58" si="128">SUM(BW48:BW57)</f>
        <v>0</v>
      </c>
      <c r="BX58" s="105">
        <f t="shared" si="128"/>
        <v>0</v>
      </c>
      <c r="BY58" s="106">
        <f t="shared" si="128"/>
        <v>0</v>
      </c>
      <c r="BZ58" s="105">
        <f t="shared" si="128"/>
        <v>0</v>
      </c>
      <c r="CA58" s="106">
        <f t="shared" si="128"/>
        <v>2.5</v>
      </c>
      <c r="CB58" s="105">
        <f t="shared" si="128"/>
        <v>7</v>
      </c>
      <c r="CC58" s="106">
        <f t="shared" si="128"/>
        <v>13.33</v>
      </c>
      <c r="CD58" s="105">
        <f t="shared" si="128"/>
        <v>43</v>
      </c>
      <c r="CE58" s="106">
        <f t="shared" si="128"/>
        <v>0</v>
      </c>
      <c r="CF58" s="105">
        <f t="shared" si="128"/>
        <v>0</v>
      </c>
      <c r="CG58" s="106">
        <f t="shared" si="128"/>
        <v>0</v>
      </c>
      <c r="CH58" s="105">
        <f t="shared" si="128"/>
        <v>0</v>
      </c>
      <c r="CI58" s="105">
        <f t="shared" si="128"/>
        <v>0</v>
      </c>
      <c r="CJ58" s="105">
        <f t="shared" si="128"/>
        <v>0</v>
      </c>
      <c r="CK58" s="104" t="e">
        <f t="shared" si="114"/>
        <v>#DIV/0!</v>
      </c>
      <c r="CL58" s="104">
        <f>SUM(CL48:CL57)</f>
        <v>15.83</v>
      </c>
      <c r="CM58" s="104">
        <f>SUM(CM48:CM57)</f>
        <v>50</v>
      </c>
      <c r="CN58" s="104">
        <f t="shared" si="117"/>
        <v>3.1585596967782692</v>
      </c>
      <c r="CO58" s="12"/>
      <c r="CP58" s="103">
        <f>SUM(CP48:CP57)</f>
        <v>72</v>
      </c>
      <c r="CQ58" s="103">
        <f>SUM(CQ48:CQ57)</f>
        <v>292</v>
      </c>
      <c r="CR58" s="102">
        <f t="shared" si="120"/>
        <v>4.0555555555555554</v>
      </c>
      <c r="CS58" s="102">
        <f>SUM(CS48:CS57)</f>
        <v>102.66</v>
      </c>
      <c r="CT58" s="102">
        <f>SUM(CT48:CT57)</f>
        <v>266</v>
      </c>
      <c r="CU58" s="101">
        <f t="shared" si="123"/>
        <v>2.5910773426845899</v>
      </c>
    </row>
    <row r="59" spans="1:99" s="15" customFormat="1" ht="20.100000000000001" customHeight="1" thickBot="1" x14ac:dyDescent="0.6">
      <c r="A59" s="65"/>
      <c r="B59" s="30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4"/>
      <c r="P59" s="64"/>
      <c r="Q59" s="12"/>
      <c r="R59" s="12"/>
      <c r="S59" s="12"/>
      <c r="T59" s="12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4"/>
      <c r="AH59" s="64"/>
      <c r="AI59" s="12"/>
      <c r="AJ59" s="12"/>
      <c r="AK59" s="12"/>
      <c r="AL59" s="12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4"/>
      <c r="AZ59" s="64"/>
      <c r="BA59" s="12"/>
      <c r="BB59" s="12"/>
      <c r="BC59" s="12"/>
      <c r="BD59" s="12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12"/>
      <c r="BT59" s="12"/>
      <c r="BU59" s="12"/>
      <c r="BV59" s="12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</row>
    <row r="60" spans="1:99" s="34" customFormat="1" ht="13.5" customHeight="1" thickBot="1" x14ac:dyDescent="0.2">
      <c r="A60" s="405" t="s">
        <v>41</v>
      </c>
      <c r="B60" s="406"/>
      <c r="C60" s="97"/>
      <c r="D60" s="91"/>
      <c r="E60" s="96"/>
      <c r="F60" s="91"/>
      <c r="G60" s="96"/>
      <c r="H60" s="91"/>
      <c r="I60" s="96"/>
      <c r="J60" s="91"/>
      <c r="K60" s="96"/>
      <c r="L60" s="91"/>
      <c r="M60" s="91"/>
      <c r="N60" s="91"/>
      <c r="O60" s="89"/>
      <c r="P60" s="89"/>
      <c r="Q60" s="89"/>
      <c r="R60" s="89"/>
      <c r="S60" s="89"/>
      <c r="T60" s="89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89"/>
      <c r="AH60" s="89"/>
      <c r="AI60" s="89"/>
      <c r="AJ60" s="89"/>
      <c r="AK60" s="89"/>
      <c r="AL60" s="89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89"/>
      <c r="AZ60" s="89"/>
      <c r="BA60" s="89"/>
      <c r="BB60" s="89"/>
      <c r="BC60" s="89"/>
      <c r="BD60" s="89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89"/>
      <c r="BR60" s="89"/>
      <c r="BS60" s="89"/>
      <c r="BT60" s="89"/>
      <c r="BU60" s="89"/>
      <c r="BV60" s="89"/>
      <c r="BW60" s="91"/>
      <c r="BX60" s="91"/>
      <c r="BY60" s="91"/>
      <c r="BZ60" s="91"/>
      <c r="CA60" s="91"/>
      <c r="CB60" s="91"/>
      <c r="CC60" s="91"/>
      <c r="CD60" s="91"/>
      <c r="CE60" s="91"/>
      <c r="CF60" s="91"/>
      <c r="CG60" s="91"/>
      <c r="CH60" s="95"/>
      <c r="CI60" s="94"/>
      <c r="CJ60" s="89"/>
      <c r="CK60" s="89"/>
      <c r="CL60" s="89"/>
      <c r="CM60" s="89"/>
      <c r="CN60" s="93"/>
      <c r="CO60" s="12"/>
      <c r="CP60" s="94"/>
      <c r="CQ60" s="89"/>
      <c r="CR60" s="89"/>
      <c r="CS60" s="89"/>
      <c r="CT60" s="89"/>
      <c r="CU60" s="93"/>
    </row>
    <row r="61" spans="1:99" s="34" customFormat="1" ht="11.25" x14ac:dyDescent="0.2">
      <c r="A61" s="74" t="s">
        <v>50</v>
      </c>
      <c r="B61" s="28" t="s">
        <v>146</v>
      </c>
      <c r="C61" s="53"/>
      <c r="D61" s="19"/>
      <c r="E61" s="53"/>
      <c r="F61" s="19"/>
      <c r="G61" s="19"/>
      <c r="H61" s="19"/>
      <c r="I61" s="19"/>
      <c r="J61" s="19"/>
      <c r="K61" s="19"/>
      <c r="L61" s="19"/>
      <c r="M61" s="19"/>
      <c r="N61" s="19"/>
      <c r="O61" s="24"/>
      <c r="P61" s="24"/>
      <c r="Q61" s="24" t="e">
        <f>P61/O61</f>
        <v>#DIV/0!</v>
      </c>
      <c r="R61" s="32">
        <f t="shared" ref="R61:S64" si="129">C61+E61+G61+I61+K61+M61</f>
        <v>0</v>
      </c>
      <c r="S61" s="32">
        <f t="shared" si="129"/>
        <v>0</v>
      </c>
      <c r="T61" s="23" t="e">
        <f>S61/R61</f>
        <v>#DIV/0!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4"/>
      <c r="AH61" s="24"/>
      <c r="AI61" s="24" t="e">
        <f>AH61/AG61</f>
        <v>#DIV/0!</v>
      </c>
      <c r="AJ61" s="32">
        <f t="shared" ref="AJ61:AK64" si="130">U61+W61+Y61+AA61+AC61+AE61</f>
        <v>0</v>
      </c>
      <c r="AK61" s="32">
        <f t="shared" si="130"/>
        <v>0</v>
      </c>
      <c r="AL61" s="23" t="e">
        <f>AK61/AJ61</f>
        <v>#DIV/0!</v>
      </c>
      <c r="AM61" s="25">
        <v>1</v>
      </c>
      <c r="AN61" s="25">
        <v>5</v>
      </c>
      <c r="AO61" s="25">
        <v>1</v>
      </c>
      <c r="AP61" s="25">
        <v>4</v>
      </c>
      <c r="AQ61" s="25">
        <v>0.5</v>
      </c>
      <c r="AR61" s="25">
        <v>2</v>
      </c>
      <c r="AS61" s="25"/>
      <c r="AT61" s="25"/>
      <c r="AU61" s="25"/>
      <c r="AV61" s="25"/>
      <c r="AW61" s="25"/>
      <c r="AX61" s="25"/>
      <c r="AY61" s="24"/>
      <c r="AZ61" s="24"/>
      <c r="BA61" s="24" t="e">
        <f>AZ61/AY61</f>
        <v>#DIV/0!</v>
      </c>
      <c r="BB61" s="32">
        <f t="shared" ref="BB61:BC64" si="131">AM61+AO61+AQ61+AS61+AU61+AW61</f>
        <v>2.5</v>
      </c>
      <c r="BC61" s="32">
        <f t="shared" si="131"/>
        <v>11</v>
      </c>
      <c r="BD61" s="23">
        <f>BC61/BB61</f>
        <v>4.4000000000000004</v>
      </c>
      <c r="BE61" s="25"/>
      <c r="BF61" s="25"/>
      <c r="BG61" s="25"/>
      <c r="BH61" s="25"/>
      <c r="BI61" s="25">
        <v>0.5</v>
      </c>
      <c r="BJ61" s="25">
        <v>4</v>
      </c>
      <c r="BK61" s="25"/>
      <c r="BL61" s="25"/>
      <c r="BM61" s="25">
        <v>6.5</v>
      </c>
      <c r="BN61" s="25">
        <v>7</v>
      </c>
      <c r="BO61" s="25"/>
      <c r="BP61" s="25"/>
      <c r="BQ61" s="347">
        <v>37</v>
      </c>
      <c r="BR61" s="347">
        <v>169</v>
      </c>
      <c r="BS61" s="24">
        <f>BR61/BQ61</f>
        <v>4.5675675675675675</v>
      </c>
      <c r="BT61" s="32">
        <f t="shared" ref="BT61:BU64" si="132">BE61+BG61+BI61+BK61+BM61+BO61</f>
        <v>7</v>
      </c>
      <c r="BU61" s="32">
        <f t="shared" si="132"/>
        <v>11</v>
      </c>
      <c r="BV61" s="23">
        <f>BU61/BT61</f>
        <v>1.5714285714285714</v>
      </c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4"/>
      <c r="CJ61" s="24"/>
      <c r="CK61" s="24" t="e">
        <f>CJ61/CI61</f>
        <v>#DIV/0!</v>
      </c>
      <c r="CL61" s="32">
        <f t="shared" ref="CL61:CM64" si="133">BW61+BY61+CA61+CC61+CE61+CG61</f>
        <v>0</v>
      </c>
      <c r="CM61" s="32">
        <f t="shared" si="133"/>
        <v>0</v>
      </c>
      <c r="CN61" s="23" t="e">
        <f>CM61/CL61</f>
        <v>#DIV/0!</v>
      </c>
      <c r="CO61" s="12"/>
      <c r="CP61" s="50">
        <f t="shared" ref="CP61:CQ64" si="134">O61+AG61+AY61+BQ61+CI61</f>
        <v>37</v>
      </c>
      <c r="CQ61" s="33">
        <f t="shared" si="134"/>
        <v>169</v>
      </c>
      <c r="CR61" s="33">
        <f>CQ61/CP61</f>
        <v>4.5675675675675675</v>
      </c>
      <c r="CS61" s="23">
        <f t="shared" ref="CS61:CT64" si="135">R61+AJ61+BB61+BT61+CL61</f>
        <v>9.5</v>
      </c>
      <c r="CT61" s="23">
        <f t="shared" si="135"/>
        <v>22</v>
      </c>
      <c r="CU61" s="23">
        <f>CT61/CS61</f>
        <v>2.3157894736842106</v>
      </c>
    </row>
    <row r="62" spans="1:99" s="34" customFormat="1" ht="11.25" x14ac:dyDescent="0.2">
      <c r="A62" s="74" t="s">
        <v>121</v>
      </c>
      <c r="B62" s="28" t="s">
        <v>123</v>
      </c>
      <c r="C62" s="53"/>
      <c r="D62" s="19"/>
      <c r="E62" s="53"/>
      <c r="F62" s="19"/>
      <c r="G62" s="19"/>
      <c r="H62" s="19"/>
      <c r="I62" s="19"/>
      <c r="J62" s="19"/>
      <c r="K62" s="19"/>
      <c r="L62" s="19"/>
      <c r="M62" s="19"/>
      <c r="N62" s="19"/>
      <c r="O62" s="24"/>
      <c r="P62" s="24"/>
      <c r="Q62" s="24" t="e">
        <f>P62/O62</f>
        <v>#DIV/0!</v>
      </c>
      <c r="R62" s="32">
        <f t="shared" si="129"/>
        <v>0</v>
      </c>
      <c r="S62" s="32">
        <f t="shared" si="129"/>
        <v>0</v>
      </c>
      <c r="T62" s="23" t="e">
        <f>S62/R62</f>
        <v>#DIV/0!</v>
      </c>
      <c r="U62" s="25"/>
      <c r="V62" s="25"/>
      <c r="W62" s="19"/>
      <c r="X62" s="25"/>
      <c r="Y62" s="25"/>
      <c r="Z62" s="25"/>
      <c r="AA62" s="19"/>
      <c r="AB62" s="25"/>
      <c r="AC62" s="25"/>
      <c r="AD62" s="25"/>
      <c r="AE62" s="25"/>
      <c r="AF62" s="25"/>
      <c r="AG62" s="24"/>
      <c r="AH62" s="24"/>
      <c r="AI62" s="24" t="e">
        <f>AH62/AG62</f>
        <v>#DIV/0!</v>
      </c>
      <c r="AJ62" s="32">
        <f t="shared" si="130"/>
        <v>0</v>
      </c>
      <c r="AK62" s="32">
        <f t="shared" si="130"/>
        <v>0</v>
      </c>
      <c r="AL62" s="23" t="e">
        <f>AK62/AJ62</f>
        <v>#DIV/0!</v>
      </c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4"/>
      <c r="AZ62" s="24"/>
      <c r="BA62" s="24" t="e">
        <f>AZ62/AY62</f>
        <v>#DIV/0!</v>
      </c>
      <c r="BB62" s="32">
        <f t="shared" si="131"/>
        <v>0</v>
      </c>
      <c r="BC62" s="32">
        <f t="shared" si="131"/>
        <v>0</v>
      </c>
      <c r="BD62" s="23" t="e">
        <f>BC62/BB62</f>
        <v>#DIV/0!</v>
      </c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347"/>
      <c r="BR62" s="347"/>
      <c r="BS62" s="24" t="e">
        <f>BR62/BQ62</f>
        <v>#DIV/0!</v>
      </c>
      <c r="BT62" s="32">
        <f t="shared" si="132"/>
        <v>0</v>
      </c>
      <c r="BU62" s="32">
        <f t="shared" si="132"/>
        <v>0</v>
      </c>
      <c r="BV62" s="23" t="e">
        <f>BU62/BT62</f>
        <v>#DIV/0!</v>
      </c>
      <c r="BW62" s="25"/>
      <c r="BX62" s="25"/>
      <c r="BY62" s="25"/>
      <c r="BZ62" s="25"/>
      <c r="CA62" s="25"/>
      <c r="CB62" s="25"/>
      <c r="CC62" s="25">
        <v>1</v>
      </c>
      <c r="CD62" s="25">
        <v>3</v>
      </c>
      <c r="CE62" s="25">
        <v>4</v>
      </c>
      <c r="CF62" s="25">
        <v>18</v>
      </c>
      <c r="CG62" s="25"/>
      <c r="CH62" s="25"/>
      <c r="CI62" s="24"/>
      <c r="CJ62" s="24"/>
      <c r="CK62" s="24" t="e">
        <f>CJ62/CI62</f>
        <v>#DIV/0!</v>
      </c>
      <c r="CL62" s="32">
        <f t="shared" si="133"/>
        <v>5</v>
      </c>
      <c r="CM62" s="32">
        <f t="shared" si="133"/>
        <v>21</v>
      </c>
      <c r="CN62" s="23">
        <f>CM62/CL62</f>
        <v>4.2</v>
      </c>
      <c r="CO62" s="12"/>
      <c r="CP62" s="50">
        <f t="shared" si="134"/>
        <v>0</v>
      </c>
      <c r="CQ62" s="33">
        <f t="shared" si="134"/>
        <v>0</v>
      </c>
      <c r="CR62" s="33" t="e">
        <f>CQ62/CP62</f>
        <v>#DIV/0!</v>
      </c>
      <c r="CS62" s="23">
        <f t="shared" si="135"/>
        <v>5</v>
      </c>
      <c r="CT62" s="23">
        <f t="shared" si="135"/>
        <v>21</v>
      </c>
      <c r="CU62" s="23">
        <f>CT62/CS62</f>
        <v>4.2</v>
      </c>
    </row>
    <row r="63" spans="1:99" s="34" customFormat="1" ht="11.25" x14ac:dyDescent="0.2">
      <c r="A63" s="55"/>
      <c r="B63" s="28"/>
      <c r="C63" s="53"/>
      <c r="D63" s="19"/>
      <c r="E63" s="53"/>
      <c r="F63" s="19"/>
      <c r="G63" s="19"/>
      <c r="H63" s="19"/>
      <c r="I63" s="19"/>
      <c r="J63" s="19"/>
      <c r="K63" s="19"/>
      <c r="L63" s="19"/>
      <c r="M63" s="19"/>
      <c r="N63" s="19"/>
      <c r="O63" s="24"/>
      <c r="P63" s="24"/>
      <c r="Q63" s="24" t="e">
        <f>P63/O63</f>
        <v>#DIV/0!</v>
      </c>
      <c r="R63" s="32">
        <f t="shared" si="129"/>
        <v>0</v>
      </c>
      <c r="S63" s="32">
        <f t="shared" si="129"/>
        <v>0</v>
      </c>
      <c r="T63" s="23" t="e">
        <f>S63/R63</f>
        <v>#DIV/0!</v>
      </c>
      <c r="U63" s="25"/>
      <c r="V63" s="25"/>
      <c r="W63" s="19"/>
      <c r="X63" s="25"/>
      <c r="Y63" s="25"/>
      <c r="Z63" s="25"/>
      <c r="AA63" s="19"/>
      <c r="AB63" s="25"/>
      <c r="AC63" s="25"/>
      <c r="AD63" s="25"/>
      <c r="AE63" s="25"/>
      <c r="AF63" s="25"/>
      <c r="AG63" s="24"/>
      <c r="AH63" s="24"/>
      <c r="AI63" s="24" t="e">
        <f>AH63/AG63</f>
        <v>#DIV/0!</v>
      </c>
      <c r="AJ63" s="32">
        <f t="shared" si="130"/>
        <v>0</v>
      </c>
      <c r="AK63" s="32">
        <f t="shared" si="130"/>
        <v>0</v>
      </c>
      <c r="AL63" s="23" t="e">
        <f>AK63/AJ63</f>
        <v>#DIV/0!</v>
      </c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4"/>
      <c r="AZ63" s="24"/>
      <c r="BA63" s="24" t="e">
        <f>AZ63/AY63</f>
        <v>#DIV/0!</v>
      </c>
      <c r="BB63" s="32">
        <f t="shared" si="131"/>
        <v>0</v>
      </c>
      <c r="BC63" s="32">
        <f t="shared" si="131"/>
        <v>0</v>
      </c>
      <c r="BD63" s="23" t="e">
        <f>BC63/BB63</f>
        <v>#DIV/0!</v>
      </c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347"/>
      <c r="BR63" s="347"/>
      <c r="BS63" s="24" t="e">
        <f>BR63/BQ63</f>
        <v>#DIV/0!</v>
      </c>
      <c r="BT63" s="32">
        <f t="shared" si="132"/>
        <v>0</v>
      </c>
      <c r="BU63" s="32">
        <f t="shared" si="132"/>
        <v>0</v>
      </c>
      <c r="BV63" s="23" t="e">
        <f>BU63/BT63</f>
        <v>#DIV/0!</v>
      </c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4"/>
      <c r="CJ63" s="24"/>
      <c r="CK63" s="24" t="e">
        <f>CJ63/CI63</f>
        <v>#DIV/0!</v>
      </c>
      <c r="CL63" s="32">
        <f t="shared" si="133"/>
        <v>0</v>
      </c>
      <c r="CM63" s="32">
        <f t="shared" si="133"/>
        <v>0</v>
      </c>
      <c r="CN63" s="23" t="e">
        <f>CM63/CL63</f>
        <v>#DIV/0!</v>
      </c>
      <c r="CO63" s="12"/>
      <c r="CP63" s="50">
        <f t="shared" si="134"/>
        <v>0</v>
      </c>
      <c r="CQ63" s="33">
        <f t="shared" si="134"/>
        <v>0</v>
      </c>
      <c r="CR63" s="33" t="e">
        <f>CQ63/CP63</f>
        <v>#DIV/0!</v>
      </c>
      <c r="CS63" s="23">
        <f t="shared" si="135"/>
        <v>0</v>
      </c>
      <c r="CT63" s="23">
        <f t="shared" si="135"/>
        <v>0</v>
      </c>
      <c r="CU63" s="23" t="e">
        <f>CT63/CS63</f>
        <v>#DIV/0!</v>
      </c>
    </row>
    <row r="64" spans="1:99" s="34" customFormat="1" ht="12" thickBot="1" x14ac:dyDescent="0.25">
      <c r="A64" s="74"/>
      <c r="B64" s="28"/>
      <c r="C64" s="53"/>
      <c r="D64" s="19"/>
      <c r="E64" s="53"/>
      <c r="F64" s="19"/>
      <c r="G64" s="19"/>
      <c r="H64" s="19"/>
      <c r="I64" s="19"/>
      <c r="J64" s="19"/>
      <c r="K64" s="19"/>
      <c r="L64" s="19"/>
      <c r="M64" s="19"/>
      <c r="N64" s="19"/>
      <c r="O64" s="24"/>
      <c r="P64" s="24"/>
      <c r="Q64" s="24" t="e">
        <f>P64/O64</f>
        <v>#DIV/0!</v>
      </c>
      <c r="R64" s="32">
        <f t="shared" si="129"/>
        <v>0</v>
      </c>
      <c r="S64" s="32">
        <f t="shared" si="129"/>
        <v>0</v>
      </c>
      <c r="T64" s="23" t="e">
        <f>S64/R64</f>
        <v>#DIV/0!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4"/>
      <c r="AH64" s="24"/>
      <c r="AI64" s="24" t="e">
        <f>AH64/AG64</f>
        <v>#DIV/0!</v>
      </c>
      <c r="AJ64" s="32">
        <f t="shared" si="130"/>
        <v>0</v>
      </c>
      <c r="AK64" s="32">
        <f t="shared" si="130"/>
        <v>0</v>
      </c>
      <c r="AL64" s="23" t="e">
        <f>AK64/AJ64</f>
        <v>#DIV/0!</v>
      </c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4"/>
      <c r="AZ64" s="24"/>
      <c r="BA64" s="24" t="e">
        <f>AZ64/AY64</f>
        <v>#DIV/0!</v>
      </c>
      <c r="BB64" s="32">
        <f t="shared" si="131"/>
        <v>0</v>
      </c>
      <c r="BC64" s="32">
        <f t="shared" si="131"/>
        <v>0</v>
      </c>
      <c r="BD64" s="23" t="e">
        <f>BC64/BB64</f>
        <v>#DIV/0!</v>
      </c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4"/>
      <c r="BR64" s="24"/>
      <c r="BS64" s="24" t="e">
        <f>BR64/BQ64</f>
        <v>#DIV/0!</v>
      </c>
      <c r="BT64" s="32">
        <f t="shared" si="132"/>
        <v>0</v>
      </c>
      <c r="BU64" s="32">
        <f t="shared" si="132"/>
        <v>0</v>
      </c>
      <c r="BV64" s="23" t="e">
        <f>BU64/BT64</f>
        <v>#DIV/0!</v>
      </c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4"/>
      <c r="CJ64" s="24"/>
      <c r="CK64" s="24" t="e">
        <f>CJ64/CI64</f>
        <v>#DIV/0!</v>
      </c>
      <c r="CL64" s="32">
        <f t="shared" si="133"/>
        <v>0</v>
      </c>
      <c r="CM64" s="32">
        <f t="shared" si="133"/>
        <v>0</v>
      </c>
      <c r="CN64" s="23" t="e">
        <f>CM64/CL64</f>
        <v>#DIV/0!</v>
      </c>
      <c r="CO64" s="12"/>
      <c r="CP64" s="50">
        <f t="shared" si="134"/>
        <v>0</v>
      </c>
      <c r="CQ64" s="33">
        <f t="shared" si="134"/>
        <v>0</v>
      </c>
      <c r="CR64" s="33" t="e">
        <f>CQ64/CP64</f>
        <v>#DIV/0!</v>
      </c>
      <c r="CS64" s="23">
        <f t="shared" si="135"/>
        <v>0</v>
      </c>
      <c r="CT64" s="23">
        <f t="shared" si="135"/>
        <v>0</v>
      </c>
      <c r="CU64" s="23" t="e">
        <f>CT64/CS64</f>
        <v>#DIV/0!</v>
      </c>
    </row>
    <row r="65" spans="1:99" s="15" customFormat="1" ht="11.25" thickBot="1" x14ac:dyDescent="0.2">
      <c r="A65" s="383" t="s">
        <v>0</v>
      </c>
      <c r="B65" s="384"/>
      <c r="C65" s="91">
        <f t="shared" ref="C65:P65" si="136">SUM(C61:C64)</f>
        <v>0</v>
      </c>
      <c r="D65" s="90">
        <f t="shared" si="136"/>
        <v>0</v>
      </c>
      <c r="E65" s="91">
        <f t="shared" si="136"/>
        <v>0</v>
      </c>
      <c r="F65" s="90">
        <f t="shared" si="136"/>
        <v>0</v>
      </c>
      <c r="G65" s="91">
        <f t="shared" si="136"/>
        <v>0</v>
      </c>
      <c r="H65" s="90">
        <f t="shared" si="136"/>
        <v>0</v>
      </c>
      <c r="I65" s="91">
        <f t="shared" si="136"/>
        <v>0</v>
      </c>
      <c r="J65" s="90">
        <f t="shared" si="136"/>
        <v>0</v>
      </c>
      <c r="K65" s="91">
        <f t="shared" si="136"/>
        <v>0</v>
      </c>
      <c r="L65" s="90">
        <f t="shared" si="136"/>
        <v>0</v>
      </c>
      <c r="M65" s="91">
        <f t="shared" si="136"/>
        <v>0</v>
      </c>
      <c r="N65" s="90">
        <f t="shared" si="136"/>
        <v>0</v>
      </c>
      <c r="O65" s="90">
        <f t="shared" si="136"/>
        <v>0</v>
      </c>
      <c r="P65" s="90">
        <f t="shared" si="136"/>
        <v>0</v>
      </c>
      <c r="Q65" s="89" t="e">
        <f>P65/O65</f>
        <v>#DIV/0!</v>
      </c>
      <c r="R65" s="89">
        <f>SUM(R61:R64)</f>
        <v>0</v>
      </c>
      <c r="S65" s="89">
        <f>SUM(S61:S64)</f>
        <v>0</v>
      </c>
      <c r="T65" s="89" t="e">
        <f>S65/R65</f>
        <v>#DIV/0!</v>
      </c>
      <c r="U65" s="91">
        <f t="shared" ref="U65:AH65" si="137">SUM(U61:U64)</f>
        <v>0</v>
      </c>
      <c r="V65" s="90">
        <f t="shared" si="137"/>
        <v>0</v>
      </c>
      <c r="W65" s="91">
        <f t="shared" si="137"/>
        <v>0</v>
      </c>
      <c r="X65" s="90">
        <f t="shared" si="137"/>
        <v>0</v>
      </c>
      <c r="Y65" s="91">
        <f t="shared" si="137"/>
        <v>0</v>
      </c>
      <c r="Z65" s="90">
        <f t="shared" si="137"/>
        <v>0</v>
      </c>
      <c r="AA65" s="91">
        <f t="shared" si="137"/>
        <v>0</v>
      </c>
      <c r="AB65" s="90">
        <f t="shared" si="137"/>
        <v>0</v>
      </c>
      <c r="AC65" s="91">
        <f t="shared" si="137"/>
        <v>0</v>
      </c>
      <c r="AD65" s="90">
        <f t="shared" si="137"/>
        <v>0</v>
      </c>
      <c r="AE65" s="91">
        <f t="shared" si="137"/>
        <v>0</v>
      </c>
      <c r="AF65" s="90">
        <f t="shared" si="137"/>
        <v>0</v>
      </c>
      <c r="AG65" s="90">
        <f t="shared" si="137"/>
        <v>0</v>
      </c>
      <c r="AH65" s="90">
        <f t="shared" si="137"/>
        <v>0</v>
      </c>
      <c r="AI65" s="89" t="e">
        <f>AH65/AG65</f>
        <v>#DIV/0!</v>
      </c>
      <c r="AJ65" s="89">
        <f>SUM(AJ61:AJ64)</f>
        <v>0</v>
      </c>
      <c r="AK65" s="89">
        <f>SUM(AK61:AK64)</f>
        <v>0</v>
      </c>
      <c r="AL65" s="89" t="e">
        <f>AK65/AJ65</f>
        <v>#DIV/0!</v>
      </c>
      <c r="AM65" s="91">
        <f t="shared" ref="AM65:AZ65" si="138">SUM(AM61:AM64)</f>
        <v>1</v>
      </c>
      <c r="AN65" s="90">
        <f t="shared" si="138"/>
        <v>5</v>
      </c>
      <c r="AO65" s="91">
        <f t="shared" si="138"/>
        <v>1</v>
      </c>
      <c r="AP65" s="90">
        <f t="shared" si="138"/>
        <v>4</v>
      </c>
      <c r="AQ65" s="91">
        <f t="shared" si="138"/>
        <v>0.5</v>
      </c>
      <c r="AR65" s="90">
        <f t="shared" si="138"/>
        <v>2</v>
      </c>
      <c r="AS65" s="91">
        <f t="shared" si="138"/>
        <v>0</v>
      </c>
      <c r="AT65" s="90">
        <f t="shared" si="138"/>
        <v>0</v>
      </c>
      <c r="AU65" s="91">
        <f t="shared" si="138"/>
        <v>0</v>
      </c>
      <c r="AV65" s="90">
        <f t="shared" si="138"/>
        <v>0</v>
      </c>
      <c r="AW65" s="91">
        <f t="shared" si="138"/>
        <v>0</v>
      </c>
      <c r="AX65" s="90">
        <f t="shared" si="138"/>
        <v>0</v>
      </c>
      <c r="AY65" s="90">
        <f t="shared" si="138"/>
        <v>0</v>
      </c>
      <c r="AZ65" s="90">
        <f t="shared" si="138"/>
        <v>0</v>
      </c>
      <c r="BA65" s="89" t="e">
        <f>AZ65/AY65</f>
        <v>#DIV/0!</v>
      </c>
      <c r="BB65" s="89">
        <f>SUM(BB61:BB64)</f>
        <v>2.5</v>
      </c>
      <c r="BC65" s="89">
        <f>SUM(BC61:BC64)</f>
        <v>11</v>
      </c>
      <c r="BD65" s="89">
        <f>BC65/BB65</f>
        <v>4.4000000000000004</v>
      </c>
      <c r="BE65" s="91">
        <f t="shared" ref="BE65:BR65" si="139">SUM(BE61:BE64)</f>
        <v>0</v>
      </c>
      <c r="BF65" s="90">
        <f t="shared" si="139"/>
        <v>0</v>
      </c>
      <c r="BG65" s="91">
        <f t="shared" si="139"/>
        <v>0</v>
      </c>
      <c r="BH65" s="90">
        <f t="shared" si="139"/>
        <v>0</v>
      </c>
      <c r="BI65" s="91">
        <f t="shared" si="139"/>
        <v>0.5</v>
      </c>
      <c r="BJ65" s="90">
        <f t="shared" si="139"/>
        <v>4</v>
      </c>
      <c r="BK65" s="91">
        <f t="shared" si="139"/>
        <v>0</v>
      </c>
      <c r="BL65" s="90">
        <f t="shared" si="139"/>
        <v>0</v>
      </c>
      <c r="BM65" s="91">
        <f t="shared" si="139"/>
        <v>6.5</v>
      </c>
      <c r="BN65" s="90">
        <f t="shared" si="139"/>
        <v>7</v>
      </c>
      <c r="BO65" s="91">
        <f t="shared" si="139"/>
        <v>0</v>
      </c>
      <c r="BP65" s="90">
        <f t="shared" si="139"/>
        <v>0</v>
      </c>
      <c r="BQ65" s="90">
        <f t="shared" si="139"/>
        <v>37</v>
      </c>
      <c r="BR65" s="90">
        <f t="shared" si="139"/>
        <v>169</v>
      </c>
      <c r="BS65" s="89">
        <f>BR65/BQ65</f>
        <v>4.5675675675675675</v>
      </c>
      <c r="BT65" s="89">
        <f>SUM(BT61:BT64)</f>
        <v>7</v>
      </c>
      <c r="BU65" s="89">
        <f>SUM(BU61:BU64)</f>
        <v>11</v>
      </c>
      <c r="BV65" s="89">
        <f>BU65/BT65</f>
        <v>1.5714285714285714</v>
      </c>
      <c r="BW65" s="91">
        <f t="shared" ref="BW65:CJ65" si="140">SUM(BW61:BW64)</f>
        <v>0</v>
      </c>
      <c r="BX65" s="90">
        <f t="shared" si="140"/>
        <v>0</v>
      </c>
      <c r="BY65" s="91">
        <f t="shared" si="140"/>
        <v>0</v>
      </c>
      <c r="BZ65" s="90">
        <f t="shared" si="140"/>
        <v>0</v>
      </c>
      <c r="CA65" s="91">
        <f t="shared" si="140"/>
        <v>0</v>
      </c>
      <c r="CB65" s="90">
        <f t="shared" si="140"/>
        <v>0</v>
      </c>
      <c r="CC65" s="91">
        <f t="shared" si="140"/>
        <v>1</v>
      </c>
      <c r="CD65" s="90">
        <f t="shared" si="140"/>
        <v>3</v>
      </c>
      <c r="CE65" s="91">
        <f t="shared" si="140"/>
        <v>4</v>
      </c>
      <c r="CF65" s="90">
        <f t="shared" si="140"/>
        <v>18</v>
      </c>
      <c r="CG65" s="91">
        <f t="shared" si="140"/>
        <v>0</v>
      </c>
      <c r="CH65" s="90">
        <f t="shared" si="140"/>
        <v>0</v>
      </c>
      <c r="CI65" s="90">
        <f t="shared" si="140"/>
        <v>0</v>
      </c>
      <c r="CJ65" s="90">
        <f t="shared" si="140"/>
        <v>0</v>
      </c>
      <c r="CK65" s="89" t="e">
        <f>CJ65/CI65</f>
        <v>#DIV/0!</v>
      </c>
      <c r="CL65" s="89">
        <f>SUM(CL61:CL64)</f>
        <v>5</v>
      </c>
      <c r="CM65" s="89">
        <f>SUM(CM61:CM64)</f>
        <v>21</v>
      </c>
      <c r="CN65" s="89">
        <f>CM65/CL65</f>
        <v>4.2</v>
      </c>
      <c r="CO65" s="12"/>
      <c r="CP65" s="88">
        <f>SUM(CP61:CP64)</f>
        <v>37</v>
      </c>
      <c r="CQ65" s="87">
        <f>SUM(CQ61:CQ64)</f>
        <v>169</v>
      </c>
      <c r="CR65" s="87">
        <f>CQ65/CP65</f>
        <v>4.5675675675675675</v>
      </c>
      <c r="CS65" s="87">
        <f>SUM(CS61:CS64)</f>
        <v>14.5</v>
      </c>
      <c r="CT65" s="87">
        <f>SUM(CT61:CT64)</f>
        <v>43</v>
      </c>
      <c r="CU65" s="86">
        <f>CT65/CS65</f>
        <v>2.9655172413793105</v>
      </c>
    </row>
    <row r="66" spans="1:99" s="34" customFormat="1" ht="20.100000000000001" hidden="1" customHeight="1" thickBot="1" x14ac:dyDescent="0.2">
      <c r="A66" s="30"/>
      <c r="B66" s="30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4"/>
      <c r="P66" s="64"/>
      <c r="Q66" s="12"/>
      <c r="R66" s="12"/>
      <c r="S66" s="12"/>
      <c r="T66" s="12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4"/>
      <c r="AH66" s="64"/>
      <c r="AI66" s="12"/>
      <c r="AJ66" s="12"/>
      <c r="AK66" s="12"/>
      <c r="AL66" s="12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4"/>
      <c r="AZ66" s="64"/>
      <c r="BA66" s="12"/>
      <c r="BB66" s="12"/>
      <c r="BC66" s="12"/>
      <c r="BD66" s="12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12"/>
      <c r="BT66" s="12"/>
      <c r="BU66" s="12"/>
      <c r="BV66" s="12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</row>
    <row r="67" spans="1:99" s="34" customFormat="1" ht="13.5" hidden="1" customHeight="1" thickBot="1" x14ac:dyDescent="0.2">
      <c r="A67" s="403" t="s">
        <v>40</v>
      </c>
      <c r="B67" s="404"/>
      <c r="C67" s="83"/>
      <c r="D67" s="72"/>
      <c r="E67" s="82"/>
      <c r="F67" s="72"/>
      <c r="G67" s="82"/>
      <c r="H67" s="72"/>
      <c r="I67" s="82"/>
      <c r="J67" s="72"/>
      <c r="K67" s="82"/>
      <c r="L67" s="72"/>
      <c r="M67" s="72"/>
      <c r="N67" s="72"/>
      <c r="O67" s="70"/>
      <c r="P67" s="70"/>
      <c r="Q67" s="70"/>
      <c r="R67" s="70"/>
      <c r="S67" s="70"/>
      <c r="T67" s="70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0"/>
      <c r="AH67" s="70"/>
      <c r="AI67" s="70"/>
      <c r="AJ67" s="70"/>
      <c r="AK67" s="70"/>
      <c r="AL67" s="70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0"/>
      <c r="AZ67" s="70"/>
      <c r="BA67" s="70"/>
      <c r="BB67" s="70"/>
      <c r="BC67" s="70"/>
      <c r="BD67" s="70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0"/>
      <c r="BR67" s="70"/>
      <c r="BS67" s="70"/>
      <c r="BT67" s="70"/>
      <c r="BU67" s="70"/>
      <c r="BV67" s="70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81"/>
      <c r="CI67" s="80"/>
      <c r="CJ67" s="70"/>
      <c r="CK67" s="70"/>
      <c r="CL67" s="70"/>
      <c r="CM67" s="70"/>
      <c r="CN67" s="69"/>
      <c r="CO67" s="12"/>
      <c r="CP67" s="80"/>
      <c r="CQ67" s="70"/>
      <c r="CR67" s="70"/>
      <c r="CS67" s="70"/>
      <c r="CT67" s="70"/>
      <c r="CU67" s="69"/>
    </row>
    <row r="68" spans="1:99" s="76" customFormat="1" hidden="1" x14ac:dyDescent="0.15">
      <c r="A68" s="79"/>
      <c r="B68" s="78"/>
      <c r="C68" s="77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4"/>
      <c r="P68" s="24"/>
      <c r="Q68" s="24" t="e">
        <f t="shared" ref="Q68:Q75" si="141">P68/O68</f>
        <v>#DIV/0!</v>
      </c>
      <c r="R68" s="23">
        <f t="shared" ref="R68:S74" si="142">C68+E68+G68+I68+K68+M68</f>
        <v>0</v>
      </c>
      <c r="S68" s="23">
        <f t="shared" si="142"/>
        <v>0</v>
      </c>
      <c r="T68" s="23" t="e">
        <f t="shared" ref="T68:T75" si="143">S68/R68</f>
        <v>#DIV/0!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4"/>
      <c r="AH68" s="24"/>
      <c r="AI68" s="24" t="e">
        <f t="shared" ref="AI68:AI75" si="144">AH68/AG68</f>
        <v>#DIV/0!</v>
      </c>
      <c r="AJ68" s="23">
        <f t="shared" ref="AJ68:AK74" si="145">U68+W68+Y68+AA68+AC68+AE68</f>
        <v>0</v>
      </c>
      <c r="AK68" s="23">
        <f t="shared" si="145"/>
        <v>0</v>
      </c>
      <c r="AL68" s="23" t="e">
        <f t="shared" ref="AL68:AL75" si="146">AK68/AJ68</f>
        <v>#DIV/0!</v>
      </c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4"/>
      <c r="AZ68" s="24"/>
      <c r="BA68" s="24" t="e">
        <f t="shared" ref="BA68:BA75" si="147">AZ68/AY68</f>
        <v>#DIV/0!</v>
      </c>
      <c r="BB68" s="23">
        <f t="shared" ref="BB68:BC74" si="148">AM68+AO68+AQ68+AS68+AU68+AW68</f>
        <v>0</v>
      </c>
      <c r="BC68" s="23">
        <f t="shared" si="148"/>
        <v>0</v>
      </c>
      <c r="BD68" s="23" t="e">
        <f t="shared" ref="BD68:BD75" si="149">BC68/BB68</f>
        <v>#DIV/0!</v>
      </c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4"/>
      <c r="BR68" s="24"/>
      <c r="BS68" s="24" t="e">
        <f t="shared" ref="BS68:BS75" si="150">BR68/BQ68</f>
        <v>#DIV/0!</v>
      </c>
      <c r="BT68" s="23">
        <f t="shared" ref="BT68:BU74" si="151">BE68+BG68+BI68+BK68+BM68+BO68</f>
        <v>0</v>
      </c>
      <c r="BU68" s="23">
        <f t="shared" si="151"/>
        <v>0</v>
      </c>
      <c r="BV68" s="23" t="e">
        <f t="shared" ref="BV68:BV75" si="152">BU68/BT68</f>
        <v>#DIV/0!</v>
      </c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4"/>
      <c r="CJ68" s="24"/>
      <c r="CK68" s="24" t="e">
        <f t="shared" ref="CK68:CK75" si="153">CJ68/CI68</f>
        <v>#DIV/0!</v>
      </c>
      <c r="CL68" s="23">
        <f t="shared" ref="CL68:CM74" si="154">BW68+BY68+CA68+CC68+CE68+CG68</f>
        <v>0</v>
      </c>
      <c r="CM68" s="23">
        <f t="shared" si="154"/>
        <v>0</v>
      </c>
      <c r="CN68" s="52" t="e">
        <f t="shared" ref="CN68:CN75" si="155">CM68/CL68</f>
        <v>#DIV/0!</v>
      </c>
      <c r="CO68" s="12"/>
      <c r="CP68" s="50">
        <f t="shared" ref="CP68:CQ74" si="156">O68+AG68+AY68+BQ68+CI68</f>
        <v>0</v>
      </c>
      <c r="CQ68" s="33">
        <f t="shared" si="156"/>
        <v>0</v>
      </c>
      <c r="CR68" s="33" t="e">
        <f t="shared" ref="CR68:CR75" si="157">CQ68/CP68</f>
        <v>#DIV/0!</v>
      </c>
      <c r="CS68" s="32">
        <f t="shared" ref="CS68:CT74" si="158">R68+AJ68+BB68+BT68+CL68</f>
        <v>0</v>
      </c>
      <c r="CT68" s="32">
        <f t="shared" si="158"/>
        <v>0</v>
      </c>
      <c r="CU68" s="49" t="e">
        <f t="shared" ref="CU68:CU75" si="159">CT68/CS68</f>
        <v>#DIV/0!</v>
      </c>
    </row>
    <row r="69" spans="1:99" s="15" customFormat="1" hidden="1" x14ac:dyDescent="0.15">
      <c r="A69" s="75"/>
      <c r="B69" s="26"/>
      <c r="C69" s="53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24"/>
      <c r="P69" s="24"/>
      <c r="Q69" s="24" t="e">
        <f t="shared" si="141"/>
        <v>#DIV/0!</v>
      </c>
      <c r="R69" s="23">
        <f t="shared" si="142"/>
        <v>0</v>
      </c>
      <c r="S69" s="23">
        <f t="shared" si="142"/>
        <v>0</v>
      </c>
      <c r="T69" s="23" t="e">
        <f t="shared" si="143"/>
        <v>#DIV/0!</v>
      </c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4"/>
      <c r="AH69" s="24"/>
      <c r="AI69" s="24" t="e">
        <f t="shared" si="144"/>
        <v>#DIV/0!</v>
      </c>
      <c r="AJ69" s="23">
        <f t="shared" si="145"/>
        <v>0</v>
      </c>
      <c r="AK69" s="23">
        <f t="shared" si="145"/>
        <v>0</v>
      </c>
      <c r="AL69" s="23" t="e">
        <f t="shared" si="146"/>
        <v>#DIV/0!</v>
      </c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4"/>
      <c r="AZ69" s="24"/>
      <c r="BA69" s="24" t="e">
        <f t="shared" si="147"/>
        <v>#DIV/0!</v>
      </c>
      <c r="BB69" s="23">
        <f t="shared" si="148"/>
        <v>0</v>
      </c>
      <c r="BC69" s="23">
        <f t="shared" si="148"/>
        <v>0</v>
      </c>
      <c r="BD69" s="23" t="e">
        <f t="shared" si="149"/>
        <v>#DIV/0!</v>
      </c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4"/>
      <c r="BR69" s="24"/>
      <c r="BS69" s="24" t="e">
        <f t="shared" si="150"/>
        <v>#DIV/0!</v>
      </c>
      <c r="BT69" s="23">
        <f t="shared" si="151"/>
        <v>0</v>
      </c>
      <c r="BU69" s="23">
        <f t="shared" si="151"/>
        <v>0</v>
      </c>
      <c r="BV69" s="23" t="e">
        <f t="shared" si="152"/>
        <v>#DIV/0!</v>
      </c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4"/>
      <c r="CJ69" s="24"/>
      <c r="CK69" s="24" t="e">
        <f t="shared" si="153"/>
        <v>#DIV/0!</v>
      </c>
      <c r="CL69" s="23">
        <f t="shared" si="154"/>
        <v>0</v>
      </c>
      <c r="CM69" s="23">
        <f t="shared" si="154"/>
        <v>0</v>
      </c>
      <c r="CN69" s="52" t="e">
        <f t="shared" si="155"/>
        <v>#DIV/0!</v>
      </c>
      <c r="CO69" s="12"/>
      <c r="CP69" s="50">
        <f t="shared" si="156"/>
        <v>0</v>
      </c>
      <c r="CQ69" s="33">
        <f t="shared" si="156"/>
        <v>0</v>
      </c>
      <c r="CR69" s="33" t="e">
        <f t="shared" si="157"/>
        <v>#DIV/0!</v>
      </c>
      <c r="CS69" s="32">
        <f t="shared" si="158"/>
        <v>0</v>
      </c>
      <c r="CT69" s="32">
        <f t="shared" si="158"/>
        <v>0</v>
      </c>
      <c r="CU69" s="49" t="e">
        <f t="shared" si="159"/>
        <v>#DIV/0!</v>
      </c>
    </row>
    <row r="70" spans="1:99" s="34" customFormat="1" ht="11.25" hidden="1" customHeight="1" x14ac:dyDescent="0.2">
      <c r="A70" s="74"/>
      <c r="B70" s="28"/>
      <c r="C70" s="53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8"/>
      <c r="P70" s="18"/>
      <c r="Q70" s="18" t="e">
        <f t="shared" si="141"/>
        <v>#DIV/0!</v>
      </c>
      <c r="R70" s="17">
        <f t="shared" si="142"/>
        <v>0</v>
      </c>
      <c r="S70" s="17">
        <f t="shared" si="142"/>
        <v>0</v>
      </c>
      <c r="T70" s="17" t="e">
        <f t="shared" si="143"/>
        <v>#DIV/0!</v>
      </c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8"/>
      <c r="AH70" s="18"/>
      <c r="AI70" s="18" t="e">
        <f t="shared" si="144"/>
        <v>#DIV/0!</v>
      </c>
      <c r="AJ70" s="17">
        <f t="shared" si="145"/>
        <v>0</v>
      </c>
      <c r="AK70" s="17">
        <f t="shared" si="145"/>
        <v>0</v>
      </c>
      <c r="AL70" s="17" t="e">
        <f t="shared" si="146"/>
        <v>#DIV/0!</v>
      </c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8"/>
      <c r="AZ70" s="18"/>
      <c r="BA70" s="18" t="e">
        <f t="shared" si="147"/>
        <v>#DIV/0!</v>
      </c>
      <c r="BB70" s="17">
        <f t="shared" si="148"/>
        <v>0</v>
      </c>
      <c r="BC70" s="17">
        <f t="shared" si="148"/>
        <v>0</v>
      </c>
      <c r="BD70" s="17" t="e">
        <f t="shared" si="149"/>
        <v>#DIV/0!</v>
      </c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8"/>
      <c r="BR70" s="18"/>
      <c r="BS70" s="18" t="e">
        <f t="shared" si="150"/>
        <v>#DIV/0!</v>
      </c>
      <c r="BT70" s="17">
        <f t="shared" si="151"/>
        <v>0</v>
      </c>
      <c r="BU70" s="17">
        <f t="shared" si="151"/>
        <v>0</v>
      </c>
      <c r="BV70" s="17" t="e">
        <f t="shared" si="152"/>
        <v>#DIV/0!</v>
      </c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8"/>
      <c r="CJ70" s="18"/>
      <c r="CK70" s="24" t="e">
        <f t="shared" si="153"/>
        <v>#DIV/0!</v>
      </c>
      <c r="CL70" s="23">
        <f t="shared" si="154"/>
        <v>0</v>
      </c>
      <c r="CM70" s="23">
        <f t="shared" si="154"/>
        <v>0</v>
      </c>
      <c r="CN70" s="52" t="e">
        <f t="shared" si="155"/>
        <v>#DIV/0!</v>
      </c>
      <c r="CO70" s="12"/>
      <c r="CP70" s="50">
        <f t="shared" si="156"/>
        <v>0</v>
      </c>
      <c r="CQ70" s="33">
        <f t="shared" si="156"/>
        <v>0</v>
      </c>
      <c r="CR70" s="33" t="e">
        <f t="shared" si="157"/>
        <v>#DIV/0!</v>
      </c>
      <c r="CS70" s="32">
        <f t="shared" si="158"/>
        <v>0</v>
      </c>
      <c r="CT70" s="32">
        <f t="shared" si="158"/>
        <v>0</v>
      </c>
      <c r="CU70" s="49" t="e">
        <f t="shared" si="159"/>
        <v>#DIV/0!</v>
      </c>
    </row>
    <row r="71" spans="1:99" s="34" customFormat="1" ht="11.25" hidden="1" customHeight="1" x14ac:dyDescent="0.2">
      <c r="A71" s="55"/>
      <c r="B71" s="54"/>
      <c r="C71" s="53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8"/>
      <c r="P71" s="18"/>
      <c r="Q71" s="24" t="e">
        <f t="shared" si="141"/>
        <v>#DIV/0!</v>
      </c>
      <c r="R71" s="23">
        <f t="shared" si="142"/>
        <v>0</v>
      </c>
      <c r="S71" s="23">
        <f t="shared" si="142"/>
        <v>0</v>
      </c>
      <c r="T71" s="23" t="e">
        <f t="shared" si="143"/>
        <v>#DIV/0!</v>
      </c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4"/>
      <c r="AH71" s="24"/>
      <c r="AI71" s="24" t="e">
        <f t="shared" si="144"/>
        <v>#DIV/0!</v>
      </c>
      <c r="AJ71" s="23">
        <f t="shared" si="145"/>
        <v>0</v>
      </c>
      <c r="AK71" s="23">
        <f t="shared" si="145"/>
        <v>0</v>
      </c>
      <c r="AL71" s="23" t="e">
        <f t="shared" si="146"/>
        <v>#DIV/0!</v>
      </c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4"/>
      <c r="AZ71" s="24"/>
      <c r="BA71" s="24" t="e">
        <f t="shared" si="147"/>
        <v>#DIV/0!</v>
      </c>
      <c r="BB71" s="23">
        <f t="shared" si="148"/>
        <v>0</v>
      </c>
      <c r="BC71" s="23">
        <f t="shared" si="148"/>
        <v>0</v>
      </c>
      <c r="BD71" s="23" t="e">
        <f t="shared" si="149"/>
        <v>#DIV/0!</v>
      </c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4"/>
      <c r="BR71" s="24"/>
      <c r="BS71" s="24" t="e">
        <f t="shared" si="150"/>
        <v>#DIV/0!</v>
      </c>
      <c r="BT71" s="23">
        <f t="shared" si="151"/>
        <v>0</v>
      </c>
      <c r="BU71" s="23">
        <f t="shared" si="151"/>
        <v>0</v>
      </c>
      <c r="BV71" s="23" t="e">
        <f t="shared" si="152"/>
        <v>#DIV/0!</v>
      </c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4"/>
      <c r="CJ71" s="24"/>
      <c r="CK71" s="24" t="e">
        <f t="shared" si="153"/>
        <v>#DIV/0!</v>
      </c>
      <c r="CL71" s="23">
        <f t="shared" si="154"/>
        <v>0</v>
      </c>
      <c r="CM71" s="23">
        <f t="shared" si="154"/>
        <v>0</v>
      </c>
      <c r="CN71" s="52" t="e">
        <f t="shared" si="155"/>
        <v>#DIV/0!</v>
      </c>
      <c r="CO71" s="12"/>
      <c r="CP71" s="50">
        <f t="shared" si="156"/>
        <v>0</v>
      </c>
      <c r="CQ71" s="33">
        <f t="shared" si="156"/>
        <v>0</v>
      </c>
      <c r="CR71" s="33" t="e">
        <f t="shared" si="157"/>
        <v>#DIV/0!</v>
      </c>
      <c r="CS71" s="32">
        <f t="shared" si="158"/>
        <v>0</v>
      </c>
      <c r="CT71" s="32">
        <f t="shared" si="158"/>
        <v>0</v>
      </c>
      <c r="CU71" s="49" t="e">
        <f t="shared" si="159"/>
        <v>#DIV/0!</v>
      </c>
    </row>
    <row r="72" spans="1:99" s="34" customFormat="1" ht="11.25" hidden="1" customHeight="1" x14ac:dyDescent="0.2">
      <c r="A72" s="55"/>
      <c r="B72" s="54"/>
      <c r="C72" s="53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8"/>
      <c r="P72" s="18"/>
      <c r="Q72" s="18" t="e">
        <f t="shared" si="141"/>
        <v>#DIV/0!</v>
      </c>
      <c r="R72" s="17">
        <f t="shared" si="142"/>
        <v>0</v>
      </c>
      <c r="S72" s="17">
        <f t="shared" si="142"/>
        <v>0</v>
      </c>
      <c r="T72" s="17" t="e">
        <f t="shared" si="143"/>
        <v>#DIV/0!</v>
      </c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8"/>
      <c r="AH72" s="18"/>
      <c r="AI72" s="18" t="e">
        <f t="shared" si="144"/>
        <v>#DIV/0!</v>
      </c>
      <c r="AJ72" s="17">
        <f t="shared" si="145"/>
        <v>0</v>
      </c>
      <c r="AK72" s="17">
        <f t="shared" si="145"/>
        <v>0</v>
      </c>
      <c r="AL72" s="17" t="e">
        <f t="shared" si="146"/>
        <v>#DIV/0!</v>
      </c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8"/>
      <c r="AZ72" s="18"/>
      <c r="BA72" s="18" t="e">
        <f t="shared" si="147"/>
        <v>#DIV/0!</v>
      </c>
      <c r="BB72" s="17">
        <f t="shared" si="148"/>
        <v>0</v>
      </c>
      <c r="BC72" s="17">
        <f t="shared" si="148"/>
        <v>0</v>
      </c>
      <c r="BD72" s="17" t="e">
        <f t="shared" si="149"/>
        <v>#DIV/0!</v>
      </c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8"/>
      <c r="BR72" s="18"/>
      <c r="BS72" s="18" t="e">
        <f t="shared" si="150"/>
        <v>#DIV/0!</v>
      </c>
      <c r="BT72" s="17">
        <f t="shared" si="151"/>
        <v>0</v>
      </c>
      <c r="BU72" s="17">
        <f t="shared" si="151"/>
        <v>0</v>
      </c>
      <c r="BV72" s="17" t="e">
        <f t="shared" si="152"/>
        <v>#DIV/0!</v>
      </c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8"/>
      <c r="CJ72" s="18"/>
      <c r="CK72" s="24" t="e">
        <f t="shared" si="153"/>
        <v>#DIV/0!</v>
      </c>
      <c r="CL72" s="23">
        <f t="shared" si="154"/>
        <v>0</v>
      </c>
      <c r="CM72" s="23">
        <f t="shared" si="154"/>
        <v>0</v>
      </c>
      <c r="CN72" s="52" t="e">
        <f t="shared" si="155"/>
        <v>#DIV/0!</v>
      </c>
      <c r="CO72" s="12"/>
      <c r="CP72" s="50">
        <f t="shared" si="156"/>
        <v>0</v>
      </c>
      <c r="CQ72" s="33">
        <f t="shared" si="156"/>
        <v>0</v>
      </c>
      <c r="CR72" s="33" t="e">
        <f t="shared" si="157"/>
        <v>#DIV/0!</v>
      </c>
      <c r="CS72" s="32">
        <f t="shared" si="158"/>
        <v>0</v>
      </c>
      <c r="CT72" s="32">
        <f t="shared" si="158"/>
        <v>0</v>
      </c>
      <c r="CU72" s="49" t="e">
        <f t="shared" si="159"/>
        <v>#DIV/0!</v>
      </c>
    </row>
    <row r="73" spans="1:99" s="34" customFormat="1" ht="9" hidden="1" customHeight="1" x14ac:dyDescent="0.2">
      <c r="A73" s="55"/>
      <c r="B73" s="54"/>
      <c r="C73" s="53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8"/>
      <c r="P73" s="18"/>
      <c r="Q73" s="24" t="e">
        <f t="shared" si="141"/>
        <v>#DIV/0!</v>
      </c>
      <c r="R73" s="23">
        <f t="shared" si="142"/>
        <v>0</v>
      </c>
      <c r="S73" s="23">
        <f t="shared" si="142"/>
        <v>0</v>
      </c>
      <c r="T73" s="23" t="e">
        <f t="shared" si="143"/>
        <v>#DIV/0!</v>
      </c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4"/>
      <c r="AH73" s="24"/>
      <c r="AI73" s="24" t="e">
        <f t="shared" si="144"/>
        <v>#DIV/0!</v>
      </c>
      <c r="AJ73" s="23">
        <f t="shared" si="145"/>
        <v>0</v>
      </c>
      <c r="AK73" s="23">
        <f t="shared" si="145"/>
        <v>0</v>
      </c>
      <c r="AL73" s="23" t="e">
        <f t="shared" si="146"/>
        <v>#DIV/0!</v>
      </c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4"/>
      <c r="AZ73" s="24"/>
      <c r="BA73" s="24" t="e">
        <f t="shared" si="147"/>
        <v>#DIV/0!</v>
      </c>
      <c r="BB73" s="23">
        <f t="shared" si="148"/>
        <v>0</v>
      </c>
      <c r="BC73" s="23">
        <f t="shared" si="148"/>
        <v>0</v>
      </c>
      <c r="BD73" s="23" t="e">
        <f t="shared" si="149"/>
        <v>#DIV/0!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4"/>
      <c r="BR73" s="24"/>
      <c r="BS73" s="24" t="e">
        <f t="shared" si="150"/>
        <v>#DIV/0!</v>
      </c>
      <c r="BT73" s="23">
        <f t="shared" si="151"/>
        <v>0</v>
      </c>
      <c r="BU73" s="23">
        <f t="shared" si="151"/>
        <v>0</v>
      </c>
      <c r="BV73" s="23" t="e">
        <f t="shared" si="152"/>
        <v>#DIV/0!</v>
      </c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4"/>
      <c r="CJ73" s="24"/>
      <c r="CK73" s="24" t="e">
        <f t="shared" si="153"/>
        <v>#DIV/0!</v>
      </c>
      <c r="CL73" s="23">
        <f t="shared" si="154"/>
        <v>0</v>
      </c>
      <c r="CM73" s="23">
        <f t="shared" si="154"/>
        <v>0</v>
      </c>
      <c r="CN73" s="52" t="e">
        <f t="shared" si="155"/>
        <v>#DIV/0!</v>
      </c>
      <c r="CO73" s="12"/>
      <c r="CP73" s="50">
        <f t="shared" si="156"/>
        <v>0</v>
      </c>
      <c r="CQ73" s="33">
        <f t="shared" si="156"/>
        <v>0</v>
      </c>
      <c r="CR73" s="33" t="e">
        <f t="shared" si="157"/>
        <v>#DIV/0!</v>
      </c>
      <c r="CS73" s="32">
        <f t="shared" si="158"/>
        <v>0</v>
      </c>
      <c r="CT73" s="32">
        <f t="shared" si="158"/>
        <v>0</v>
      </c>
      <c r="CU73" s="49" t="e">
        <f t="shared" si="159"/>
        <v>#DIV/0!</v>
      </c>
    </row>
    <row r="74" spans="1:99" s="15" customFormat="1" ht="11.25" hidden="1" customHeight="1" thickBot="1" x14ac:dyDescent="0.25">
      <c r="A74" s="21"/>
      <c r="B74" s="54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8"/>
      <c r="P74" s="18"/>
      <c r="Q74" s="18" t="e">
        <f t="shared" si="141"/>
        <v>#DIV/0!</v>
      </c>
      <c r="R74" s="17">
        <f t="shared" si="142"/>
        <v>0</v>
      </c>
      <c r="S74" s="17">
        <f t="shared" si="142"/>
        <v>0</v>
      </c>
      <c r="T74" s="17" t="e">
        <f t="shared" si="143"/>
        <v>#DIV/0!</v>
      </c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8"/>
      <c r="AH74" s="18"/>
      <c r="AI74" s="18" t="e">
        <f t="shared" si="144"/>
        <v>#DIV/0!</v>
      </c>
      <c r="AJ74" s="17">
        <f t="shared" si="145"/>
        <v>0</v>
      </c>
      <c r="AK74" s="17">
        <f t="shared" si="145"/>
        <v>0</v>
      </c>
      <c r="AL74" s="17" t="e">
        <f t="shared" si="146"/>
        <v>#DIV/0!</v>
      </c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8"/>
      <c r="AZ74" s="18"/>
      <c r="BA74" s="18" t="e">
        <f t="shared" si="147"/>
        <v>#DIV/0!</v>
      </c>
      <c r="BB74" s="17">
        <f t="shared" si="148"/>
        <v>0</v>
      </c>
      <c r="BC74" s="17">
        <f t="shared" si="148"/>
        <v>0</v>
      </c>
      <c r="BD74" s="17" t="e">
        <f t="shared" si="149"/>
        <v>#DIV/0!</v>
      </c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8"/>
      <c r="BR74" s="18"/>
      <c r="BS74" s="18" t="e">
        <f t="shared" si="150"/>
        <v>#DIV/0!</v>
      </c>
      <c r="BT74" s="17">
        <f t="shared" si="151"/>
        <v>0</v>
      </c>
      <c r="BU74" s="17">
        <f t="shared" si="151"/>
        <v>0</v>
      </c>
      <c r="BV74" s="17" t="e">
        <f t="shared" si="152"/>
        <v>#DIV/0!</v>
      </c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8"/>
      <c r="CJ74" s="18"/>
      <c r="CK74" s="18" t="e">
        <f t="shared" si="153"/>
        <v>#DIV/0!</v>
      </c>
      <c r="CL74" s="17">
        <f t="shared" si="154"/>
        <v>0</v>
      </c>
      <c r="CM74" s="17">
        <f t="shared" si="154"/>
        <v>0</v>
      </c>
      <c r="CN74" s="51" t="e">
        <f t="shared" si="155"/>
        <v>#DIV/0!</v>
      </c>
      <c r="CO74" s="12"/>
      <c r="CP74" s="50">
        <f t="shared" si="156"/>
        <v>0</v>
      </c>
      <c r="CQ74" s="33">
        <f t="shared" si="156"/>
        <v>0</v>
      </c>
      <c r="CR74" s="33" t="e">
        <f t="shared" si="157"/>
        <v>#DIV/0!</v>
      </c>
      <c r="CS74" s="32">
        <f t="shared" si="158"/>
        <v>0</v>
      </c>
      <c r="CT74" s="32">
        <f t="shared" si="158"/>
        <v>0</v>
      </c>
      <c r="CU74" s="49" t="e">
        <f t="shared" si="159"/>
        <v>#DIV/0!</v>
      </c>
    </row>
    <row r="75" spans="1:99" ht="11.25" hidden="1" thickBot="1" x14ac:dyDescent="0.2">
      <c r="A75" s="381" t="s">
        <v>0</v>
      </c>
      <c r="B75" s="382"/>
      <c r="C75" s="72">
        <f t="shared" ref="C75:P75" si="160">SUM(C68:C74)</f>
        <v>0</v>
      </c>
      <c r="D75" s="71">
        <f t="shared" si="160"/>
        <v>0</v>
      </c>
      <c r="E75" s="72">
        <f t="shared" si="160"/>
        <v>0</v>
      </c>
      <c r="F75" s="71">
        <f t="shared" si="160"/>
        <v>0</v>
      </c>
      <c r="G75" s="72">
        <f t="shared" si="160"/>
        <v>0</v>
      </c>
      <c r="H75" s="71">
        <f t="shared" si="160"/>
        <v>0</v>
      </c>
      <c r="I75" s="72">
        <f t="shared" si="160"/>
        <v>0</v>
      </c>
      <c r="J75" s="71">
        <f t="shared" si="160"/>
        <v>0</v>
      </c>
      <c r="K75" s="72">
        <f t="shared" si="160"/>
        <v>0</v>
      </c>
      <c r="L75" s="71">
        <f t="shared" si="160"/>
        <v>0</v>
      </c>
      <c r="M75" s="72">
        <f t="shared" si="160"/>
        <v>0</v>
      </c>
      <c r="N75" s="71">
        <f t="shared" si="160"/>
        <v>0</v>
      </c>
      <c r="O75" s="71">
        <f t="shared" si="160"/>
        <v>0</v>
      </c>
      <c r="P75" s="71">
        <f t="shared" si="160"/>
        <v>0</v>
      </c>
      <c r="Q75" s="70" t="e">
        <f t="shared" si="141"/>
        <v>#DIV/0!</v>
      </c>
      <c r="R75" s="70">
        <f>SUM(R68:R74)</f>
        <v>0</v>
      </c>
      <c r="S75" s="70">
        <f>SUM(S68:S74)</f>
        <v>0</v>
      </c>
      <c r="T75" s="70" t="e">
        <f t="shared" si="143"/>
        <v>#DIV/0!</v>
      </c>
      <c r="U75" s="72">
        <f t="shared" ref="U75:AH75" si="161">SUM(U68:U74)</f>
        <v>0</v>
      </c>
      <c r="V75" s="71">
        <f t="shared" si="161"/>
        <v>0</v>
      </c>
      <c r="W75" s="72">
        <f t="shared" si="161"/>
        <v>0</v>
      </c>
      <c r="X75" s="71">
        <f t="shared" si="161"/>
        <v>0</v>
      </c>
      <c r="Y75" s="72">
        <f t="shared" si="161"/>
        <v>0</v>
      </c>
      <c r="Z75" s="71">
        <f t="shared" si="161"/>
        <v>0</v>
      </c>
      <c r="AA75" s="72">
        <f t="shared" si="161"/>
        <v>0</v>
      </c>
      <c r="AB75" s="71">
        <f t="shared" si="161"/>
        <v>0</v>
      </c>
      <c r="AC75" s="72">
        <f t="shared" si="161"/>
        <v>0</v>
      </c>
      <c r="AD75" s="71">
        <f t="shared" si="161"/>
        <v>0</v>
      </c>
      <c r="AE75" s="72">
        <f t="shared" si="161"/>
        <v>0</v>
      </c>
      <c r="AF75" s="71">
        <f t="shared" si="161"/>
        <v>0</v>
      </c>
      <c r="AG75" s="71">
        <f t="shared" si="161"/>
        <v>0</v>
      </c>
      <c r="AH75" s="71">
        <f t="shared" si="161"/>
        <v>0</v>
      </c>
      <c r="AI75" s="70" t="e">
        <f t="shared" si="144"/>
        <v>#DIV/0!</v>
      </c>
      <c r="AJ75" s="70">
        <f>SUM(AJ68:AJ74)</f>
        <v>0</v>
      </c>
      <c r="AK75" s="70">
        <f>SUM(AK68:AK74)</f>
        <v>0</v>
      </c>
      <c r="AL75" s="70" t="e">
        <f t="shared" si="146"/>
        <v>#DIV/0!</v>
      </c>
      <c r="AM75" s="72">
        <f t="shared" ref="AM75:AZ75" si="162">SUM(AM68:AM74)</f>
        <v>0</v>
      </c>
      <c r="AN75" s="71">
        <f t="shared" si="162"/>
        <v>0</v>
      </c>
      <c r="AO75" s="72">
        <f t="shared" si="162"/>
        <v>0</v>
      </c>
      <c r="AP75" s="71">
        <f t="shared" si="162"/>
        <v>0</v>
      </c>
      <c r="AQ75" s="72">
        <f t="shared" si="162"/>
        <v>0</v>
      </c>
      <c r="AR75" s="71">
        <f t="shared" si="162"/>
        <v>0</v>
      </c>
      <c r="AS75" s="72">
        <f t="shared" si="162"/>
        <v>0</v>
      </c>
      <c r="AT75" s="71">
        <f t="shared" si="162"/>
        <v>0</v>
      </c>
      <c r="AU75" s="72">
        <f t="shared" si="162"/>
        <v>0</v>
      </c>
      <c r="AV75" s="71">
        <f t="shared" si="162"/>
        <v>0</v>
      </c>
      <c r="AW75" s="72">
        <f t="shared" si="162"/>
        <v>0</v>
      </c>
      <c r="AX75" s="71">
        <f t="shared" si="162"/>
        <v>0</v>
      </c>
      <c r="AY75" s="71">
        <f t="shared" si="162"/>
        <v>0</v>
      </c>
      <c r="AZ75" s="71">
        <f t="shared" si="162"/>
        <v>0</v>
      </c>
      <c r="BA75" s="70" t="e">
        <f t="shared" si="147"/>
        <v>#DIV/0!</v>
      </c>
      <c r="BB75" s="70">
        <f>SUM(BB68:BB74)</f>
        <v>0</v>
      </c>
      <c r="BC75" s="70">
        <f>SUM(BC68:BC74)</f>
        <v>0</v>
      </c>
      <c r="BD75" s="70" t="e">
        <f t="shared" si="149"/>
        <v>#DIV/0!</v>
      </c>
      <c r="BE75" s="72">
        <f t="shared" ref="BE75:BR75" si="163">SUM(BE68:BE74)</f>
        <v>0</v>
      </c>
      <c r="BF75" s="71">
        <f t="shared" si="163"/>
        <v>0</v>
      </c>
      <c r="BG75" s="72">
        <f t="shared" si="163"/>
        <v>0</v>
      </c>
      <c r="BH75" s="71">
        <f t="shared" si="163"/>
        <v>0</v>
      </c>
      <c r="BI75" s="72">
        <f t="shared" si="163"/>
        <v>0</v>
      </c>
      <c r="BJ75" s="71">
        <f t="shared" si="163"/>
        <v>0</v>
      </c>
      <c r="BK75" s="72">
        <f t="shared" si="163"/>
        <v>0</v>
      </c>
      <c r="BL75" s="71">
        <f t="shared" si="163"/>
        <v>0</v>
      </c>
      <c r="BM75" s="72">
        <f t="shared" si="163"/>
        <v>0</v>
      </c>
      <c r="BN75" s="71">
        <f t="shared" si="163"/>
        <v>0</v>
      </c>
      <c r="BO75" s="72">
        <f t="shared" si="163"/>
        <v>0</v>
      </c>
      <c r="BP75" s="71">
        <f t="shared" si="163"/>
        <v>0</v>
      </c>
      <c r="BQ75" s="71">
        <f t="shared" si="163"/>
        <v>0</v>
      </c>
      <c r="BR75" s="71">
        <f t="shared" si="163"/>
        <v>0</v>
      </c>
      <c r="BS75" s="70" t="e">
        <f t="shared" si="150"/>
        <v>#DIV/0!</v>
      </c>
      <c r="BT75" s="70">
        <f>SUM(BT68:BT74)</f>
        <v>0</v>
      </c>
      <c r="BU75" s="70">
        <f>SUM(BU68:BU74)</f>
        <v>0</v>
      </c>
      <c r="BV75" s="70" t="e">
        <f t="shared" si="152"/>
        <v>#DIV/0!</v>
      </c>
      <c r="BW75" s="72">
        <f t="shared" ref="BW75:CJ75" si="164">SUM(BW68:BW74)</f>
        <v>0</v>
      </c>
      <c r="BX75" s="71">
        <f t="shared" si="164"/>
        <v>0</v>
      </c>
      <c r="BY75" s="72">
        <f t="shared" si="164"/>
        <v>0</v>
      </c>
      <c r="BZ75" s="71">
        <f t="shared" si="164"/>
        <v>0</v>
      </c>
      <c r="CA75" s="72">
        <f t="shared" si="164"/>
        <v>0</v>
      </c>
      <c r="CB75" s="71">
        <f t="shared" si="164"/>
        <v>0</v>
      </c>
      <c r="CC75" s="72">
        <f t="shared" si="164"/>
        <v>0</v>
      </c>
      <c r="CD75" s="71">
        <f t="shared" si="164"/>
        <v>0</v>
      </c>
      <c r="CE75" s="72">
        <f t="shared" si="164"/>
        <v>0</v>
      </c>
      <c r="CF75" s="72">
        <f t="shared" si="164"/>
        <v>0</v>
      </c>
      <c r="CG75" s="72">
        <f t="shared" si="164"/>
        <v>0</v>
      </c>
      <c r="CH75" s="72">
        <f t="shared" si="164"/>
        <v>0</v>
      </c>
      <c r="CI75" s="71">
        <f t="shared" si="164"/>
        <v>0</v>
      </c>
      <c r="CJ75" s="71">
        <f t="shared" si="164"/>
        <v>0</v>
      </c>
      <c r="CK75" s="70" t="e">
        <f t="shared" si="153"/>
        <v>#DIV/0!</v>
      </c>
      <c r="CL75" s="70">
        <f>SUM(CL68:CL74)</f>
        <v>0</v>
      </c>
      <c r="CM75" s="70">
        <f>SUM(CM68:CM74)</f>
        <v>0</v>
      </c>
      <c r="CN75" s="69" t="e">
        <f t="shared" si="155"/>
        <v>#DIV/0!</v>
      </c>
      <c r="CO75" s="12"/>
      <c r="CP75" s="68">
        <f>SUM(CP68:CP74)</f>
        <v>0</v>
      </c>
      <c r="CQ75" s="67">
        <f>SUM(CQ68:CQ74)</f>
        <v>0</v>
      </c>
      <c r="CR75" s="67" t="e">
        <f t="shared" si="157"/>
        <v>#DIV/0!</v>
      </c>
      <c r="CS75" s="67">
        <f>SUM(CS68:CS74)</f>
        <v>0</v>
      </c>
      <c r="CT75" s="67">
        <f>SUM(CT68:CT74)</f>
        <v>0</v>
      </c>
      <c r="CU75" s="66" t="e">
        <f t="shared" si="159"/>
        <v>#DIV/0!</v>
      </c>
    </row>
    <row r="76" spans="1:99" ht="20.100000000000001" hidden="1" customHeight="1" thickBot="1" x14ac:dyDescent="0.2">
      <c r="A76" s="193"/>
      <c r="B76" s="192"/>
      <c r="C76" s="191"/>
      <c r="D76" s="189"/>
      <c r="E76" s="190"/>
      <c r="F76" s="189"/>
      <c r="G76" s="190"/>
      <c r="H76" s="189"/>
      <c r="I76" s="190"/>
      <c r="J76" s="189"/>
      <c r="K76" s="190"/>
      <c r="L76" s="189"/>
      <c r="M76" s="190"/>
      <c r="N76" s="189"/>
      <c r="O76" s="189"/>
      <c r="P76" s="189"/>
      <c r="Q76" s="187"/>
      <c r="R76" s="187"/>
      <c r="S76" s="187"/>
      <c r="T76" s="187"/>
      <c r="U76" s="190"/>
      <c r="V76" s="189"/>
      <c r="W76" s="190"/>
      <c r="X76" s="189"/>
      <c r="Y76" s="190"/>
      <c r="Z76" s="189"/>
      <c r="AA76" s="190"/>
      <c r="AB76" s="189"/>
      <c r="AC76" s="190"/>
      <c r="AD76" s="189"/>
      <c r="AE76" s="190"/>
      <c r="AF76" s="189"/>
      <c r="AG76" s="189"/>
      <c r="AH76" s="189"/>
      <c r="AI76" s="187"/>
      <c r="AJ76" s="187"/>
      <c r="AK76" s="187"/>
      <c r="AL76" s="187"/>
      <c r="AM76" s="190"/>
      <c r="AN76" s="189"/>
      <c r="AO76" s="190"/>
      <c r="AP76" s="189"/>
      <c r="AQ76" s="190"/>
      <c r="AR76" s="189"/>
      <c r="AS76" s="190"/>
      <c r="AT76" s="189"/>
      <c r="AU76" s="190"/>
      <c r="AV76" s="189"/>
      <c r="AW76" s="190"/>
      <c r="AX76" s="189"/>
      <c r="AY76" s="189"/>
      <c r="AZ76" s="189"/>
      <c r="BA76" s="187"/>
      <c r="BB76" s="187"/>
      <c r="BC76" s="187"/>
      <c r="BD76" s="187"/>
      <c r="BE76" s="190"/>
      <c r="BF76" s="189"/>
      <c r="BG76" s="190"/>
      <c r="BH76" s="189"/>
      <c r="BI76" s="190"/>
      <c r="BJ76" s="189"/>
      <c r="BK76" s="190"/>
      <c r="BL76" s="189"/>
      <c r="BM76" s="190"/>
      <c r="BN76" s="189"/>
      <c r="BO76" s="190"/>
      <c r="BP76" s="189"/>
      <c r="BQ76" s="189"/>
      <c r="BR76" s="189"/>
      <c r="BS76" s="187"/>
      <c r="BT76" s="187"/>
      <c r="BU76" s="187"/>
      <c r="BV76" s="187"/>
      <c r="BW76" s="190"/>
      <c r="BX76" s="189"/>
      <c r="BY76" s="190"/>
      <c r="BZ76" s="189"/>
      <c r="CA76" s="190"/>
      <c r="CB76" s="189"/>
      <c r="CC76" s="190"/>
      <c r="CD76" s="189"/>
      <c r="CE76" s="190"/>
      <c r="CF76" s="190"/>
      <c r="CG76" s="190"/>
      <c r="CH76" s="190"/>
      <c r="CI76" s="189"/>
      <c r="CJ76" s="189"/>
      <c r="CK76" s="187"/>
      <c r="CL76" s="187"/>
      <c r="CM76" s="187"/>
      <c r="CN76" s="186"/>
      <c r="CO76" s="12"/>
      <c r="CP76" s="188"/>
      <c r="CQ76" s="187"/>
      <c r="CR76" s="187"/>
      <c r="CS76" s="187"/>
      <c r="CT76" s="187"/>
      <c r="CU76" s="186"/>
    </row>
    <row r="77" spans="1:99" ht="13.5" hidden="1" customHeight="1" thickBot="1" x14ac:dyDescent="0.2">
      <c r="A77" s="407" t="s">
        <v>39</v>
      </c>
      <c r="B77" s="408"/>
      <c r="C77" s="47"/>
      <c r="D77" s="59"/>
      <c r="E77" s="47"/>
      <c r="F77" s="59"/>
      <c r="G77" s="47"/>
      <c r="H77" s="59"/>
      <c r="I77" s="47"/>
      <c r="J77" s="59"/>
      <c r="K77" s="47"/>
      <c r="L77" s="47"/>
      <c r="M77" s="47"/>
      <c r="N77" s="45"/>
      <c r="O77" s="45"/>
      <c r="P77" s="45"/>
      <c r="Q77" s="45"/>
      <c r="R77" s="45"/>
      <c r="S77" s="45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5"/>
      <c r="AG77" s="45"/>
      <c r="AH77" s="45"/>
      <c r="AI77" s="45"/>
      <c r="AJ77" s="45"/>
      <c r="AK77" s="45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5"/>
      <c r="AY77" s="45"/>
      <c r="AZ77" s="45"/>
      <c r="BA77" s="45"/>
      <c r="BB77" s="45"/>
      <c r="BC77" s="45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5"/>
      <c r="BQ77" s="45"/>
      <c r="BR77" s="45"/>
      <c r="BS77" s="45"/>
      <c r="BT77" s="45"/>
      <c r="BU77" s="45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58"/>
      <c r="CH77" s="57"/>
      <c r="CI77" s="45"/>
      <c r="CJ77" s="45"/>
      <c r="CK77" s="45"/>
      <c r="CL77" s="45"/>
      <c r="CM77" s="44"/>
      <c r="CN77" s="57"/>
      <c r="CO77" s="1"/>
      <c r="CP77" s="45"/>
      <c r="CQ77" s="45"/>
      <c r="CR77" s="45"/>
      <c r="CS77" s="45"/>
      <c r="CT77" s="44"/>
      <c r="CU77" s="44"/>
    </row>
    <row r="78" spans="1:99" s="34" customFormat="1" ht="11.25" hidden="1" customHeight="1" x14ac:dyDescent="0.2">
      <c r="A78" s="55"/>
      <c r="B78" s="54"/>
      <c r="C78" s="53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24"/>
      <c r="P78" s="24"/>
      <c r="Q78" s="18" t="e">
        <f>P78/O78</f>
        <v>#DIV/0!</v>
      </c>
      <c r="R78" s="17">
        <f t="shared" ref="R78:S81" si="165">C78+E78+G78+I78+K78+M78</f>
        <v>0</v>
      </c>
      <c r="S78" s="17">
        <f t="shared" si="165"/>
        <v>0</v>
      </c>
      <c r="T78" s="17" t="e">
        <f>S78/R78</f>
        <v>#DIV/0!</v>
      </c>
      <c r="U78" s="25"/>
      <c r="V78" s="19"/>
      <c r="W78" s="25"/>
      <c r="X78" s="19"/>
      <c r="Y78" s="25"/>
      <c r="Z78" s="19"/>
      <c r="AA78" s="19"/>
      <c r="AB78" s="19"/>
      <c r="AC78" s="19"/>
      <c r="AD78" s="19"/>
      <c r="AE78" s="19"/>
      <c r="AF78" s="19"/>
      <c r="AG78" s="18"/>
      <c r="AH78" s="18"/>
      <c r="AI78" s="18" t="e">
        <f>AH78/AG78</f>
        <v>#DIV/0!</v>
      </c>
      <c r="AJ78" s="17">
        <f t="shared" ref="AJ78:AK81" si="166">U78+W78+Y78+AA78+AC78+AE78</f>
        <v>0</v>
      </c>
      <c r="AK78" s="17">
        <f t="shared" si="166"/>
        <v>0</v>
      </c>
      <c r="AL78" s="17" t="e">
        <f>AK78/AJ78</f>
        <v>#DIV/0!</v>
      </c>
      <c r="AM78" s="19"/>
      <c r="AN78" s="19"/>
      <c r="AO78" s="19"/>
      <c r="AP78" s="19"/>
      <c r="AQ78" s="19"/>
      <c r="AR78" s="19"/>
      <c r="AS78" s="19"/>
      <c r="AT78" s="19"/>
      <c r="AU78" s="25"/>
      <c r="AV78" s="19"/>
      <c r="AW78" s="19"/>
      <c r="AX78" s="19"/>
      <c r="AY78" s="18"/>
      <c r="AZ78" s="18"/>
      <c r="BA78" s="18" t="e">
        <f>AZ78/AY78</f>
        <v>#DIV/0!</v>
      </c>
      <c r="BB78" s="17">
        <f t="shared" ref="BB78:BC81" si="167">AM78+AO78+AQ78+AS78+AU78+AW78</f>
        <v>0</v>
      </c>
      <c r="BC78" s="17">
        <f t="shared" si="167"/>
        <v>0</v>
      </c>
      <c r="BD78" s="17" t="e">
        <f>BC78/BB78</f>
        <v>#DIV/0!</v>
      </c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8"/>
      <c r="BR78" s="18"/>
      <c r="BS78" s="18" t="e">
        <f>BR78/BQ78</f>
        <v>#DIV/0!</v>
      </c>
      <c r="BT78" s="17">
        <f t="shared" ref="BT78:BU81" si="168">BE78+BG78+BI78+BK78+BM78+BO78</f>
        <v>0</v>
      </c>
      <c r="BU78" s="17">
        <f t="shared" si="168"/>
        <v>0</v>
      </c>
      <c r="BV78" s="17" t="e">
        <f>BU78/BT78</f>
        <v>#DIV/0!</v>
      </c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8"/>
      <c r="CJ78" s="18"/>
      <c r="CK78" s="24" t="e">
        <f>CJ78/CI78</f>
        <v>#DIV/0!</v>
      </c>
      <c r="CL78" s="23">
        <f t="shared" ref="CL78:CM81" si="169">BW78+BY78+CA78+CC78+CE78+CG78</f>
        <v>0</v>
      </c>
      <c r="CM78" s="23">
        <f t="shared" si="169"/>
        <v>0</v>
      </c>
      <c r="CN78" s="52" t="e">
        <f>CM78/CL78</f>
        <v>#DIV/0!</v>
      </c>
      <c r="CO78" s="12"/>
      <c r="CP78" s="50">
        <f t="shared" ref="CP78:CQ81" si="170">O78+AG78+AY78+BQ78+CI78</f>
        <v>0</v>
      </c>
      <c r="CQ78" s="33">
        <f t="shared" si="170"/>
        <v>0</v>
      </c>
      <c r="CR78" s="33" t="e">
        <f>CQ78/CP78</f>
        <v>#DIV/0!</v>
      </c>
      <c r="CS78" s="32">
        <f t="shared" ref="CS78:CT81" si="171">R78+AJ78+BB78+BT78+CL78</f>
        <v>0</v>
      </c>
      <c r="CT78" s="32">
        <f t="shared" si="171"/>
        <v>0</v>
      </c>
      <c r="CU78" s="49" t="e">
        <f>CT78/CS78</f>
        <v>#DIV/0!</v>
      </c>
    </row>
    <row r="79" spans="1:99" s="34" customFormat="1" ht="11.25" hidden="1" customHeight="1" x14ac:dyDescent="0.2">
      <c r="A79" s="55"/>
      <c r="B79" s="54"/>
      <c r="C79" s="53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8"/>
      <c r="P79" s="18"/>
      <c r="Q79" s="24" t="e">
        <f>P79/O79</f>
        <v>#DIV/0!</v>
      </c>
      <c r="R79" s="23">
        <f t="shared" si="165"/>
        <v>0</v>
      </c>
      <c r="S79" s="23">
        <f t="shared" si="165"/>
        <v>0</v>
      </c>
      <c r="T79" s="23" t="e">
        <f>S79/R79</f>
        <v>#DIV/0!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4"/>
      <c r="AH79" s="24"/>
      <c r="AI79" s="24" t="e">
        <f>AH79/AG79</f>
        <v>#DIV/0!</v>
      </c>
      <c r="AJ79" s="23">
        <f t="shared" si="166"/>
        <v>0</v>
      </c>
      <c r="AK79" s="23">
        <f t="shared" si="166"/>
        <v>0</v>
      </c>
      <c r="AL79" s="23" t="e">
        <f>AK79/AJ79</f>
        <v>#DIV/0!</v>
      </c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4"/>
      <c r="AZ79" s="24"/>
      <c r="BA79" s="24" t="e">
        <f>AZ79/AY79</f>
        <v>#DIV/0!</v>
      </c>
      <c r="BB79" s="23">
        <f t="shared" si="167"/>
        <v>0</v>
      </c>
      <c r="BC79" s="23">
        <f t="shared" si="167"/>
        <v>0</v>
      </c>
      <c r="BD79" s="23" t="e">
        <f>BC79/BB79</f>
        <v>#DIV/0!</v>
      </c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4"/>
      <c r="BR79" s="24"/>
      <c r="BS79" s="24" t="e">
        <f>BR79/BQ79</f>
        <v>#DIV/0!</v>
      </c>
      <c r="BT79" s="23">
        <f t="shared" si="168"/>
        <v>0</v>
      </c>
      <c r="BU79" s="23">
        <f t="shared" si="168"/>
        <v>0</v>
      </c>
      <c r="BV79" s="23" t="e">
        <f>BU79/BT79</f>
        <v>#DIV/0!</v>
      </c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4"/>
      <c r="CJ79" s="24"/>
      <c r="CK79" s="24" t="e">
        <f>CJ79/CI79</f>
        <v>#DIV/0!</v>
      </c>
      <c r="CL79" s="23">
        <f t="shared" si="169"/>
        <v>0</v>
      </c>
      <c r="CM79" s="23">
        <f t="shared" si="169"/>
        <v>0</v>
      </c>
      <c r="CN79" s="52" t="e">
        <f>CM79/CL79</f>
        <v>#DIV/0!</v>
      </c>
      <c r="CO79" s="12"/>
      <c r="CP79" s="50">
        <f t="shared" si="170"/>
        <v>0</v>
      </c>
      <c r="CQ79" s="33">
        <f t="shared" si="170"/>
        <v>0</v>
      </c>
      <c r="CR79" s="33" t="e">
        <f>CQ79/CP79</f>
        <v>#DIV/0!</v>
      </c>
      <c r="CS79" s="32">
        <f t="shared" si="171"/>
        <v>0</v>
      </c>
      <c r="CT79" s="32">
        <f t="shared" si="171"/>
        <v>0</v>
      </c>
      <c r="CU79" s="49" t="e">
        <f>CT79/CS79</f>
        <v>#DIV/0!</v>
      </c>
    </row>
    <row r="80" spans="1:99" s="34" customFormat="1" ht="11.25" hidden="1" customHeight="1" x14ac:dyDescent="0.2">
      <c r="A80" s="55"/>
      <c r="B80" s="54"/>
      <c r="C80" s="53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8"/>
      <c r="P80" s="18"/>
      <c r="Q80" s="18" t="e">
        <f>P80/O80</f>
        <v>#DIV/0!</v>
      </c>
      <c r="R80" s="17">
        <f t="shared" si="165"/>
        <v>0</v>
      </c>
      <c r="S80" s="17">
        <f t="shared" si="165"/>
        <v>0</v>
      </c>
      <c r="T80" s="17" t="e">
        <f>S80/R80</f>
        <v>#DIV/0!</v>
      </c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8"/>
      <c r="AH80" s="18"/>
      <c r="AI80" s="18" t="e">
        <f>AH80/AG80</f>
        <v>#DIV/0!</v>
      </c>
      <c r="AJ80" s="17">
        <f t="shared" si="166"/>
        <v>0</v>
      </c>
      <c r="AK80" s="17">
        <f t="shared" si="166"/>
        <v>0</v>
      </c>
      <c r="AL80" s="17" t="e">
        <f>AK80/AJ80</f>
        <v>#DIV/0!</v>
      </c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8"/>
      <c r="AZ80" s="18"/>
      <c r="BA80" s="18" t="e">
        <f>AZ80/AY80</f>
        <v>#DIV/0!</v>
      </c>
      <c r="BB80" s="17">
        <f t="shared" si="167"/>
        <v>0</v>
      </c>
      <c r="BC80" s="17">
        <f t="shared" si="167"/>
        <v>0</v>
      </c>
      <c r="BD80" s="17" t="e">
        <f>BC80/BB80</f>
        <v>#DIV/0!</v>
      </c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8"/>
      <c r="BR80" s="18"/>
      <c r="BS80" s="18" t="e">
        <f>BR80/BQ80</f>
        <v>#DIV/0!</v>
      </c>
      <c r="BT80" s="17">
        <f t="shared" si="168"/>
        <v>0</v>
      </c>
      <c r="BU80" s="17">
        <f t="shared" si="168"/>
        <v>0</v>
      </c>
      <c r="BV80" s="17" t="e">
        <f>BU80/BT80</f>
        <v>#DIV/0!</v>
      </c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8"/>
      <c r="CJ80" s="18"/>
      <c r="CK80" s="24" t="e">
        <f>CJ80/CI80</f>
        <v>#DIV/0!</v>
      </c>
      <c r="CL80" s="23">
        <f t="shared" si="169"/>
        <v>0</v>
      </c>
      <c r="CM80" s="23">
        <f t="shared" si="169"/>
        <v>0</v>
      </c>
      <c r="CN80" s="52" t="e">
        <f>CM80/CL80</f>
        <v>#DIV/0!</v>
      </c>
      <c r="CO80" s="12"/>
      <c r="CP80" s="50">
        <f t="shared" si="170"/>
        <v>0</v>
      </c>
      <c r="CQ80" s="33">
        <f t="shared" si="170"/>
        <v>0</v>
      </c>
      <c r="CR80" s="33" t="e">
        <f>CQ80/CP80</f>
        <v>#DIV/0!</v>
      </c>
      <c r="CS80" s="32">
        <f t="shared" si="171"/>
        <v>0</v>
      </c>
      <c r="CT80" s="32">
        <f t="shared" si="171"/>
        <v>0</v>
      </c>
      <c r="CU80" s="49" t="e">
        <f>CT80/CS80</f>
        <v>#DIV/0!</v>
      </c>
    </row>
    <row r="81" spans="1:99" s="34" customFormat="1" ht="11.25" hidden="1" customHeight="1" x14ac:dyDescent="0.2">
      <c r="A81" s="55"/>
      <c r="B81" s="54"/>
      <c r="C81" s="53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8"/>
      <c r="P81" s="18"/>
      <c r="Q81" s="24" t="e">
        <f>P81/O81</f>
        <v>#DIV/0!</v>
      </c>
      <c r="R81" s="23">
        <f t="shared" si="165"/>
        <v>0</v>
      </c>
      <c r="S81" s="23">
        <f t="shared" si="165"/>
        <v>0</v>
      </c>
      <c r="T81" s="23" t="e">
        <f>S81/R81</f>
        <v>#DIV/0!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4"/>
      <c r="AH81" s="24"/>
      <c r="AI81" s="24" t="e">
        <f>AH81/AG81</f>
        <v>#DIV/0!</v>
      </c>
      <c r="AJ81" s="23">
        <f t="shared" si="166"/>
        <v>0</v>
      </c>
      <c r="AK81" s="23">
        <f t="shared" si="166"/>
        <v>0</v>
      </c>
      <c r="AL81" s="23" t="e">
        <f>AK81/AJ81</f>
        <v>#DIV/0!</v>
      </c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4"/>
      <c r="AZ81" s="24"/>
      <c r="BA81" s="24" t="e">
        <f>AZ81/AY81</f>
        <v>#DIV/0!</v>
      </c>
      <c r="BB81" s="23">
        <f t="shared" si="167"/>
        <v>0</v>
      </c>
      <c r="BC81" s="23">
        <f t="shared" si="167"/>
        <v>0</v>
      </c>
      <c r="BD81" s="23" t="e">
        <f>BC81/BB81</f>
        <v>#DIV/0!</v>
      </c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4"/>
      <c r="BR81" s="24"/>
      <c r="BS81" s="24" t="e">
        <f>BR81/BQ81</f>
        <v>#DIV/0!</v>
      </c>
      <c r="BT81" s="23">
        <f t="shared" si="168"/>
        <v>0</v>
      </c>
      <c r="BU81" s="23">
        <f t="shared" si="168"/>
        <v>0</v>
      </c>
      <c r="BV81" s="23" t="e">
        <f>BU81/BT81</f>
        <v>#DIV/0!</v>
      </c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4"/>
      <c r="CJ81" s="24"/>
      <c r="CK81" s="24" t="e">
        <f>CJ81/CI81</f>
        <v>#DIV/0!</v>
      </c>
      <c r="CL81" s="23">
        <f t="shared" si="169"/>
        <v>0</v>
      </c>
      <c r="CM81" s="23">
        <f t="shared" si="169"/>
        <v>0</v>
      </c>
      <c r="CN81" s="52" t="e">
        <f>CM81/CL81</f>
        <v>#DIV/0!</v>
      </c>
      <c r="CO81" s="12"/>
      <c r="CP81" s="50">
        <f t="shared" si="170"/>
        <v>0</v>
      </c>
      <c r="CQ81" s="33">
        <f t="shared" si="170"/>
        <v>0</v>
      </c>
      <c r="CR81" s="33" t="e">
        <f>CQ81/CP81</f>
        <v>#DIV/0!</v>
      </c>
      <c r="CS81" s="32">
        <f t="shared" si="171"/>
        <v>0</v>
      </c>
      <c r="CT81" s="32">
        <f t="shared" si="171"/>
        <v>0</v>
      </c>
      <c r="CU81" s="49" t="e">
        <f>CT81/CS81</f>
        <v>#DIV/0!</v>
      </c>
    </row>
    <row r="82" spans="1:99" s="15" customFormat="1" ht="11.25" hidden="1" customHeight="1" thickBot="1" x14ac:dyDescent="0.2">
      <c r="A82" s="21"/>
      <c r="B82" s="20"/>
      <c r="C82" s="19"/>
      <c r="D82" s="19"/>
      <c r="E82" s="19"/>
      <c r="F82" s="19"/>
      <c r="G82" s="19"/>
      <c r="H82" s="19"/>
      <c r="I82" s="18" t="e">
        <f>#REF!/#REF!</f>
        <v>#REF!</v>
      </c>
      <c r="J82" s="17" t="e">
        <f>C82+E82+G82+#REF!+#REF!+#REF!</f>
        <v>#REF!</v>
      </c>
      <c r="K82" s="17" t="e">
        <f>D82+F82+H82+#REF!+#REF!+#REF!</f>
        <v>#REF!</v>
      </c>
      <c r="L82" s="17" t="e">
        <f>K82/J82</f>
        <v>#REF!</v>
      </c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8"/>
      <c r="Z82" s="18"/>
      <c r="AA82" s="18" t="e">
        <f>Z82/Y82</f>
        <v>#DIV/0!</v>
      </c>
      <c r="AB82" s="17">
        <f>M82+O82+Q82+S82+U82+W82</f>
        <v>0</v>
      </c>
      <c r="AC82" s="17">
        <f>N82+P82+R82+T82+V82+X82</f>
        <v>0</v>
      </c>
      <c r="AD82" s="17" t="e">
        <f>AC82/AB82</f>
        <v>#DIV/0!</v>
      </c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8"/>
      <c r="AR82" s="18"/>
      <c r="AS82" s="18" t="e">
        <f>AR82/AQ82</f>
        <v>#DIV/0!</v>
      </c>
      <c r="AT82" s="17">
        <f>AE82+AG82+AI82+AK82+AM82+AO82</f>
        <v>0</v>
      </c>
      <c r="AU82" s="17">
        <f>AF82+AH82+AJ82+AL82+AN82+AP82</f>
        <v>0</v>
      </c>
      <c r="AV82" s="17" t="e">
        <f>AU82/AT82</f>
        <v>#DIV/0!</v>
      </c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8"/>
      <c r="BJ82" s="18"/>
      <c r="BK82" s="18" t="e">
        <f>BJ82/BI82</f>
        <v>#DIV/0!</v>
      </c>
      <c r="BL82" s="17">
        <f>AW82+AY82+BA82+BC82+BE82+BG82</f>
        <v>0</v>
      </c>
      <c r="BM82" s="17">
        <f>AX82+AZ82+BB82+BD82+BF82+BH82</f>
        <v>0</v>
      </c>
      <c r="BN82" s="17" t="e">
        <f>BM82/BL82</f>
        <v>#DIV/0!</v>
      </c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8"/>
      <c r="CB82" s="18"/>
      <c r="CC82" s="18" t="e">
        <f>CB82/CA82</f>
        <v>#DIV/0!</v>
      </c>
      <c r="CD82" s="17">
        <f>BO82+BQ82+BS82+BU82+BW82+BY82</f>
        <v>0</v>
      </c>
      <c r="CE82" s="17">
        <f>BP82+BR82+BT82+BV82+BX82+BZ82</f>
        <v>0</v>
      </c>
      <c r="CF82" s="51" t="e">
        <f>CE82/CD82</f>
        <v>#DIV/0!</v>
      </c>
      <c r="CG82" s="12"/>
      <c r="CH82" s="50" t="e">
        <f>#REF!+Y82+AQ82+BI82+CA82</f>
        <v>#REF!</v>
      </c>
      <c r="CI82" s="33" t="e">
        <f>#REF!+Z82+AR82+BJ82+CB82</f>
        <v>#REF!</v>
      </c>
      <c r="CJ82" s="33" t="e">
        <f>CI82/CH82</f>
        <v>#REF!</v>
      </c>
      <c r="CK82" s="32" t="e">
        <f>J82+AB82+AT82+BL82+CD82</f>
        <v>#REF!</v>
      </c>
      <c r="CL82" s="32" t="e">
        <f>K82+AC82+AU82+BM82+CE82</f>
        <v>#REF!</v>
      </c>
      <c r="CM82" s="49" t="e">
        <f>CL82/CK82</f>
        <v>#REF!</v>
      </c>
    </row>
    <row r="83" spans="1:99" ht="11.25" hidden="1" thickBot="1" x14ac:dyDescent="0.2">
      <c r="A83" s="369" t="s">
        <v>0</v>
      </c>
      <c r="B83" s="370"/>
      <c r="C83" s="47">
        <f t="shared" ref="C83:H83" si="172">SUM(C78:C82)</f>
        <v>0</v>
      </c>
      <c r="D83" s="46">
        <f t="shared" si="172"/>
        <v>0</v>
      </c>
      <c r="E83" s="47">
        <f t="shared" si="172"/>
        <v>0</v>
      </c>
      <c r="F83" s="46">
        <f t="shared" si="172"/>
        <v>0</v>
      </c>
      <c r="G83" s="47">
        <f t="shared" si="172"/>
        <v>0</v>
      </c>
      <c r="H83" s="46">
        <f t="shared" si="172"/>
        <v>0</v>
      </c>
      <c r="I83" s="47">
        <f t="shared" ref="I83:P83" si="173">SUM(I78:I81)</f>
        <v>0</v>
      </c>
      <c r="J83" s="46">
        <f t="shared" si="173"/>
        <v>0</v>
      </c>
      <c r="K83" s="47">
        <f t="shared" si="173"/>
        <v>0</v>
      </c>
      <c r="L83" s="46">
        <f t="shared" si="173"/>
        <v>0</v>
      </c>
      <c r="M83" s="47">
        <f t="shared" si="173"/>
        <v>0</v>
      </c>
      <c r="N83" s="46">
        <f t="shared" si="173"/>
        <v>0</v>
      </c>
      <c r="O83" s="46">
        <f t="shared" si="173"/>
        <v>0</v>
      </c>
      <c r="P83" s="46">
        <f t="shared" si="173"/>
        <v>0</v>
      </c>
      <c r="Q83" s="45" t="e">
        <f>P83/O83</f>
        <v>#DIV/0!</v>
      </c>
      <c r="R83" s="45">
        <f>SUM(R78:R82)</f>
        <v>0</v>
      </c>
      <c r="S83" s="45">
        <f>SUM(S78:S82)</f>
        <v>0</v>
      </c>
      <c r="T83" s="45" t="e">
        <f>S83/R83</f>
        <v>#DIV/0!</v>
      </c>
      <c r="U83" s="47">
        <f t="shared" ref="U83:AH83" si="174">SUM(U78:U82)</f>
        <v>0</v>
      </c>
      <c r="V83" s="46">
        <f t="shared" si="174"/>
        <v>0</v>
      </c>
      <c r="W83" s="47">
        <f t="shared" si="174"/>
        <v>0</v>
      </c>
      <c r="X83" s="46">
        <f t="shared" si="174"/>
        <v>0</v>
      </c>
      <c r="Y83" s="47">
        <f t="shared" si="174"/>
        <v>0</v>
      </c>
      <c r="Z83" s="46">
        <f t="shared" si="174"/>
        <v>0</v>
      </c>
      <c r="AA83" s="47" t="e">
        <f t="shared" si="174"/>
        <v>#DIV/0!</v>
      </c>
      <c r="AB83" s="46">
        <f t="shared" si="174"/>
        <v>0</v>
      </c>
      <c r="AC83" s="47">
        <f t="shared" si="174"/>
        <v>0</v>
      </c>
      <c r="AD83" s="46" t="e">
        <f t="shared" si="174"/>
        <v>#DIV/0!</v>
      </c>
      <c r="AE83" s="47">
        <f t="shared" si="174"/>
        <v>0</v>
      </c>
      <c r="AF83" s="46">
        <f t="shared" si="174"/>
        <v>0</v>
      </c>
      <c r="AG83" s="46">
        <f t="shared" si="174"/>
        <v>0</v>
      </c>
      <c r="AH83" s="46">
        <f t="shared" si="174"/>
        <v>0</v>
      </c>
      <c r="AI83" s="45" t="e">
        <f>AH83/AG83</f>
        <v>#DIV/0!</v>
      </c>
      <c r="AJ83" s="45">
        <f>SUM(AJ78:AJ82)</f>
        <v>0</v>
      </c>
      <c r="AK83" s="45">
        <f>SUM(AK78:AK82)</f>
        <v>0</v>
      </c>
      <c r="AL83" s="45" t="e">
        <f>AK83/AJ83</f>
        <v>#DIV/0!</v>
      </c>
      <c r="AM83" s="47">
        <f t="shared" ref="AM83:AZ83" si="175">SUM(AM78:AM82)</f>
        <v>0</v>
      </c>
      <c r="AN83" s="46">
        <f t="shared" si="175"/>
        <v>0</v>
      </c>
      <c r="AO83" s="47">
        <f t="shared" si="175"/>
        <v>0</v>
      </c>
      <c r="AP83" s="46">
        <f t="shared" si="175"/>
        <v>0</v>
      </c>
      <c r="AQ83" s="47">
        <f t="shared" si="175"/>
        <v>0</v>
      </c>
      <c r="AR83" s="46">
        <f t="shared" si="175"/>
        <v>0</v>
      </c>
      <c r="AS83" s="47" t="e">
        <f t="shared" si="175"/>
        <v>#DIV/0!</v>
      </c>
      <c r="AT83" s="46">
        <f t="shared" si="175"/>
        <v>0</v>
      </c>
      <c r="AU83" s="47">
        <f t="shared" si="175"/>
        <v>0</v>
      </c>
      <c r="AV83" s="46" t="e">
        <f t="shared" si="175"/>
        <v>#DIV/0!</v>
      </c>
      <c r="AW83" s="47">
        <f t="shared" si="175"/>
        <v>0</v>
      </c>
      <c r="AX83" s="46">
        <f t="shared" si="175"/>
        <v>0</v>
      </c>
      <c r="AY83" s="46">
        <f t="shared" si="175"/>
        <v>0</v>
      </c>
      <c r="AZ83" s="46">
        <f t="shared" si="175"/>
        <v>0</v>
      </c>
      <c r="BA83" s="45" t="e">
        <f>AZ83/AY83</f>
        <v>#DIV/0!</v>
      </c>
      <c r="BB83" s="45">
        <f>SUM(BB78:BB82)</f>
        <v>0</v>
      </c>
      <c r="BC83" s="45">
        <f>SUM(BC78:BC82)</f>
        <v>0</v>
      </c>
      <c r="BD83" s="45" t="e">
        <f>BC83/BB83</f>
        <v>#DIV/0!</v>
      </c>
      <c r="BE83" s="47">
        <f t="shared" ref="BE83:BR83" si="176">SUM(BE78:BE82)</f>
        <v>0</v>
      </c>
      <c r="BF83" s="46">
        <f t="shared" si="176"/>
        <v>0</v>
      </c>
      <c r="BG83" s="47">
        <f t="shared" si="176"/>
        <v>0</v>
      </c>
      <c r="BH83" s="46">
        <f t="shared" si="176"/>
        <v>0</v>
      </c>
      <c r="BI83" s="47">
        <f t="shared" si="176"/>
        <v>0</v>
      </c>
      <c r="BJ83" s="46">
        <f t="shared" si="176"/>
        <v>0</v>
      </c>
      <c r="BK83" s="47" t="e">
        <f t="shared" si="176"/>
        <v>#DIV/0!</v>
      </c>
      <c r="BL83" s="46">
        <f t="shared" si="176"/>
        <v>0</v>
      </c>
      <c r="BM83" s="47">
        <f t="shared" si="176"/>
        <v>0</v>
      </c>
      <c r="BN83" s="46" t="e">
        <f t="shared" si="176"/>
        <v>#DIV/0!</v>
      </c>
      <c r="BO83" s="47">
        <f t="shared" si="176"/>
        <v>0</v>
      </c>
      <c r="BP83" s="46">
        <f t="shared" si="176"/>
        <v>0</v>
      </c>
      <c r="BQ83" s="46">
        <f t="shared" si="176"/>
        <v>0</v>
      </c>
      <c r="BR83" s="46">
        <f t="shared" si="176"/>
        <v>0</v>
      </c>
      <c r="BS83" s="45" t="e">
        <f>BR83/BQ83</f>
        <v>#DIV/0!</v>
      </c>
      <c r="BT83" s="45">
        <f>SUM(BT78:BT82)</f>
        <v>0</v>
      </c>
      <c r="BU83" s="45">
        <f>SUM(BU78:BU82)</f>
        <v>0</v>
      </c>
      <c r="BV83" s="45" t="e">
        <f>BU83/BT83</f>
        <v>#DIV/0!</v>
      </c>
      <c r="BW83" s="47">
        <f t="shared" ref="BW83:CJ83" si="177">SUM(BW78:BW82)</f>
        <v>0</v>
      </c>
      <c r="BX83" s="46">
        <f t="shared" si="177"/>
        <v>0</v>
      </c>
      <c r="BY83" s="47">
        <f t="shared" si="177"/>
        <v>0</v>
      </c>
      <c r="BZ83" s="46">
        <f t="shared" si="177"/>
        <v>0</v>
      </c>
      <c r="CA83" s="47">
        <f t="shared" si="177"/>
        <v>0</v>
      </c>
      <c r="CB83" s="46">
        <f t="shared" si="177"/>
        <v>0</v>
      </c>
      <c r="CC83" s="47" t="e">
        <f t="shared" si="177"/>
        <v>#DIV/0!</v>
      </c>
      <c r="CD83" s="46">
        <f t="shared" si="177"/>
        <v>0</v>
      </c>
      <c r="CE83" s="47">
        <f t="shared" si="177"/>
        <v>0</v>
      </c>
      <c r="CF83" s="47" t="e">
        <f t="shared" si="177"/>
        <v>#DIV/0!</v>
      </c>
      <c r="CG83" s="47">
        <f t="shared" si="177"/>
        <v>0</v>
      </c>
      <c r="CH83" s="47" t="e">
        <f t="shared" si="177"/>
        <v>#REF!</v>
      </c>
      <c r="CI83" s="46" t="e">
        <f t="shared" si="177"/>
        <v>#REF!</v>
      </c>
      <c r="CJ83" s="46" t="e">
        <f t="shared" si="177"/>
        <v>#REF!</v>
      </c>
      <c r="CK83" s="45" t="e">
        <f>CJ83/CI83</f>
        <v>#REF!</v>
      </c>
      <c r="CL83" s="45" t="e">
        <f>SUM(CL78:CL82)</f>
        <v>#REF!</v>
      </c>
      <c r="CM83" s="45" t="e">
        <f>SUM(CM78:CM82)</f>
        <v>#REF!</v>
      </c>
      <c r="CN83" s="44" t="e">
        <f>CM83/CL83</f>
        <v>#REF!</v>
      </c>
      <c r="CO83" s="12"/>
      <c r="CP83" s="43">
        <f>SUM(CP78:CP82)</f>
        <v>0</v>
      </c>
      <c r="CQ83" s="42">
        <f>SUM(CQ78:CQ82)</f>
        <v>0</v>
      </c>
      <c r="CR83" s="42" t="e">
        <f>CQ83/CP83</f>
        <v>#DIV/0!</v>
      </c>
      <c r="CS83" s="42">
        <f>SUM(CS78:CS82)</f>
        <v>0</v>
      </c>
      <c r="CT83" s="42">
        <f>SUM(CT78:CT82)</f>
        <v>0</v>
      </c>
      <c r="CU83" s="41" t="e">
        <f>CT83/CS83</f>
        <v>#DIV/0!</v>
      </c>
    </row>
    <row r="84" spans="1:99" s="34" customFormat="1" ht="13.5" hidden="1" thickBot="1" x14ac:dyDescent="0.25">
      <c r="A84" s="174"/>
      <c r="B84" s="173" t="s">
        <v>37</v>
      </c>
      <c r="C84" s="172"/>
      <c r="D84" s="170" t="e">
        <f>D83/C83</f>
        <v>#DIV/0!</v>
      </c>
      <c r="E84" s="171"/>
      <c r="F84" s="170" t="e">
        <f>F83/E83</f>
        <v>#DIV/0!</v>
      </c>
      <c r="G84" s="171"/>
      <c r="H84" s="170" t="e">
        <f>H83/G83</f>
        <v>#DIV/0!</v>
      </c>
      <c r="I84" s="171"/>
      <c r="J84" s="170" t="e">
        <f>J83/I83</f>
        <v>#DIV/0!</v>
      </c>
      <c r="K84" s="171"/>
      <c r="L84" s="170" t="e">
        <f>L83/K83</f>
        <v>#DIV/0!</v>
      </c>
      <c r="M84" s="171"/>
      <c r="N84" s="170" t="e">
        <f>N83/M83</f>
        <v>#DIV/0!</v>
      </c>
      <c r="O84" s="64"/>
      <c r="P84" s="64"/>
      <c r="Q84" s="12"/>
      <c r="R84" s="12"/>
      <c r="S84" s="12"/>
      <c r="T84" s="12"/>
      <c r="U84" s="172"/>
      <c r="V84" s="170" t="e">
        <f>V83/U83</f>
        <v>#DIV/0!</v>
      </c>
      <c r="W84" s="171"/>
      <c r="X84" s="170" t="e">
        <f>X83/W83</f>
        <v>#DIV/0!</v>
      </c>
      <c r="Y84" s="171"/>
      <c r="Z84" s="170" t="e">
        <f>Z83/Y83</f>
        <v>#DIV/0!</v>
      </c>
      <c r="AA84" s="171"/>
      <c r="AB84" s="170" t="e">
        <f>AB83/AA83</f>
        <v>#DIV/0!</v>
      </c>
      <c r="AC84" s="171"/>
      <c r="AD84" s="170" t="e">
        <f>AD83/AC83</f>
        <v>#DIV/0!</v>
      </c>
      <c r="AE84" s="171"/>
      <c r="AF84" s="170" t="e">
        <f>AF83/AE83</f>
        <v>#DIV/0!</v>
      </c>
      <c r="AG84" s="64"/>
      <c r="AH84" s="64"/>
      <c r="AI84" s="12"/>
      <c r="AJ84" s="12"/>
      <c r="AK84" s="12"/>
      <c r="AL84" s="12"/>
      <c r="AM84" s="172"/>
      <c r="AN84" s="170" t="e">
        <f>AN83/AM83</f>
        <v>#DIV/0!</v>
      </c>
      <c r="AO84" s="171"/>
      <c r="AP84" s="170" t="e">
        <f>AP83/AO83</f>
        <v>#DIV/0!</v>
      </c>
      <c r="AQ84" s="171"/>
      <c r="AR84" s="170" t="e">
        <f>AR83/AQ83</f>
        <v>#DIV/0!</v>
      </c>
      <c r="AS84" s="171"/>
      <c r="AT84" s="170" t="e">
        <f>AT83/AS83</f>
        <v>#DIV/0!</v>
      </c>
      <c r="AU84" s="171"/>
      <c r="AV84" s="170" t="e">
        <f>AV83/AU83</f>
        <v>#DIV/0!</v>
      </c>
      <c r="AW84" s="171"/>
      <c r="AX84" s="170" t="e">
        <f>AX83/AW83</f>
        <v>#DIV/0!</v>
      </c>
      <c r="AY84" s="64"/>
      <c r="AZ84" s="64"/>
      <c r="BA84" s="12"/>
      <c r="BB84" s="12"/>
      <c r="BC84" s="12"/>
      <c r="BD84" s="12"/>
      <c r="BE84" s="172"/>
      <c r="BF84" s="170" t="e">
        <f>BF83/BE83</f>
        <v>#DIV/0!</v>
      </c>
      <c r="BG84" s="171"/>
      <c r="BH84" s="170" t="e">
        <f>BH83/BG83</f>
        <v>#DIV/0!</v>
      </c>
      <c r="BI84" s="171"/>
      <c r="BJ84" s="170" t="e">
        <f>BJ83/BI83</f>
        <v>#DIV/0!</v>
      </c>
      <c r="BK84" s="171"/>
      <c r="BL84" s="170" t="e">
        <f>BL83/BK83</f>
        <v>#DIV/0!</v>
      </c>
      <c r="BM84" s="171"/>
      <c r="BN84" s="170" t="e">
        <f>BN83/BM83</f>
        <v>#DIV/0!</v>
      </c>
      <c r="BO84" s="171"/>
      <c r="BP84" s="170" t="e">
        <f>BP83/BO83</f>
        <v>#DIV/0!</v>
      </c>
      <c r="BQ84" s="64"/>
      <c r="BR84" s="64"/>
      <c r="BS84" s="12"/>
      <c r="BT84" s="12"/>
      <c r="BU84" s="12"/>
      <c r="BV84" s="12"/>
      <c r="BW84" s="172"/>
      <c r="BX84" s="170" t="e">
        <f>BX83/BW83</f>
        <v>#DIV/0!</v>
      </c>
      <c r="BY84" s="171"/>
      <c r="BZ84" s="170" t="e">
        <f>BZ83/BY83</f>
        <v>#DIV/0!</v>
      </c>
      <c r="CA84" s="171"/>
      <c r="CB84" s="170" t="e">
        <f>CB83/CA83</f>
        <v>#DIV/0!</v>
      </c>
      <c r="CC84" s="171"/>
      <c r="CD84" s="170" t="e">
        <f>CD83/CC83</f>
        <v>#DIV/0!</v>
      </c>
      <c r="CE84" s="171"/>
      <c r="CF84" s="170" t="e">
        <f>CF83/CE83</f>
        <v>#DIV/0!</v>
      </c>
      <c r="CG84" s="171"/>
      <c r="CH84" s="170" t="e">
        <f>CH83/CG83</f>
        <v>#REF!</v>
      </c>
      <c r="CI84" s="64"/>
      <c r="CJ84" s="64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</row>
    <row r="85" spans="1:99" s="34" customFormat="1" ht="20.100000000000001" hidden="1" customHeight="1" thickBot="1" x14ac:dyDescent="0.6">
      <c r="A85" s="65"/>
      <c r="B85" s="30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4"/>
      <c r="P85" s="64"/>
      <c r="Q85" s="12"/>
      <c r="R85" s="12"/>
      <c r="S85" s="12"/>
      <c r="T85" s="12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4"/>
      <c r="AH85" s="64"/>
      <c r="AI85" s="12"/>
      <c r="AJ85" s="12"/>
      <c r="AK85" s="12"/>
      <c r="AL85" s="12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4"/>
      <c r="AZ85" s="64"/>
      <c r="BA85" s="12"/>
      <c r="BB85" s="12"/>
      <c r="BC85" s="12"/>
      <c r="BD85" s="12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12"/>
      <c r="BT85" s="12"/>
      <c r="BU85" s="12"/>
      <c r="BV85" s="12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</row>
    <row r="86" spans="1:99" s="34" customFormat="1" ht="13.5" hidden="1" customHeight="1" thickBot="1" x14ac:dyDescent="0.2">
      <c r="A86" s="401" t="s">
        <v>38</v>
      </c>
      <c r="B86" s="402"/>
      <c r="C86" s="185"/>
      <c r="D86" s="181"/>
      <c r="E86" s="184"/>
      <c r="F86" s="181"/>
      <c r="G86" s="184"/>
      <c r="H86" s="181"/>
      <c r="I86" s="184"/>
      <c r="J86" s="181"/>
      <c r="K86" s="184"/>
      <c r="L86" s="181"/>
      <c r="M86" s="181"/>
      <c r="N86" s="181"/>
      <c r="O86" s="179"/>
      <c r="P86" s="179"/>
      <c r="Q86" s="179"/>
      <c r="R86" s="179"/>
      <c r="S86" s="179"/>
      <c r="T86" s="179"/>
      <c r="U86" s="181"/>
      <c r="V86" s="181"/>
      <c r="W86" s="181"/>
      <c r="X86" s="181"/>
      <c r="Y86" s="181"/>
      <c r="Z86" s="181"/>
      <c r="AA86" s="181"/>
      <c r="AB86" s="181"/>
      <c r="AC86" s="181"/>
      <c r="AD86" s="181"/>
      <c r="AE86" s="181"/>
      <c r="AF86" s="181"/>
      <c r="AG86" s="179"/>
      <c r="AH86" s="179"/>
      <c r="AI86" s="179"/>
      <c r="AJ86" s="179"/>
      <c r="AK86" s="179"/>
      <c r="AL86" s="179"/>
      <c r="AM86" s="181"/>
      <c r="AN86" s="181"/>
      <c r="AO86" s="181"/>
      <c r="AP86" s="181"/>
      <c r="AQ86" s="181"/>
      <c r="AR86" s="181"/>
      <c r="AS86" s="181"/>
      <c r="AT86" s="181"/>
      <c r="AU86" s="181"/>
      <c r="AV86" s="181"/>
      <c r="AW86" s="181"/>
      <c r="AX86" s="181"/>
      <c r="AY86" s="179"/>
      <c r="AZ86" s="179"/>
      <c r="BA86" s="179"/>
      <c r="BB86" s="179"/>
      <c r="BC86" s="179"/>
      <c r="BD86" s="179"/>
      <c r="BE86" s="181"/>
      <c r="BF86" s="181"/>
      <c r="BG86" s="181"/>
      <c r="BH86" s="181"/>
      <c r="BI86" s="181"/>
      <c r="BJ86" s="181"/>
      <c r="BK86" s="181"/>
      <c r="BL86" s="181"/>
      <c r="BM86" s="181"/>
      <c r="BN86" s="181"/>
      <c r="BO86" s="181"/>
      <c r="BP86" s="181"/>
      <c r="BQ86" s="179"/>
      <c r="BR86" s="179"/>
      <c r="BS86" s="179"/>
      <c r="BT86" s="179"/>
      <c r="BU86" s="179"/>
      <c r="BV86" s="179"/>
      <c r="BW86" s="181"/>
      <c r="BX86" s="181"/>
      <c r="BY86" s="181"/>
      <c r="BZ86" s="181"/>
      <c r="CA86" s="181"/>
      <c r="CB86" s="181"/>
      <c r="CC86" s="181"/>
      <c r="CD86" s="181"/>
      <c r="CE86" s="181"/>
      <c r="CF86" s="181"/>
      <c r="CG86" s="181"/>
      <c r="CH86" s="183"/>
      <c r="CI86" s="182"/>
      <c r="CJ86" s="179"/>
      <c r="CK86" s="179"/>
      <c r="CL86" s="179"/>
      <c r="CM86" s="179"/>
      <c r="CN86" s="178"/>
      <c r="CO86" s="12"/>
      <c r="CP86" s="182"/>
      <c r="CQ86" s="179"/>
      <c r="CR86" s="179"/>
      <c r="CS86" s="179"/>
      <c r="CT86" s="179"/>
      <c r="CU86" s="178"/>
    </row>
    <row r="87" spans="1:99" s="76" customFormat="1" hidden="1" x14ac:dyDescent="0.15">
      <c r="A87" s="27"/>
      <c r="B87" s="26"/>
      <c r="C87" s="7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4"/>
      <c r="P87" s="24"/>
      <c r="Q87" s="18" t="e">
        <f t="shared" ref="Q87:Q95" si="178">P87/O87</f>
        <v>#DIV/0!</v>
      </c>
      <c r="R87" s="17">
        <f t="shared" ref="R87:S94" si="179">C87+E87+G87+I87+K87+M87</f>
        <v>0</v>
      </c>
      <c r="S87" s="17">
        <f t="shared" si="179"/>
        <v>0</v>
      </c>
      <c r="T87" s="17" t="e">
        <f t="shared" ref="T87:T95" si="180">S87/R87</f>
        <v>#DIV/0!</v>
      </c>
      <c r="U87" s="29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4"/>
      <c r="AH87" s="24"/>
      <c r="AI87" s="18" t="e">
        <f t="shared" ref="AI87:AI95" si="181">AH87/AG87</f>
        <v>#DIV/0!</v>
      </c>
      <c r="AJ87" s="17">
        <f t="shared" ref="AJ87:AK94" si="182">U87+W87+Y87+AA87+AC87+AE87</f>
        <v>0</v>
      </c>
      <c r="AK87" s="17">
        <f t="shared" si="182"/>
        <v>0</v>
      </c>
      <c r="AL87" s="17" t="e">
        <f t="shared" ref="AL87:AL95" si="183">AK87/AJ87</f>
        <v>#DIV/0!</v>
      </c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9"/>
      <c r="AX87" s="25"/>
      <c r="AY87" s="24"/>
      <c r="AZ87" s="24"/>
      <c r="BA87" s="24" t="e">
        <f t="shared" ref="BA87:BA95" si="184">AZ87/AY87</f>
        <v>#DIV/0!</v>
      </c>
      <c r="BB87" s="23">
        <f t="shared" ref="BB87:BC94" si="185">AM87+AO87+AQ87+AS87+AU87+AW87</f>
        <v>0</v>
      </c>
      <c r="BC87" s="23">
        <f t="shared" si="185"/>
        <v>0</v>
      </c>
      <c r="BD87" s="23" t="e">
        <f t="shared" ref="BD87:BD95" si="186">BC87/BB87</f>
        <v>#DIV/0!</v>
      </c>
      <c r="BE87" s="25"/>
      <c r="BF87" s="25"/>
      <c r="BG87" s="29"/>
      <c r="BH87" s="25"/>
      <c r="BI87" s="29"/>
      <c r="BJ87" s="25"/>
      <c r="BK87" s="29"/>
      <c r="BL87" s="25"/>
      <c r="BM87" s="29"/>
      <c r="BN87" s="29"/>
      <c r="BO87" s="29"/>
      <c r="BP87" s="25"/>
      <c r="BQ87" s="33"/>
      <c r="BR87" s="33"/>
      <c r="BS87" s="24" t="e">
        <f t="shared" ref="BS87:BS95" si="187">BR87/BQ87</f>
        <v>#DIV/0!</v>
      </c>
      <c r="BT87" s="23">
        <f t="shared" ref="BT87:BU94" si="188">BE87+BG87+BI87+BK87+BM87+BO87</f>
        <v>0</v>
      </c>
      <c r="BU87" s="23">
        <f t="shared" si="188"/>
        <v>0</v>
      </c>
      <c r="BV87" s="23" t="e">
        <f t="shared" ref="BV87:BV95" si="189">BU87/BT87</f>
        <v>#DIV/0!</v>
      </c>
      <c r="BW87" s="29"/>
      <c r="BX87" s="25"/>
      <c r="BY87" s="25"/>
      <c r="BZ87" s="25"/>
      <c r="CA87" s="29"/>
      <c r="CB87" s="25"/>
      <c r="CC87" s="29"/>
      <c r="CD87" s="25"/>
      <c r="CE87" s="25"/>
      <c r="CF87" s="25"/>
      <c r="CG87" s="25"/>
      <c r="CH87" s="25"/>
      <c r="CI87" s="33"/>
      <c r="CJ87" s="24"/>
      <c r="CK87" s="24" t="e">
        <f t="shared" ref="CK87:CK95" si="190">CJ87/CI87</f>
        <v>#DIV/0!</v>
      </c>
      <c r="CL87" s="23">
        <f t="shared" ref="CL87:CM94" si="191">BW87+BY87+CA87+CC87+CE87+CG87</f>
        <v>0</v>
      </c>
      <c r="CM87" s="23">
        <f t="shared" si="191"/>
        <v>0</v>
      </c>
      <c r="CN87" s="52" t="e">
        <f t="shared" ref="CN87:CN95" si="192">CM87/CL87</f>
        <v>#DIV/0!</v>
      </c>
      <c r="CO87" s="12"/>
      <c r="CP87" s="50">
        <f t="shared" ref="CP87:CQ94" si="193">O87+AG87+AY87+BQ87+CI87</f>
        <v>0</v>
      </c>
      <c r="CQ87" s="33">
        <f t="shared" si="193"/>
        <v>0</v>
      </c>
      <c r="CR87" s="33" t="e">
        <f t="shared" ref="CR87:CR95" si="194">CQ87/CP87</f>
        <v>#DIV/0!</v>
      </c>
      <c r="CS87" s="32">
        <f t="shared" ref="CS87:CT94" si="195">R87+AJ87+BB87+BT87+CL87</f>
        <v>0</v>
      </c>
      <c r="CT87" s="32">
        <f t="shared" si="195"/>
        <v>0</v>
      </c>
      <c r="CU87" s="49" t="e">
        <f t="shared" ref="CU87:CU95" si="196">CT87/CS87</f>
        <v>#DIV/0!</v>
      </c>
    </row>
    <row r="88" spans="1:99" s="34" customFormat="1" ht="11.25" hidden="1" customHeight="1" x14ac:dyDescent="0.15">
      <c r="A88" s="27"/>
      <c r="B88" s="26"/>
      <c r="C88" s="53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8"/>
      <c r="P88" s="18"/>
      <c r="Q88" s="18" t="e">
        <f t="shared" si="178"/>
        <v>#DIV/0!</v>
      </c>
      <c r="R88" s="17">
        <f t="shared" si="179"/>
        <v>0</v>
      </c>
      <c r="S88" s="17">
        <f t="shared" si="179"/>
        <v>0</v>
      </c>
      <c r="T88" s="17" t="e">
        <f t="shared" si="180"/>
        <v>#DIV/0!</v>
      </c>
      <c r="U88" s="25"/>
      <c r="V88" s="19"/>
      <c r="W88" s="29"/>
      <c r="X88" s="29"/>
      <c r="Y88" s="25"/>
      <c r="Z88" s="19"/>
      <c r="AA88" s="19"/>
      <c r="AB88" s="19"/>
      <c r="AC88" s="25"/>
      <c r="AD88" s="19"/>
      <c r="AE88" s="19"/>
      <c r="AF88" s="19"/>
      <c r="AG88" s="24"/>
      <c r="AH88" s="24"/>
      <c r="AI88" s="18" t="e">
        <f t="shared" si="181"/>
        <v>#DIV/0!</v>
      </c>
      <c r="AJ88" s="17">
        <f t="shared" si="182"/>
        <v>0</v>
      </c>
      <c r="AK88" s="17">
        <f t="shared" si="182"/>
        <v>0</v>
      </c>
      <c r="AL88" s="17" t="e">
        <f t="shared" si="183"/>
        <v>#DIV/0!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25"/>
      <c r="AX88" s="19"/>
      <c r="AY88" s="18"/>
      <c r="AZ88" s="18"/>
      <c r="BA88" s="18" t="e">
        <f t="shared" si="184"/>
        <v>#DIV/0!</v>
      </c>
      <c r="BB88" s="17">
        <f t="shared" si="185"/>
        <v>0</v>
      </c>
      <c r="BC88" s="17">
        <f t="shared" si="185"/>
        <v>0</v>
      </c>
      <c r="BD88" s="17" t="e">
        <f t="shared" si="186"/>
        <v>#DIV/0!</v>
      </c>
      <c r="BE88" s="19"/>
      <c r="BF88" s="19"/>
      <c r="BG88" s="25"/>
      <c r="BH88" s="19"/>
      <c r="BI88" s="25"/>
      <c r="BJ88" s="19"/>
      <c r="BK88" s="25"/>
      <c r="BL88" s="19"/>
      <c r="BM88" s="25"/>
      <c r="BN88" s="25"/>
      <c r="BO88" s="25"/>
      <c r="BP88" s="19"/>
      <c r="BQ88" s="24"/>
      <c r="BR88" s="24"/>
      <c r="BS88" s="18" t="e">
        <f t="shared" si="187"/>
        <v>#DIV/0!</v>
      </c>
      <c r="BT88" s="17">
        <f t="shared" si="188"/>
        <v>0</v>
      </c>
      <c r="BU88" s="17">
        <f t="shared" si="188"/>
        <v>0</v>
      </c>
      <c r="BV88" s="17" t="e">
        <f t="shared" si="189"/>
        <v>#DIV/0!</v>
      </c>
      <c r="BW88" s="25"/>
      <c r="BX88" s="19"/>
      <c r="BY88" s="25"/>
      <c r="BZ88" s="19"/>
      <c r="CA88" s="25"/>
      <c r="CB88" s="19"/>
      <c r="CC88" s="25"/>
      <c r="CD88" s="19"/>
      <c r="CE88" s="19"/>
      <c r="CF88" s="19"/>
      <c r="CG88" s="19"/>
      <c r="CH88" s="19"/>
      <c r="CI88" s="24"/>
      <c r="CJ88" s="18"/>
      <c r="CK88" s="24" t="e">
        <f t="shared" si="190"/>
        <v>#DIV/0!</v>
      </c>
      <c r="CL88" s="23">
        <f t="shared" si="191"/>
        <v>0</v>
      </c>
      <c r="CM88" s="23">
        <f t="shared" si="191"/>
        <v>0</v>
      </c>
      <c r="CN88" s="52" t="e">
        <f t="shared" si="192"/>
        <v>#DIV/0!</v>
      </c>
      <c r="CO88" s="12"/>
      <c r="CP88" s="50">
        <f t="shared" si="193"/>
        <v>0</v>
      </c>
      <c r="CQ88" s="33">
        <f t="shared" si="193"/>
        <v>0</v>
      </c>
      <c r="CR88" s="33" t="e">
        <f t="shared" si="194"/>
        <v>#DIV/0!</v>
      </c>
      <c r="CS88" s="32">
        <f t="shared" si="195"/>
        <v>0</v>
      </c>
      <c r="CT88" s="32">
        <f t="shared" si="195"/>
        <v>0</v>
      </c>
      <c r="CU88" s="49" t="e">
        <f t="shared" si="196"/>
        <v>#DIV/0!</v>
      </c>
    </row>
    <row r="89" spans="1:99" s="34" customFormat="1" ht="11.25" hidden="1" customHeight="1" x14ac:dyDescent="0.15">
      <c r="A89" s="27"/>
      <c r="B89" s="26"/>
      <c r="C89" s="53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8"/>
      <c r="P89" s="18"/>
      <c r="Q89" s="18" t="e">
        <f t="shared" si="178"/>
        <v>#DIV/0!</v>
      </c>
      <c r="R89" s="17">
        <f t="shared" si="179"/>
        <v>0</v>
      </c>
      <c r="S89" s="17">
        <f t="shared" si="179"/>
        <v>0</v>
      </c>
      <c r="T89" s="17" t="e">
        <f t="shared" si="180"/>
        <v>#DIV/0!</v>
      </c>
      <c r="U89" s="19"/>
      <c r="V89" s="19"/>
      <c r="W89" s="19"/>
      <c r="X89" s="19"/>
      <c r="Y89" s="19"/>
      <c r="Z89" s="19"/>
      <c r="AA89" s="19"/>
      <c r="AB89" s="19"/>
      <c r="AC89" s="25"/>
      <c r="AD89" s="19"/>
      <c r="AE89" s="19"/>
      <c r="AF89" s="19"/>
      <c r="AG89" s="18"/>
      <c r="AH89" s="18"/>
      <c r="AI89" s="18" t="e">
        <f t="shared" si="181"/>
        <v>#DIV/0!</v>
      </c>
      <c r="AJ89" s="17">
        <f t="shared" si="182"/>
        <v>0</v>
      </c>
      <c r="AK89" s="17">
        <f t="shared" si="182"/>
        <v>0</v>
      </c>
      <c r="AL89" s="17" t="e">
        <f t="shared" si="183"/>
        <v>#DIV/0!</v>
      </c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25"/>
      <c r="AX89" s="19"/>
      <c r="AY89" s="18"/>
      <c r="AZ89" s="18"/>
      <c r="BA89" s="24" t="e">
        <f t="shared" si="184"/>
        <v>#DIV/0!</v>
      </c>
      <c r="BB89" s="23">
        <f t="shared" si="185"/>
        <v>0</v>
      </c>
      <c r="BC89" s="23">
        <f t="shared" si="185"/>
        <v>0</v>
      </c>
      <c r="BD89" s="23" t="e">
        <f t="shared" si="186"/>
        <v>#DIV/0!</v>
      </c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4"/>
      <c r="BR89" s="24"/>
      <c r="BS89" s="24" t="e">
        <f t="shared" si="187"/>
        <v>#DIV/0!</v>
      </c>
      <c r="BT89" s="23">
        <f t="shared" si="188"/>
        <v>0</v>
      </c>
      <c r="BU89" s="23">
        <f t="shared" si="188"/>
        <v>0</v>
      </c>
      <c r="BV89" s="23" t="e">
        <f t="shared" si="189"/>
        <v>#DIV/0!</v>
      </c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4"/>
      <c r="CJ89" s="24"/>
      <c r="CK89" s="24" t="e">
        <f t="shared" si="190"/>
        <v>#DIV/0!</v>
      </c>
      <c r="CL89" s="23">
        <f t="shared" si="191"/>
        <v>0</v>
      </c>
      <c r="CM89" s="23">
        <f t="shared" si="191"/>
        <v>0</v>
      </c>
      <c r="CN89" s="52" t="e">
        <f t="shared" si="192"/>
        <v>#DIV/0!</v>
      </c>
      <c r="CO89" s="12"/>
      <c r="CP89" s="50">
        <f t="shared" si="193"/>
        <v>0</v>
      </c>
      <c r="CQ89" s="33">
        <f t="shared" si="193"/>
        <v>0</v>
      </c>
      <c r="CR89" s="33" t="e">
        <f t="shared" si="194"/>
        <v>#DIV/0!</v>
      </c>
      <c r="CS89" s="32">
        <f t="shared" si="195"/>
        <v>0</v>
      </c>
      <c r="CT89" s="32">
        <f t="shared" si="195"/>
        <v>0</v>
      </c>
      <c r="CU89" s="49" t="e">
        <f t="shared" si="196"/>
        <v>#DIV/0!</v>
      </c>
    </row>
    <row r="90" spans="1:99" s="34" customFormat="1" ht="11.25" hidden="1" customHeight="1" x14ac:dyDescent="0.2">
      <c r="A90" s="27"/>
      <c r="B90" s="28"/>
      <c r="C90" s="53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8"/>
      <c r="P90" s="18"/>
      <c r="Q90" s="18" t="e">
        <f t="shared" si="178"/>
        <v>#DIV/0!</v>
      </c>
      <c r="R90" s="17">
        <f t="shared" si="179"/>
        <v>0</v>
      </c>
      <c r="S90" s="17">
        <f t="shared" si="179"/>
        <v>0</v>
      </c>
      <c r="T90" s="17" t="e">
        <f t="shared" si="180"/>
        <v>#DIV/0!</v>
      </c>
      <c r="U90" s="19"/>
      <c r="V90" s="19"/>
      <c r="W90" s="19"/>
      <c r="X90" s="19"/>
      <c r="Y90" s="19"/>
      <c r="Z90" s="19"/>
      <c r="AA90" s="19"/>
      <c r="AB90" s="19"/>
      <c r="AC90" s="25"/>
      <c r="AD90" s="19"/>
      <c r="AE90" s="19"/>
      <c r="AF90" s="19"/>
      <c r="AG90" s="18"/>
      <c r="AH90" s="18"/>
      <c r="AI90" s="18" t="e">
        <f t="shared" si="181"/>
        <v>#DIV/0!</v>
      </c>
      <c r="AJ90" s="17">
        <f t="shared" si="182"/>
        <v>0</v>
      </c>
      <c r="AK90" s="17">
        <f t="shared" si="182"/>
        <v>0</v>
      </c>
      <c r="AL90" s="17" t="e">
        <f t="shared" si="183"/>
        <v>#DIV/0!</v>
      </c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25"/>
      <c r="AX90" s="19"/>
      <c r="AY90" s="18"/>
      <c r="AZ90" s="18"/>
      <c r="BA90" s="24" t="e">
        <f t="shared" si="184"/>
        <v>#DIV/0!</v>
      </c>
      <c r="BB90" s="23">
        <f t="shared" si="185"/>
        <v>0</v>
      </c>
      <c r="BC90" s="23">
        <f t="shared" si="185"/>
        <v>0</v>
      </c>
      <c r="BD90" s="23" t="e">
        <f t="shared" si="186"/>
        <v>#DIV/0!</v>
      </c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4"/>
      <c r="BR90" s="24"/>
      <c r="BS90" s="24" t="e">
        <f t="shared" si="187"/>
        <v>#DIV/0!</v>
      </c>
      <c r="BT90" s="23">
        <f t="shared" si="188"/>
        <v>0</v>
      </c>
      <c r="BU90" s="23">
        <f t="shared" si="188"/>
        <v>0</v>
      </c>
      <c r="BV90" s="23" t="e">
        <f t="shared" si="189"/>
        <v>#DIV/0!</v>
      </c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4"/>
      <c r="CJ90" s="24"/>
      <c r="CK90" s="24" t="e">
        <f t="shared" si="190"/>
        <v>#DIV/0!</v>
      </c>
      <c r="CL90" s="23">
        <f t="shared" si="191"/>
        <v>0</v>
      </c>
      <c r="CM90" s="23">
        <f t="shared" si="191"/>
        <v>0</v>
      </c>
      <c r="CN90" s="52" t="e">
        <f t="shared" si="192"/>
        <v>#DIV/0!</v>
      </c>
      <c r="CO90" s="12"/>
      <c r="CP90" s="50">
        <f t="shared" si="193"/>
        <v>0</v>
      </c>
      <c r="CQ90" s="33">
        <f t="shared" si="193"/>
        <v>0</v>
      </c>
      <c r="CR90" s="33" t="e">
        <f t="shared" si="194"/>
        <v>#DIV/0!</v>
      </c>
      <c r="CS90" s="32">
        <f t="shared" si="195"/>
        <v>0</v>
      </c>
      <c r="CT90" s="32">
        <f t="shared" si="195"/>
        <v>0</v>
      </c>
      <c r="CU90" s="49" t="e">
        <f t="shared" si="196"/>
        <v>#DIV/0!</v>
      </c>
    </row>
    <row r="91" spans="1:99" s="34" customFormat="1" ht="11.25" hidden="1" customHeight="1" x14ac:dyDescent="0.15">
      <c r="A91" s="27"/>
      <c r="B91" s="26"/>
      <c r="C91" s="53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8"/>
      <c r="P91" s="18"/>
      <c r="Q91" s="18" t="e">
        <f t="shared" si="178"/>
        <v>#DIV/0!</v>
      </c>
      <c r="R91" s="17">
        <f t="shared" si="179"/>
        <v>0</v>
      </c>
      <c r="S91" s="17">
        <f t="shared" si="179"/>
        <v>0</v>
      </c>
      <c r="T91" s="17" t="e">
        <f t="shared" si="180"/>
        <v>#DIV/0!</v>
      </c>
      <c r="U91" s="19"/>
      <c r="V91" s="19"/>
      <c r="W91" s="25"/>
      <c r="X91" s="25"/>
      <c r="Y91" s="25"/>
      <c r="Z91" s="19"/>
      <c r="AA91" s="19"/>
      <c r="AB91" s="19"/>
      <c r="AC91" s="25"/>
      <c r="AD91" s="19"/>
      <c r="AE91" s="19"/>
      <c r="AF91" s="19"/>
      <c r="AG91" s="24"/>
      <c r="AH91" s="24"/>
      <c r="AI91" s="18" t="e">
        <f t="shared" si="181"/>
        <v>#DIV/0!</v>
      </c>
      <c r="AJ91" s="17">
        <f t="shared" si="182"/>
        <v>0</v>
      </c>
      <c r="AK91" s="17">
        <f t="shared" si="182"/>
        <v>0</v>
      </c>
      <c r="AL91" s="17" t="e">
        <f t="shared" si="183"/>
        <v>#DIV/0!</v>
      </c>
      <c r="AM91" s="19"/>
      <c r="AN91" s="19"/>
      <c r="AO91" s="19"/>
      <c r="AP91" s="19"/>
      <c r="AQ91" s="19"/>
      <c r="AR91" s="19"/>
      <c r="AS91" s="25"/>
      <c r="AT91" s="19"/>
      <c r="AU91" s="19"/>
      <c r="AV91" s="19"/>
      <c r="AW91" s="19"/>
      <c r="AX91" s="19"/>
      <c r="AY91" s="18"/>
      <c r="AZ91" s="18"/>
      <c r="BA91" s="18" t="e">
        <f t="shared" si="184"/>
        <v>#DIV/0!</v>
      </c>
      <c r="BB91" s="17">
        <f t="shared" si="185"/>
        <v>0</v>
      </c>
      <c r="BC91" s="17">
        <f t="shared" si="185"/>
        <v>0</v>
      </c>
      <c r="BD91" s="17" t="e">
        <f t="shared" si="186"/>
        <v>#DIV/0!</v>
      </c>
      <c r="BE91" s="19"/>
      <c r="BF91" s="19"/>
      <c r="BG91" s="25"/>
      <c r="BH91" s="19"/>
      <c r="BI91" s="25"/>
      <c r="BJ91" s="19"/>
      <c r="BK91" s="25"/>
      <c r="BL91" s="19"/>
      <c r="BM91" s="25"/>
      <c r="BN91" s="25"/>
      <c r="BO91" s="25"/>
      <c r="BP91" s="19"/>
      <c r="BQ91" s="24"/>
      <c r="BR91" s="24"/>
      <c r="BS91" s="18" t="e">
        <f t="shared" si="187"/>
        <v>#DIV/0!</v>
      </c>
      <c r="BT91" s="17">
        <f t="shared" si="188"/>
        <v>0</v>
      </c>
      <c r="BU91" s="17">
        <f t="shared" si="188"/>
        <v>0</v>
      </c>
      <c r="BV91" s="17" t="e">
        <f t="shared" si="189"/>
        <v>#DIV/0!</v>
      </c>
      <c r="BW91" s="25"/>
      <c r="BX91" s="19"/>
      <c r="BY91" s="19"/>
      <c r="BZ91" s="19"/>
      <c r="CA91" s="25"/>
      <c r="CB91" s="19"/>
      <c r="CC91" s="25"/>
      <c r="CD91" s="19"/>
      <c r="CE91" s="19"/>
      <c r="CF91" s="19"/>
      <c r="CG91" s="19"/>
      <c r="CH91" s="19"/>
      <c r="CI91" s="24"/>
      <c r="CJ91" s="18"/>
      <c r="CK91" s="24" t="e">
        <f t="shared" si="190"/>
        <v>#DIV/0!</v>
      </c>
      <c r="CL91" s="23">
        <f t="shared" si="191"/>
        <v>0</v>
      </c>
      <c r="CM91" s="23">
        <f t="shared" si="191"/>
        <v>0</v>
      </c>
      <c r="CN91" s="52" t="e">
        <f t="shared" si="192"/>
        <v>#DIV/0!</v>
      </c>
      <c r="CO91" s="12"/>
      <c r="CP91" s="50">
        <f t="shared" si="193"/>
        <v>0</v>
      </c>
      <c r="CQ91" s="33">
        <f t="shared" si="193"/>
        <v>0</v>
      </c>
      <c r="CR91" s="33" t="e">
        <f t="shared" si="194"/>
        <v>#DIV/0!</v>
      </c>
      <c r="CS91" s="32">
        <f t="shared" si="195"/>
        <v>0</v>
      </c>
      <c r="CT91" s="32">
        <f t="shared" si="195"/>
        <v>0</v>
      </c>
      <c r="CU91" s="49" t="e">
        <f t="shared" si="196"/>
        <v>#DIV/0!</v>
      </c>
    </row>
    <row r="92" spans="1:99" s="15" customFormat="1" ht="11.25" hidden="1" customHeight="1" x14ac:dyDescent="0.15">
      <c r="A92" s="27"/>
      <c r="B92" s="26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8"/>
      <c r="P92" s="18"/>
      <c r="Q92" s="18" t="e">
        <f t="shared" si="178"/>
        <v>#DIV/0!</v>
      </c>
      <c r="R92" s="17">
        <f t="shared" si="179"/>
        <v>0</v>
      </c>
      <c r="S92" s="17">
        <f t="shared" si="179"/>
        <v>0</v>
      </c>
      <c r="T92" s="17" t="e">
        <f t="shared" si="180"/>
        <v>#DIV/0!</v>
      </c>
      <c r="U92" s="19"/>
      <c r="V92" s="19"/>
      <c r="W92" s="19"/>
      <c r="X92" s="19"/>
      <c r="Y92" s="19"/>
      <c r="Z92" s="19"/>
      <c r="AA92" s="19"/>
      <c r="AB92" s="19"/>
      <c r="AC92" s="25"/>
      <c r="AD92" s="19"/>
      <c r="AE92" s="19"/>
      <c r="AF92" s="19"/>
      <c r="AG92" s="18"/>
      <c r="AH92" s="18"/>
      <c r="AI92" s="18" t="e">
        <f t="shared" si="181"/>
        <v>#DIV/0!</v>
      </c>
      <c r="AJ92" s="17">
        <f t="shared" si="182"/>
        <v>0</v>
      </c>
      <c r="AK92" s="17">
        <f t="shared" si="182"/>
        <v>0</v>
      </c>
      <c r="AL92" s="17" t="e">
        <f t="shared" si="183"/>
        <v>#DIV/0!</v>
      </c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8"/>
      <c r="AZ92" s="18"/>
      <c r="BA92" s="18" t="e">
        <f t="shared" si="184"/>
        <v>#DIV/0!</v>
      </c>
      <c r="BB92" s="17">
        <f t="shared" si="185"/>
        <v>0</v>
      </c>
      <c r="BC92" s="17">
        <f t="shared" si="185"/>
        <v>0</v>
      </c>
      <c r="BD92" s="17" t="e">
        <f t="shared" si="186"/>
        <v>#DIV/0!</v>
      </c>
      <c r="BE92" s="19"/>
      <c r="BF92" s="19"/>
      <c r="BG92" s="25"/>
      <c r="BH92" s="19"/>
      <c r="BI92" s="25"/>
      <c r="BJ92" s="19"/>
      <c r="BK92" s="25"/>
      <c r="BL92" s="19"/>
      <c r="BM92" s="19"/>
      <c r="BN92" s="19"/>
      <c r="BO92" s="19"/>
      <c r="BP92" s="19"/>
      <c r="BQ92" s="24"/>
      <c r="BR92" s="24"/>
      <c r="BS92" s="18" t="e">
        <f t="shared" si="187"/>
        <v>#DIV/0!</v>
      </c>
      <c r="BT92" s="17">
        <f t="shared" si="188"/>
        <v>0</v>
      </c>
      <c r="BU92" s="17">
        <f t="shared" si="188"/>
        <v>0</v>
      </c>
      <c r="BV92" s="17" t="e">
        <f t="shared" si="189"/>
        <v>#DIV/0!</v>
      </c>
      <c r="BW92" s="25"/>
      <c r="BX92" s="19"/>
      <c r="BY92" s="19"/>
      <c r="BZ92" s="19"/>
      <c r="CA92" s="25"/>
      <c r="CB92" s="19"/>
      <c r="CC92" s="19"/>
      <c r="CD92" s="19"/>
      <c r="CE92" s="19"/>
      <c r="CF92" s="19"/>
      <c r="CG92" s="19"/>
      <c r="CH92" s="19"/>
      <c r="CI92" s="24"/>
      <c r="CJ92" s="18"/>
      <c r="CK92" s="18" t="e">
        <f t="shared" si="190"/>
        <v>#DIV/0!</v>
      </c>
      <c r="CL92" s="17">
        <f t="shared" si="191"/>
        <v>0</v>
      </c>
      <c r="CM92" s="17">
        <f t="shared" si="191"/>
        <v>0</v>
      </c>
      <c r="CN92" s="51" t="e">
        <f t="shared" si="192"/>
        <v>#DIV/0!</v>
      </c>
      <c r="CO92" s="12"/>
      <c r="CP92" s="50">
        <f t="shared" si="193"/>
        <v>0</v>
      </c>
      <c r="CQ92" s="33">
        <f t="shared" si="193"/>
        <v>0</v>
      </c>
      <c r="CR92" s="33" t="e">
        <f t="shared" si="194"/>
        <v>#DIV/0!</v>
      </c>
      <c r="CS92" s="32">
        <f t="shared" si="195"/>
        <v>0</v>
      </c>
      <c r="CT92" s="32">
        <f t="shared" si="195"/>
        <v>0</v>
      </c>
      <c r="CU92" s="49" t="e">
        <f t="shared" si="196"/>
        <v>#DIV/0!</v>
      </c>
    </row>
    <row r="93" spans="1:99" s="15" customFormat="1" ht="11.25" hidden="1" customHeight="1" x14ac:dyDescent="0.15">
      <c r="A93" s="27"/>
      <c r="B93" s="26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8"/>
      <c r="P93" s="18"/>
      <c r="Q93" s="18" t="e">
        <f t="shared" si="178"/>
        <v>#DIV/0!</v>
      </c>
      <c r="R93" s="17">
        <f t="shared" si="179"/>
        <v>0</v>
      </c>
      <c r="S93" s="17">
        <f t="shared" si="179"/>
        <v>0</v>
      </c>
      <c r="T93" s="17" t="e">
        <f t="shared" si="180"/>
        <v>#DIV/0!</v>
      </c>
      <c r="U93" s="19"/>
      <c r="V93" s="19"/>
      <c r="W93" s="19"/>
      <c r="X93" s="19"/>
      <c r="Y93" s="19"/>
      <c r="Z93" s="19"/>
      <c r="AA93" s="19"/>
      <c r="AB93" s="19"/>
      <c r="AC93" s="25"/>
      <c r="AD93" s="19"/>
      <c r="AE93" s="19"/>
      <c r="AF93" s="19"/>
      <c r="AG93" s="18"/>
      <c r="AH93" s="18"/>
      <c r="AI93" s="18" t="e">
        <f t="shared" si="181"/>
        <v>#DIV/0!</v>
      </c>
      <c r="AJ93" s="17">
        <f t="shared" si="182"/>
        <v>0</v>
      </c>
      <c r="AK93" s="17">
        <f t="shared" si="182"/>
        <v>0</v>
      </c>
      <c r="AL93" s="17" t="e">
        <f t="shared" si="183"/>
        <v>#DIV/0!</v>
      </c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8"/>
      <c r="AZ93" s="18"/>
      <c r="BA93" s="18" t="e">
        <f t="shared" si="184"/>
        <v>#DIV/0!</v>
      </c>
      <c r="BB93" s="17">
        <f t="shared" si="185"/>
        <v>0</v>
      </c>
      <c r="BC93" s="17">
        <f t="shared" si="185"/>
        <v>0</v>
      </c>
      <c r="BD93" s="17" t="e">
        <f t="shared" si="186"/>
        <v>#DIV/0!</v>
      </c>
      <c r="BE93" s="19"/>
      <c r="BF93" s="19"/>
      <c r="BG93" s="25"/>
      <c r="BH93" s="19"/>
      <c r="BI93" s="25"/>
      <c r="BJ93" s="19"/>
      <c r="BK93" s="25"/>
      <c r="BL93" s="19"/>
      <c r="BM93" s="19"/>
      <c r="BN93" s="19"/>
      <c r="BO93" s="19"/>
      <c r="BP93" s="19"/>
      <c r="BQ93" s="24"/>
      <c r="BR93" s="24"/>
      <c r="BS93" s="18" t="e">
        <f t="shared" si="187"/>
        <v>#DIV/0!</v>
      </c>
      <c r="BT93" s="17">
        <f t="shared" si="188"/>
        <v>0</v>
      </c>
      <c r="BU93" s="17">
        <f t="shared" si="188"/>
        <v>0</v>
      </c>
      <c r="BV93" s="17" t="e">
        <f t="shared" si="189"/>
        <v>#DIV/0!</v>
      </c>
      <c r="BW93" s="25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24"/>
      <c r="CJ93" s="18"/>
      <c r="CK93" s="18" t="e">
        <f t="shared" si="190"/>
        <v>#DIV/0!</v>
      </c>
      <c r="CL93" s="17">
        <f t="shared" si="191"/>
        <v>0</v>
      </c>
      <c r="CM93" s="17">
        <f t="shared" si="191"/>
        <v>0</v>
      </c>
      <c r="CN93" s="51" t="e">
        <f t="shared" si="192"/>
        <v>#DIV/0!</v>
      </c>
      <c r="CO93" s="12"/>
      <c r="CP93" s="50">
        <f t="shared" si="193"/>
        <v>0</v>
      </c>
      <c r="CQ93" s="33">
        <f t="shared" si="193"/>
        <v>0</v>
      </c>
      <c r="CR93" s="33" t="e">
        <f t="shared" si="194"/>
        <v>#DIV/0!</v>
      </c>
      <c r="CS93" s="32">
        <f t="shared" si="195"/>
        <v>0</v>
      </c>
      <c r="CT93" s="32">
        <f t="shared" si="195"/>
        <v>0</v>
      </c>
      <c r="CU93" s="49" t="e">
        <f t="shared" si="196"/>
        <v>#DIV/0!</v>
      </c>
    </row>
    <row r="94" spans="1:99" s="15" customFormat="1" ht="11.25" hidden="1" customHeight="1" thickBot="1" x14ac:dyDescent="0.2">
      <c r="A94" s="21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8"/>
      <c r="P94" s="18"/>
      <c r="Q94" s="18" t="e">
        <f t="shared" si="178"/>
        <v>#DIV/0!</v>
      </c>
      <c r="R94" s="17">
        <f t="shared" si="179"/>
        <v>0</v>
      </c>
      <c r="S94" s="17">
        <f t="shared" si="179"/>
        <v>0</v>
      </c>
      <c r="T94" s="17" t="e">
        <f t="shared" si="180"/>
        <v>#DIV/0!</v>
      </c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8"/>
      <c r="AH94" s="18"/>
      <c r="AI94" s="18" t="e">
        <f t="shared" si="181"/>
        <v>#DIV/0!</v>
      </c>
      <c r="AJ94" s="17">
        <f t="shared" si="182"/>
        <v>0</v>
      </c>
      <c r="AK94" s="17">
        <f t="shared" si="182"/>
        <v>0</v>
      </c>
      <c r="AL94" s="17" t="e">
        <f t="shared" si="183"/>
        <v>#DIV/0!</v>
      </c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8"/>
      <c r="AZ94" s="18"/>
      <c r="BA94" s="18" t="e">
        <f t="shared" si="184"/>
        <v>#DIV/0!</v>
      </c>
      <c r="BB94" s="17">
        <f t="shared" si="185"/>
        <v>0</v>
      </c>
      <c r="BC94" s="17">
        <f t="shared" si="185"/>
        <v>0</v>
      </c>
      <c r="BD94" s="17" t="e">
        <f t="shared" si="186"/>
        <v>#DIV/0!</v>
      </c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8"/>
      <c r="BR94" s="18"/>
      <c r="BS94" s="18" t="e">
        <f t="shared" si="187"/>
        <v>#DIV/0!</v>
      </c>
      <c r="BT94" s="17">
        <f t="shared" si="188"/>
        <v>0</v>
      </c>
      <c r="BU94" s="17">
        <f t="shared" si="188"/>
        <v>0</v>
      </c>
      <c r="BV94" s="17" t="e">
        <f t="shared" si="189"/>
        <v>#DIV/0!</v>
      </c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8"/>
      <c r="CJ94" s="18"/>
      <c r="CK94" s="18" t="e">
        <f t="shared" si="190"/>
        <v>#DIV/0!</v>
      </c>
      <c r="CL94" s="17">
        <f t="shared" si="191"/>
        <v>0</v>
      </c>
      <c r="CM94" s="17">
        <f t="shared" si="191"/>
        <v>0</v>
      </c>
      <c r="CN94" s="51" t="e">
        <f t="shared" si="192"/>
        <v>#DIV/0!</v>
      </c>
      <c r="CO94" s="12"/>
      <c r="CP94" s="50">
        <f t="shared" si="193"/>
        <v>0</v>
      </c>
      <c r="CQ94" s="33">
        <f t="shared" si="193"/>
        <v>0</v>
      </c>
      <c r="CR94" s="33" t="e">
        <f t="shared" si="194"/>
        <v>#DIV/0!</v>
      </c>
      <c r="CS94" s="32">
        <f t="shared" si="195"/>
        <v>0</v>
      </c>
      <c r="CT94" s="32">
        <f t="shared" si="195"/>
        <v>0</v>
      </c>
      <c r="CU94" s="49" t="e">
        <f t="shared" si="196"/>
        <v>#DIV/0!</v>
      </c>
    </row>
    <row r="95" spans="1:99" ht="11.25" hidden="1" thickBot="1" x14ac:dyDescent="0.2">
      <c r="A95" s="399" t="s">
        <v>0</v>
      </c>
      <c r="B95" s="400"/>
      <c r="C95" s="181">
        <f t="shared" ref="C95:P95" si="197">SUM(C86:C94)</f>
        <v>0</v>
      </c>
      <c r="D95" s="180">
        <f t="shared" si="197"/>
        <v>0</v>
      </c>
      <c r="E95" s="181">
        <f t="shared" si="197"/>
        <v>0</v>
      </c>
      <c r="F95" s="180">
        <f t="shared" si="197"/>
        <v>0</v>
      </c>
      <c r="G95" s="181">
        <f t="shared" si="197"/>
        <v>0</v>
      </c>
      <c r="H95" s="180">
        <f t="shared" si="197"/>
        <v>0</v>
      </c>
      <c r="I95" s="181">
        <f t="shared" si="197"/>
        <v>0</v>
      </c>
      <c r="J95" s="180">
        <f t="shared" si="197"/>
        <v>0</v>
      </c>
      <c r="K95" s="181">
        <f t="shared" si="197"/>
        <v>0</v>
      </c>
      <c r="L95" s="180">
        <f t="shared" si="197"/>
        <v>0</v>
      </c>
      <c r="M95" s="181">
        <f t="shared" si="197"/>
        <v>0</v>
      </c>
      <c r="N95" s="180">
        <f t="shared" si="197"/>
        <v>0</v>
      </c>
      <c r="O95" s="180">
        <f t="shared" si="197"/>
        <v>0</v>
      </c>
      <c r="P95" s="180">
        <f t="shared" si="197"/>
        <v>0</v>
      </c>
      <c r="Q95" s="179" t="e">
        <f t="shared" si="178"/>
        <v>#DIV/0!</v>
      </c>
      <c r="R95" s="179">
        <f>SUM(R86:R94)</f>
        <v>0</v>
      </c>
      <c r="S95" s="179">
        <f>SUM(S86:S94)</f>
        <v>0</v>
      </c>
      <c r="T95" s="179" t="e">
        <f t="shared" si="180"/>
        <v>#DIV/0!</v>
      </c>
      <c r="U95" s="181">
        <f t="shared" ref="U95:AH95" si="198">SUM(U86:U94)</f>
        <v>0</v>
      </c>
      <c r="V95" s="180">
        <f t="shared" si="198"/>
        <v>0</v>
      </c>
      <c r="W95" s="181">
        <f t="shared" si="198"/>
        <v>0</v>
      </c>
      <c r="X95" s="180">
        <f t="shared" si="198"/>
        <v>0</v>
      </c>
      <c r="Y95" s="181">
        <f t="shared" si="198"/>
        <v>0</v>
      </c>
      <c r="Z95" s="180">
        <f t="shared" si="198"/>
        <v>0</v>
      </c>
      <c r="AA95" s="181">
        <f t="shared" si="198"/>
        <v>0</v>
      </c>
      <c r="AB95" s="180">
        <f t="shared" si="198"/>
        <v>0</v>
      </c>
      <c r="AC95" s="181">
        <f t="shared" si="198"/>
        <v>0</v>
      </c>
      <c r="AD95" s="180">
        <f t="shared" si="198"/>
        <v>0</v>
      </c>
      <c r="AE95" s="181">
        <f t="shared" si="198"/>
        <v>0</v>
      </c>
      <c r="AF95" s="180">
        <f t="shared" si="198"/>
        <v>0</v>
      </c>
      <c r="AG95" s="180">
        <f t="shared" si="198"/>
        <v>0</v>
      </c>
      <c r="AH95" s="180">
        <f t="shared" si="198"/>
        <v>0</v>
      </c>
      <c r="AI95" s="179" t="e">
        <f t="shared" si="181"/>
        <v>#DIV/0!</v>
      </c>
      <c r="AJ95" s="179">
        <f>SUM(AJ86:AJ94)</f>
        <v>0</v>
      </c>
      <c r="AK95" s="179">
        <f>SUM(AK86:AK94)</f>
        <v>0</v>
      </c>
      <c r="AL95" s="179" t="e">
        <f t="shared" si="183"/>
        <v>#DIV/0!</v>
      </c>
      <c r="AM95" s="181">
        <f>SUM(AM86:AM94)</f>
        <v>0</v>
      </c>
      <c r="AN95" s="180">
        <f>SUM(AN86:AN94)</f>
        <v>0</v>
      </c>
      <c r="AO95" s="181">
        <f>SUM(AO87:AO94)</f>
        <v>0</v>
      </c>
      <c r="AP95" s="180">
        <f>SUM(AP87:AP94)</f>
        <v>0</v>
      </c>
      <c r="AQ95" s="181">
        <f t="shared" ref="AQ95:AZ95" si="199">SUM(AQ86:AQ94)</f>
        <v>0</v>
      </c>
      <c r="AR95" s="180">
        <f t="shared" si="199"/>
        <v>0</v>
      </c>
      <c r="AS95" s="181">
        <f t="shared" si="199"/>
        <v>0</v>
      </c>
      <c r="AT95" s="180">
        <f t="shared" si="199"/>
        <v>0</v>
      </c>
      <c r="AU95" s="181">
        <f t="shared" si="199"/>
        <v>0</v>
      </c>
      <c r="AV95" s="180">
        <f t="shared" si="199"/>
        <v>0</v>
      </c>
      <c r="AW95" s="181">
        <f t="shared" si="199"/>
        <v>0</v>
      </c>
      <c r="AX95" s="180">
        <f t="shared" si="199"/>
        <v>0</v>
      </c>
      <c r="AY95" s="180">
        <f t="shared" si="199"/>
        <v>0</v>
      </c>
      <c r="AZ95" s="180">
        <f t="shared" si="199"/>
        <v>0</v>
      </c>
      <c r="BA95" s="179" t="e">
        <f t="shared" si="184"/>
        <v>#DIV/0!</v>
      </c>
      <c r="BB95" s="179">
        <f>SUM(BB86:BB94)</f>
        <v>0</v>
      </c>
      <c r="BC95" s="179">
        <f>SUM(BC86:BC94)</f>
        <v>0</v>
      </c>
      <c r="BD95" s="179" t="e">
        <f t="shared" si="186"/>
        <v>#DIV/0!</v>
      </c>
      <c r="BE95" s="181">
        <f t="shared" ref="BE95:BR95" si="200">SUM(BE86:BE94)</f>
        <v>0</v>
      </c>
      <c r="BF95" s="180">
        <f t="shared" si="200"/>
        <v>0</v>
      </c>
      <c r="BG95" s="181">
        <f t="shared" si="200"/>
        <v>0</v>
      </c>
      <c r="BH95" s="180">
        <f t="shared" si="200"/>
        <v>0</v>
      </c>
      <c r="BI95" s="181">
        <f t="shared" si="200"/>
        <v>0</v>
      </c>
      <c r="BJ95" s="180">
        <f t="shared" si="200"/>
        <v>0</v>
      </c>
      <c r="BK95" s="181">
        <f t="shared" si="200"/>
        <v>0</v>
      </c>
      <c r="BL95" s="180">
        <f t="shared" si="200"/>
        <v>0</v>
      </c>
      <c r="BM95" s="181">
        <f t="shared" si="200"/>
        <v>0</v>
      </c>
      <c r="BN95" s="180">
        <f t="shared" si="200"/>
        <v>0</v>
      </c>
      <c r="BO95" s="181">
        <f t="shared" si="200"/>
        <v>0</v>
      </c>
      <c r="BP95" s="180">
        <f t="shared" si="200"/>
        <v>0</v>
      </c>
      <c r="BQ95" s="180">
        <f t="shared" si="200"/>
        <v>0</v>
      </c>
      <c r="BR95" s="180">
        <f t="shared" si="200"/>
        <v>0</v>
      </c>
      <c r="BS95" s="179" t="e">
        <f t="shared" si="187"/>
        <v>#DIV/0!</v>
      </c>
      <c r="BT95" s="179">
        <f>SUM(BT86:BT94)</f>
        <v>0</v>
      </c>
      <c r="BU95" s="179">
        <f>SUM(BU86:BU94)</f>
        <v>0</v>
      </c>
      <c r="BV95" s="179" t="e">
        <f t="shared" si="189"/>
        <v>#DIV/0!</v>
      </c>
      <c r="BW95" s="181">
        <f t="shared" ref="BW95:CJ95" si="201">SUM(BW86:BW94)</f>
        <v>0</v>
      </c>
      <c r="BX95" s="180">
        <f t="shared" si="201"/>
        <v>0</v>
      </c>
      <c r="BY95" s="181">
        <f t="shared" si="201"/>
        <v>0</v>
      </c>
      <c r="BZ95" s="180">
        <f t="shared" si="201"/>
        <v>0</v>
      </c>
      <c r="CA95" s="181">
        <f t="shared" si="201"/>
        <v>0</v>
      </c>
      <c r="CB95" s="180">
        <f t="shared" si="201"/>
        <v>0</v>
      </c>
      <c r="CC95" s="181">
        <f t="shared" si="201"/>
        <v>0</v>
      </c>
      <c r="CD95" s="180">
        <f t="shared" si="201"/>
        <v>0</v>
      </c>
      <c r="CE95" s="181">
        <f t="shared" si="201"/>
        <v>0</v>
      </c>
      <c r="CF95" s="181">
        <f t="shared" si="201"/>
        <v>0</v>
      </c>
      <c r="CG95" s="181">
        <f t="shared" si="201"/>
        <v>0</v>
      </c>
      <c r="CH95" s="181">
        <f t="shared" si="201"/>
        <v>0</v>
      </c>
      <c r="CI95" s="180">
        <f t="shared" si="201"/>
        <v>0</v>
      </c>
      <c r="CJ95" s="180">
        <f t="shared" si="201"/>
        <v>0</v>
      </c>
      <c r="CK95" s="179" t="e">
        <f t="shared" si="190"/>
        <v>#DIV/0!</v>
      </c>
      <c r="CL95" s="179">
        <f>SUM(CL86:CL94)</f>
        <v>0</v>
      </c>
      <c r="CM95" s="179">
        <f>SUM(CM86:CM94)</f>
        <v>0</v>
      </c>
      <c r="CN95" s="178" t="e">
        <f t="shared" si="192"/>
        <v>#DIV/0!</v>
      </c>
      <c r="CO95" s="12"/>
      <c r="CP95" s="177">
        <f>SUM(CP86:CP94)</f>
        <v>0</v>
      </c>
      <c r="CQ95" s="176">
        <f>SUM(CQ86:CQ94)</f>
        <v>0</v>
      </c>
      <c r="CR95" s="176" t="e">
        <f t="shared" si="194"/>
        <v>#DIV/0!</v>
      </c>
      <c r="CS95" s="176">
        <f>SUM(CS86:CS94)</f>
        <v>0</v>
      </c>
      <c r="CT95" s="176">
        <f>SUM(CT86:CT94)</f>
        <v>0</v>
      </c>
      <c r="CU95" s="175" t="e">
        <f t="shared" si="196"/>
        <v>#DIV/0!</v>
      </c>
    </row>
    <row r="96" spans="1:99" ht="13.5" hidden="1" thickBot="1" x14ac:dyDescent="0.25">
      <c r="A96" s="174"/>
      <c r="B96" s="173" t="s">
        <v>37</v>
      </c>
      <c r="C96" s="172"/>
      <c r="D96" s="170" t="e">
        <f>D95/C95</f>
        <v>#DIV/0!</v>
      </c>
      <c r="E96" s="171"/>
      <c r="F96" s="170" t="e">
        <f>F95/E95</f>
        <v>#DIV/0!</v>
      </c>
      <c r="G96" s="171"/>
      <c r="H96" s="170" t="e">
        <f>H95/G95</f>
        <v>#DIV/0!</v>
      </c>
      <c r="I96" s="171"/>
      <c r="J96" s="170" t="e">
        <f>J95/I95</f>
        <v>#DIV/0!</v>
      </c>
      <c r="K96" s="171"/>
      <c r="L96" s="170" t="e">
        <f>L95/K95</f>
        <v>#DIV/0!</v>
      </c>
      <c r="M96" s="171"/>
      <c r="N96" s="170" t="e">
        <f>N95/M95</f>
        <v>#DIV/0!</v>
      </c>
      <c r="U96" s="172"/>
      <c r="V96" s="170" t="e">
        <f>V95/U95</f>
        <v>#DIV/0!</v>
      </c>
      <c r="W96" s="171"/>
      <c r="X96" s="170" t="e">
        <f>X95/W95</f>
        <v>#DIV/0!</v>
      </c>
      <c r="Y96" s="171"/>
      <c r="Z96" s="170" t="e">
        <f>Z95/Y95</f>
        <v>#DIV/0!</v>
      </c>
      <c r="AA96" s="171"/>
      <c r="AB96" s="170" t="e">
        <f>AB95/AA95</f>
        <v>#DIV/0!</v>
      </c>
      <c r="AC96" s="171"/>
      <c r="AD96" s="170" t="e">
        <f>AD95/AC95</f>
        <v>#DIV/0!</v>
      </c>
      <c r="AE96" s="171"/>
      <c r="AF96" s="170" t="e">
        <f>AF95/AE95</f>
        <v>#DIV/0!</v>
      </c>
      <c r="AM96" s="172"/>
      <c r="AN96" s="170" t="e">
        <f>AN95/AM95</f>
        <v>#DIV/0!</v>
      </c>
      <c r="AO96" s="171"/>
      <c r="AP96" s="170" t="e">
        <f>AP95/AO95</f>
        <v>#DIV/0!</v>
      </c>
      <c r="AQ96" s="171"/>
      <c r="AR96" s="170" t="e">
        <f>AR95/AQ95</f>
        <v>#DIV/0!</v>
      </c>
      <c r="AS96" s="171"/>
      <c r="AT96" s="170" t="e">
        <f>AT95/AS95</f>
        <v>#DIV/0!</v>
      </c>
      <c r="AU96" s="171"/>
      <c r="AV96" s="170" t="e">
        <f>AV95/AU95</f>
        <v>#DIV/0!</v>
      </c>
      <c r="AW96" s="171"/>
      <c r="AX96" s="170" t="e">
        <f>AX95/AW95</f>
        <v>#DIV/0!</v>
      </c>
      <c r="BE96" s="172"/>
      <c r="BF96" s="170" t="e">
        <f>BF95/BE95</f>
        <v>#DIV/0!</v>
      </c>
      <c r="BG96" s="171"/>
      <c r="BH96" s="170" t="e">
        <f>BH95/BG95</f>
        <v>#DIV/0!</v>
      </c>
      <c r="BI96" s="171"/>
      <c r="BJ96" s="170" t="e">
        <f>BJ95/BI95</f>
        <v>#DIV/0!</v>
      </c>
      <c r="BK96" s="171"/>
      <c r="BL96" s="170" t="e">
        <f>BL95/BK95</f>
        <v>#DIV/0!</v>
      </c>
      <c r="BM96" s="171"/>
      <c r="BN96" s="170" t="e">
        <f>BN95/BM95</f>
        <v>#DIV/0!</v>
      </c>
      <c r="BO96" s="171"/>
      <c r="BP96" s="170" t="e">
        <f>BP95/BO95</f>
        <v>#DIV/0!</v>
      </c>
      <c r="BW96" s="172"/>
      <c r="BX96" s="170" t="e">
        <f>BX95/BW95</f>
        <v>#DIV/0!</v>
      </c>
      <c r="BY96" s="171"/>
      <c r="BZ96" s="170" t="e">
        <f>BZ95/BY95</f>
        <v>#DIV/0!</v>
      </c>
      <c r="CA96" s="171"/>
      <c r="CB96" s="170" t="e">
        <f>CB95/CA95</f>
        <v>#DIV/0!</v>
      </c>
      <c r="CC96" s="171"/>
      <c r="CD96" s="170" t="e">
        <f>CD95/CC95</f>
        <v>#DIV/0!</v>
      </c>
      <c r="CE96" s="171"/>
      <c r="CF96" s="170" t="e">
        <f>CF95/CE95</f>
        <v>#DIV/0!</v>
      </c>
      <c r="CG96" s="171"/>
      <c r="CH96" s="170" t="e">
        <f>CH95/CG95</f>
        <v>#DIV/0!</v>
      </c>
    </row>
    <row r="97" hidden="1" x14ac:dyDescent="0.15"/>
    <row r="101" ht="8.25" customHeight="1" x14ac:dyDescent="0.15"/>
  </sheetData>
  <sheetProtection selectLockedCells="1" selectUnlockedCells="1"/>
  <protectedRanges>
    <protectedRange sqref="B66:B67 B9 B5:B6 B34 B85:B86 B58:B60 B15:B16 B11:B13 B22:B23 B18:B20 B25:B27 B46:B47 B44 B36:B37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A77" name="Range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8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7" name="Range1_1_1_1_7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6" name="Range1_1_1_1_8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4" name="Range1_1_1_1_6_3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3 B43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2" name="Range1_1_1_1_1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1" name="Range1_1_1_1_10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3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5" name="Range1_1_1_1_9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8" name="Range1_1_1_1_6_4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1 B41" name="Range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2 B42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9" name="Range1_1_1_1_5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4" name="Range1_1_1_1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1" name="Range1_1_1_1_5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" name="Range1_1_1_1_9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48:CV49">
    <sortCondition ref="B48:B49"/>
  </sortState>
  <mergeCells count="106">
    <mergeCell ref="A2:B2"/>
    <mergeCell ref="C3:D3"/>
    <mergeCell ref="E3:F3"/>
    <mergeCell ref="G3:H3"/>
    <mergeCell ref="I3:J3"/>
    <mergeCell ref="A3:B3"/>
    <mergeCell ref="CS3:CU3"/>
    <mergeCell ref="C4:D4"/>
    <mergeCell ref="E4:F4"/>
    <mergeCell ref="G4:H4"/>
    <mergeCell ref="I4:J4"/>
    <mergeCell ref="K4:L4"/>
    <mergeCell ref="M4:N4"/>
    <mergeCell ref="AM3:AN3"/>
    <mergeCell ref="AO3:AP3"/>
    <mergeCell ref="AQ3:AR3"/>
    <mergeCell ref="AS3:AT3"/>
    <mergeCell ref="AU3:AV3"/>
    <mergeCell ref="AW3:AX3"/>
    <mergeCell ref="Y3:Z3"/>
    <mergeCell ref="AA3:AB3"/>
    <mergeCell ref="AC3:AD3"/>
    <mergeCell ref="AE3:AF3"/>
    <mergeCell ref="AG3:AI3"/>
    <mergeCell ref="AJ3:AL3"/>
    <mergeCell ref="K3:L3"/>
    <mergeCell ref="M3:N3"/>
    <mergeCell ref="O3:Q3"/>
    <mergeCell ref="R3:T3"/>
    <mergeCell ref="U3:V3"/>
    <mergeCell ref="BG3:BH3"/>
    <mergeCell ref="BI3:BJ3"/>
    <mergeCell ref="AW4:AX4"/>
    <mergeCell ref="AY4:BA4"/>
    <mergeCell ref="BB4:BD4"/>
    <mergeCell ref="AU4:AV4"/>
    <mergeCell ref="O4:Q4"/>
    <mergeCell ref="R4:T4"/>
    <mergeCell ref="U4:V4"/>
    <mergeCell ref="W4:X4"/>
    <mergeCell ref="Y4:Z4"/>
    <mergeCell ref="AA4:AB4"/>
    <mergeCell ref="AY3:BA3"/>
    <mergeCell ref="BB3:BD3"/>
    <mergeCell ref="BE3:BF3"/>
    <mergeCell ref="W3:X3"/>
    <mergeCell ref="BE4:BF4"/>
    <mergeCell ref="CA3:CB3"/>
    <mergeCell ref="CC3:CD3"/>
    <mergeCell ref="CE3:CF3"/>
    <mergeCell ref="CG3:CH3"/>
    <mergeCell ref="CL3:CN3"/>
    <mergeCell ref="CI3:CK3"/>
    <mergeCell ref="CP3:CR3"/>
    <mergeCell ref="BK3:BL3"/>
    <mergeCell ref="BM3:BN3"/>
    <mergeCell ref="BO3:BP3"/>
    <mergeCell ref="BQ3:BS3"/>
    <mergeCell ref="BT3:BV3"/>
    <mergeCell ref="BW3:BX3"/>
    <mergeCell ref="BY3:BZ3"/>
    <mergeCell ref="CS4:CU4"/>
    <mergeCell ref="A11:B11"/>
    <mergeCell ref="A35:B35"/>
    <mergeCell ref="BW4:BX4"/>
    <mergeCell ref="BY4:BZ4"/>
    <mergeCell ref="CA4:CB4"/>
    <mergeCell ref="CC4:CD4"/>
    <mergeCell ref="CE4:CF4"/>
    <mergeCell ref="AQ4:AR4"/>
    <mergeCell ref="A13:B13"/>
    <mergeCell ref="CP4:CR4"/>
    <mergeCell ref="CG4:CH4"/>
    <mergeCell ref="AC4:AD4"/>
    <mergeCell ref="AE4:AF4"/>
    <mergeCell ref="AG4:AI4"/>
    <mergeCell ref="AJ4:AL4"/>
    <mergeCell ref="CI4:CK4"/>
    <mergeCell ref="CL4:CN4"/>
    <mergeCell ref="BI4:BJ4"/>
    <mergeCell ref="BK4:BL4"/>
    <mergeCell ref="BM4:BN4"/>
    <mergeCell ref="BO4:BP4"/>
    <mergeCell ref="BQ4:BS4"/>
    <mergeCell ref="BT4:BV4"/>
    <mergeCell ref="A83:B83"/>
    <mergeCell ref="A95:B95"/>
    <mergeCell ref="A86:B86"/>
    <mergeCell ref="A58:B58"/>
    <mergeCell ref="A65:B65"/>
    <mergeCell ref="A75:B75"/>
    <mergeCell ref="A67:B67"/>
    <mergeCell ref="A60:B60"/>
    <mergeCell ref="BG4:BH4"/>
    <mergeCell ref="AM4:AN4"/>
    <mergeCell ref="AO4:AP4"/>
    <mergeCell ref="AS4:AT4"/>
    <mergeCell ref="A77:B77"/>
    <mergeCell ref="A47:B47"/>
    <mergeCell ref="A27:B27"/>
    <mergeCell ref="A6:B6"/>
    <mergeCell ref="A20:B20"/>
    <mergeCell ref="A25:B25"/>
    <mergeCell ref="A18:B18"/>
    <mergeCell ref="A37:B37"/>
    <mergeCell ref="A45:B45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68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  <pageSetUpPr fitToPage="1"/>
  </sheetPr>
  <dimension ref="A1:CV93"/>
  <sheetViews>
    <sheetView zoomScaleNormal="100"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62" sqref="CF62"/>
    </sheetView>
  </sheetViews>
  <sheetFormatPr defaultRowHeight="10.5" x14ac:dyDescent="0.15"/>
  <cols>
    <col min="1" max="1" width="4" style="7" customWidth="1"/>
    <col min="2" max="2" width="28.5703125" style="6" customWidth="1"/>
    <col min="3" max="3" width="5.85546875" style="5" customWidth="1"/>
    <col min="4" max="4" width="6.7109375" style="5" customWidth="1"/>
    <col min="5" max="5" width="5.85546875" style="5" customWidth="1"/>
    <col min="6" max="6" width="7.285156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6.85546875" style="5" customWidth="1"/>
    <col min="11" max="11" width="5.85546875" style="5" customWidth="1"/>
    <col min="12" max="12" width="6.710937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20" width="7.42578125" style="3" customWidth="1"/>
    <col min="21" max="21" width="5.85546875" style="5" customWidth="1"/>
    <col min="22" max="22" width="6.85546875" style="5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6.42578125" style="5" customWidth="1"/>
    <col min="27" max="27" width="5.85546875" style="5" customWidth="1"/>
    <col min="28" max="28" width="6.42578125" style="5" customWidth="1"/>
    <col min="29" max="29" width="5.85546875" style="5" customWidth="1"/>
    <col min="30" max="30" width="7.28515625" style="5" customWidth="1"/>
    <col min="31" max="31" width="7.140625" style="5" customWidth="1"/>
    <col min="32" max="32" width="7.28515625" style="5" customWidth="1"/>
    <col min="33" max="33" width="7" style="3" customWidth="1"/>
    <col min="34" max="34" width="7.5703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6.42578125" style="5" customWidth="1"/>
    <col min="41" max="41" width="5.85546875" style="5" customWidth="1"/>
    <col min="42" max="42" width="6.7109375" style="5" bestFit="1" customWidth="1"/>
    <col min="43" max="45" width="5.85546875" style="5" customWidth="1"/>
    <col min="46" max="46" width="6.28515625" style="5" customWidth="1"/>
    <col min="47" max="48" width="5.85546875" style="5" customWidth="1"/>
    <col min="49" max="49" width="5" style="5" customWidth="1"/>
    <col min="50" max="50" width="6.14062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6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79" width="5.85546875" style="5" customWidth="1"/>
    <col min="80" max="80" width="6" style="5" customWidth="1"/>
    <col min="81" max="83" width="5.85546875" style="5" customWidth="1"/>
    <col min="84" max="84" width="5.85546875" style="5" bestFit="1" customWidth="1"/>
    <col min="85" max="85" width="6.140625" style="5" customWidth="1"/>
    <col min="86" max="86" width="6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0.28515625" style="1" bestFit="1" customWidth="1"/>
    <col min="101" max="16384" width="9.140625" style="1"/>
  </cols>
  <sheetData>
    <row r="1" spans="1:100" ht="24.95" customHeight="1" x14ac:dyDescent="0.55000000000000004">
      <c r="A1" s="169"/>
    </row>
    <row r="2" spans="1:100" x14ac:dyDescent="0.15">
      <c r="A2" s="389" t="s">
        <v>113</v>
      </c>
      <c r="B2" s="389"/>
      <c r="CQ2" s="3"/>
      <c r="CR2" s="3"/>
      <c r="CS2" s="3"/>
      <c r="CT2" s="3"/>
      <c r="CU2" s="3"/>
    </row>
    <row r="3" spans="1:100" ht="12.75" customHeight="1" x14ac:dyDescent="0.15">
      <c r="A3" s="390" t="s">
        <v>48</v>
      </c>
      <c r="B3" s="391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s="164" customFormat="1" ht="9.75" customHeight="1" x14ac:dyDescent="0.15">
      <c r="A4" s="167" t="s">
        <v>22</v>
      </c>
      <c r="B4" s="167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1.25" thickBot="1" x14ac:dyDescent="0.2">
      <c r="A6" s="158" t="s">
        <v>10</v>
      </c>
      <c r="B6" s="157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48"/>
      <c r="CV6" s="194"/>
    </row>
    <row r="7" spans="1:100" s="34" customFormat="1" ht="11.25" x14ac:dyDescent="0.2">
      <c r="A7" s="107" t="s">
        <v>117</v>
      </c>
      <c r="B7" s="28" t="s">
        <v>125</v>
      </c>
      <c r="C7" s="77"/>
      <c r="D7" s="25"/>
      <c r="E7" s="25"/>
      <c r="F7" s="25"/>
      <c r="G7" s="25"/>
      <c r="H7" s="25"/>
      <c r="I7" s="25">
        <v>0.5</v>
      </c>
      <c r="J7" s="25">
        <v>0</v>
      </c>
      <c r="K7" s="25">
        <v>0.25</v>
      </c>
      <c r="L7" s="25">
        <v>0</v>
      </c>
      <c r="M7" s="25">
        <v>2.66</v>
      </c>
      <c r="N7" s="25">
        <v>0</v>
      </c>
      <c r="O7" s="24"/>
      <c r="P7" s="24"/>
      <c r="Q7" s="24" t="e">
        <f>P7/O7</f>
        <v>#DIV/0!</v>
      </c>
      <c r="R7" s="32">
        <f t="shared" ref="R7:S10" si="0">C7+E7+G7+I7+K7+M7</f>
        <v>3.41</v>
      </c>
      <c r="S7" s="32">
        <f t="shared" si="0"/>
        <v>0</v>
      </c>
      <c r="T7" s="23">
        <f>S7/R7</f>
        <v>0</v>
      </c>
      <c r="U7" s="77">
        <v>7.92</v>
      </c>
      <c r="V7" s="25">
        <v>0</v>
      </c>
      <c r="W7" s="25">
        <v>7.66</v>
      </c>
      <c r="X7" s="25">
        <v>0</v>
      </c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24" t="e">
        <f>AH7/AG7</f>
        <v>#DIV/0!</v>
      </c>
      <c r="AJ7" s="32">
        <f t="shared" ref="AJ7:AK10" si="1">U7+W7+Y7+AA7+AC7+AE7</f>
        <v>15.58</v>
      </c>
      <c r="AK7" s="32">
        <f t="shared" si="1"/>
        <v>0</v>
      </c>
      <c r="AL7" s="23">
        <f>AK7/AJ7</f>
        <v>0</v>
      </c>
      <c r="AM7" s="77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/>
      <c r="AZ7" s="24"/>
      <c r="BA7" s="24" t="e">
        <f>AZ7/AY7</f>
        <v>#DIV/0!</v>
      </c>
      <c r="BB7" s="32">
        <f t="shared" ref="BB7:BC10" si="2">AM7+AO7+AQ7+AS7+AU7+AW7</f>
        <v>0</v>
      </c>
      <c r="BC7" s="32">
        <f t="shared" si="2"/>
        <v>0</v>
      </c>
      <c r="BD7" s="23" t="e">
        <f>BC7/BB7</f>
        <v>#DIV/0!</v>
      </c>
      <c r="BE7" s="77">
        <v>1.5</v>
      </c>
      <c r="BF7" s="25">
        <v>0</v>
      </c>
      <c r="BG7" s="25">
        <v>4.58</v>
      </c>
      <c r="BH7" s="25">
        <v>0</v>
      </c>
      <c r="BI7" s="25">
        <v>8.16</v>
      </c>
      <c r="BJ7" s="25">
        <v>0</v>
      </c>
      <c r="BK7" s="25">
        <v>1.75</v>
      </c>
      <c r="BL7" s="25">
        <v>0</v>
      </c>
      <c r="BM7" s="25">
        <v>6</v>
      </c>
      <c r="BN7" s="25">
        <v>0</v>
      </c>
      <c r="BO7" s="25">
        <v>4</v>
      </c>
      <c r="BP7" s="25">
        <v>0</v>
      </c>
      <c r="BQ7" s="24"/>
      <c r="BR7" s="24"/>
      <c r="BS7" s="24" t="e">
        <f>BR7/BQ7</f>
        <v>#DIV/0!</v>
      </c>
      <c r="BT7" s="32">
        <f t="shared" ref="BT7:BU10" si="3">BE7+BG7+BI7+BK7+BM7+BO7</f>
        <v>25.990000000000002</v>
      </c>
      <c r="BU7" s="32">
        <f t="shared" si="3"/>
        <v>0</v>
      </c>
      <c r="BV7" s="23">
        <f>BU7/BT7</f>
        <v>0</v>
      </c>
      <c r="BW7" s="77"/>
      <c r="BX7" s="25"/>
      <c r="BY7" s="25"/>
      <c r="BZ7" s="25"/>
      <c r="CA7" s="25"/>
      <c r="CB7" s="25"/>
      <c r="CC7" s="25"/>
      <c r="CD7" s="25"/>
      <c r="CE7" s="25">
        <v>3.25</v>
      </c>
      <c r="CF7" s="25">
        <v>0</v>
      </c>
      <c r="CG7" s="25"/>
      <c r="CH7" s="25"/>
      <c r="CI7" s="24"/>
      <c r="CJ7" s="24"/>
      <c r="CK7" s="24" t="e">
        <f>CJ7/CI7</f>
        <v>#DIV/0!</v>
      </c>
      <c r="CL7" s="32">
        <f t="shared" ref="CL7:CM10" si="4">BW7+BY7+CA7+CC7+CE7+CG7</f>
        <v>3.25</v>
      </c>
      <c r="CM7" s="32">
        <f t="shared" si="4"/>
        <v>0</v>
      </c>
      <c r="CN7" s="23">
        <f>CM7/CL7</f>
        <v>0</v>
      </c>
      <c r="CO7" s="12"/>
      <c r="CP7" s="50">
        <f t="shared" ref="CP7:CQ10" si="5">O7+AG7+AY7+BQ7+CI7</f>
        <v>0</v>
      </c>
      <c r="CQ7" s="33">
        <f t="shared" si="5"/>
        <v>0</v>
      </c>
      <c r="CR7" s="33" t="e">
        <f>CQ7/CP7</f>
        <v>#DIV/0!</v>
      </c>
      <c r="CS7" s="23">
        <f t="shared" ref="CS7:CT10" si="6">R7+AJ7+BB7+BT7+CL7</f>
        <v>48.230000000000004</v>
      </c>
      <c r="CT7" s="23">
        <f t="shared" si="6"/>
        <v>0</v>
      </c>
      <c r="CU7" s="92">
        <f>CT7/CS7</f>
        <v>0</v>
      </c>
      <c r="CV7" s="194">
        <f>CT7/'Cancer Upgrades BASE'!CT7</f>
        <v>0</v>
      </c>
    </row>
    <row r="8" spans="1:100" s="34" customFormat="1" x14ac:dyDescent="0.15">
      <c r="A8" s="79"/>
      <c r="B8" s="26"/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4"/>
      <c r="P8" s="24"/>
      <c r="Q8" s="24" t="e">
        <f>P8/O8</f>
        <v>#DIV/0!</v>
      </c>
      <c r="R8" s="32">
        <f t="shared" si="0"/>
        <v>0</v>
      </c>
      <c r="S8" s="32">
        <f t="shared" si="0"/>
        <v>0</v>
      </c>
      <c r="T8" s="23" t="e">
        <f>S8/R8</f>
        <v>#DIV/0!</v>
      </c>
      <c r="U8" s="77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4"/>
      <c r="AH8" s="24"/>
      <c r="AI8" s="24" t="e">
        <f>AH8/AG8</f>
        <v>#DIV/0!</v>
      </c>
      <c r="AJ8" s="32">
        <f t="shared" si="1"/>
        <v>0</v>
      </c>
      <c r="AK8" s="32">
        <f t="shared" si="1"/>
        <v>0</v>
      </c>
      <c r="AL8" s="23" t="e">
        <f>AK8/AJ8</f>
        <v>#DIV/0!</v>
      </c>
      <c r="AM8" s="77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4"/>
      <c r="AZ8" s="24"/>
      <c r="BA8" s="24" t="e">
        <f>AZ8/AY8</f>
        <v>#DIV/0!</v>
      </c>
      <c r="BB8" s="32">
        <f t="shared" si="2"/>
        <v>0</v>
      </c>
      <c r="BC8" s="32">
        <f t="shared" si="2"/>
        <v>0</v>
      </c>
      <c r="BD8" s="23" t="e">
        <f>BC8/BB8</f>
        <v>#DIV/0!</v>
      </c>
      <c r="BE8" s="77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>BR8/BQ8</f>
        <v>#DIV/0!</v>
      </c>
      <c r="BT8" s="32">
        <f t="shared" si="3"/>
        <v>0</v>
      </c>
      <c r="BU8" s="32">
        <f t="shared" si="3"/>
        <v>0</v>
      </c>
      <c r="BV8" s="23" t="e">
        <f>BU8/BT8</f>
        <v>#DIV/0!</v>
      </c>
      <c r="BW8" s="77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>CJ8/CI8</f>
        <v>#DIV/0!</v>
      </c>
      <c r="CL8" s="32">
        <f t="shared" si="4"/>
        <v>0</v>
      </c>
      <c r="CM8" s="32">
        <f t="shared" si="4"/>
        <v>0</v>
      </c>
      <c r="CN8" s="23" t="e">
        <f>CM8/CL8</f>
        <v>#DIV/0!</v>
      </c>
      <c r="CO8" s="12"/>
      <c r="CP8" s="50">
        <f t="shared" si="5"/>
        <v>0</v>
      </c>
      <c r="CQ8" s="33">
        <f t="shared" si="5"/>
        <v>0</v>
      </c>
      <c r="CR8" s="33" t="e">
        <f>CQ8/CP8</f>
        <v>#DIV/0!</v>
      </c>
      <c r="CS8" s="23">
        <f t="shared" si="6"/>
        <v>0</v>
      </c>
      <c r="CT8" s="23">
        <f t="shared" si="6"/>
        <v>0</v>
      </c>
      <c r="CU8" s="92" t="e">
        <f>CT8/CS8</f>
        <v>#DIV/0!</v>
      </c>
      <c r="CV8" s="194" t="e">
        <f>CT8/'Cancer Upgrades BASE'!CT8</f>
        <v>#DIV/0!</v>
      </c>
    </row>
    <row r="9" spans="1:100" s="34" customFormat="1" x14ac:dyDescent="0.15">
      <c r="A9" s="132"/>
      <c r="B9" s="20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24"/>
      <c r="P9" s="24"/>
      <c r="Q9" s="24" t="e">
        <f>P9/O9</f>
        <v>#DIV/0!</v>
      </c>
      <c r="R9" s="32">
        <f t="shared" si="0"/>
        <v>0</v>
      </c>
      <c r="S9" s="32">
        <f t="shared" si="0"/>
        <v>0</v>
      </c>
      <c r="T9" s="23" t="e">
        <f>S9/R9</f>
        <v>#DIV/0!</v>
      </c>
      <c r="U9" s="53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24"/>
      <c r="AH9" s="24"/>
      <c r="AI9" s="24" t="e">
        <f>AH9/AG9</f>
        <v>#DIV/0!</v>
      </c>
      <c r="AJ9" s="32">
        <f t="shared" si="1"/>
        <v>0</v>
      </c>
      <c r="AK9" s="32">
        <f t="shared" si="1"/>
        <v>0</v>
      </c>
      <c r="AL9" s="23" t="e">
        <f>AK9/AJ9</f>
        <v>#DIV/0!</v>
      </c>
      <c r="AM9" s="53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24"/>
      <c r="AZ9" s="24"/>
      <c r="BA9" s="24" t="e">
        <f>AZ9/AY9</f>
        <v>#DIV/0!</v>
      </c>
      <c r="BB9" s="32">
        <f t="shared" si="2"/>
        <v>0</v>
      </c>
      <c r="BC9" s="32">
        <f t="shared" si="2"/>
        <v>0</v>
      </c>
      <c r="BD9" s="23" t="e">
        <f>BC9/BB9</f>
        <v>#DIV/0!</v>
      </c>
      <c r="BE9" s="53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24"/>
      <c r="BR9" s="24"/>
      <c r="BS9" s="24" t="e">
        <f>BR9/BQ9</f>
        <v>#DIV/0!</v>
      </c>
      <c r="BT9" s="32">
        <f t="shared" si="3"/>
        <v>0</v>
      </c>
      <c r="BU9" s="32">
        <f t="shared" si="3"/>
        <v>0</v>
      </c>
      <c r="BV9" s="23" t="e">
        <f>BU9/BT9</f>
        <v>#DIV/0!</v>
      </c>
      <c r="BW9" s="53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24"/>
      <c r="CJ9" s="24"/>
      <c r="CK9" s="24" t="e">
        <f>CJ9/CI9</f>
        <v>#DIV/0!</v>
      </c>
      <c r="CL9" s="32">
        <f t="shared" si="4"/>
        <v>0</v>
      </c>
      <c r="CM9" s="32">
        <f t="shared" si="4"/>
        <v>0</v>
      </c>
      <c r="CN9" s="23" t="e">
        <f>CM9/CL9</f>
        <v>#DIV/0!</v>
      </c>
      <c r="CO9" s="12"/>
      <c r="CP9" s="50">
        <f t="shared" si="5"/>
        <v>0</v>
      </c>
      <c r="CQ9" s="33">
        <f t="shared" si="5"/>
        <v>0</v>
      </c>
      <c r="CR9" s="33" t="e">
        <f>CQ9/CP9</f>
        <v>#DIV/0!</v>
      </c>
      <c r="CS9" s="23">
        <f t="shared" si="6"/>
        <v>0</v>
      </c>
      <c r="CT9" s="23">
        <f t="shared" si="6"/>
        <v>0</v>
      </c>
      <c r="CU9" s="92" t="e">
        <f>CT9/CS9</f>
        <v>#DIV/0!</v>
      </c>
      <c r="CV9" s="194" t="e">
        <f>CT9/'Cancer Upgrades BASE'!CT9</f>
        <v>#DIV/0!</v>
      </c>
    </row>
    <row r="10" spans="1:100" s="34" customFormat="1" ht="11.25" thickBot="1" x14ac:dyDescent="0.2">
      <c r="A10" s="132"/>
      <c r="B10" s="78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24"/>
      <c r="P10" s="24"/>
      <c r="Q10" s="24" t="e">
        <f>P10/O10</f>
        <v>#DIV/0!</v>
      </c>
      <c r="R10" s="32">
        <f t="shared" si="0"/>
        <v>0</v>
      </c>
      <c r="S10" s="32">
        <f t="shared" si="0"/>
        <v>0</v>
      </c>
      <c r="T10" s="23" t="e">
        <f>S10/R10</f>
        <v>#DIV/0!</v>
      </c>
      <c r="U10" s="53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24"/>
      <c r="AH10" s="24"/>
      <c r="AI10" s="24" t="e">
        <f>AH10/AG10</f>
        <v>#DIV/0!</v>
      </c>
      <c r="AJ10" s="32">
        <f t="shared" si="1"/>
        <v>0</v>
      </c>
      <c r="AK10" s="32">
        <f t="shared" si="1"/>
        <v>0</v>
      </c>
      <c r="AL10" s="23" t="e">
        <f>AK10/AJ10</f>
        <v>#DIV/0!</v>
      </c>
      <c r="AM10" s="53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24"/>
      <c r="AZ10" s="24"/>
      <c r="BA10" s="24" t="e">
        <f>AZ10/AY10</f>
        <v>#DIV/0!</v>
      </c>
      <c r="BB10" s="32">
        <f t="shared" si="2"/>
        <v>0</v>
      </c>
      <c r="BC10" s="32">
        <f t="shared" si="2"/>
        <v>0</v>
      </c>
      <c r="BD10" s="23" t="e">
        <f>BC10/BB10</f>
        <v>#DIV/0!</v>
      </c>
      <c r="BE10" s="53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24"/>
      <c r="BR10" s="24"/>
      <c r="BS10" s="24" t="e">
        <f>BR10/BQ10</f>
        <v>#DIV/0!</v>
      </c>
      <c r="BT10" s="32">
        <f t="shared" si="3"/>
        <v>0</v>
      </c>
      <c r="BU10" s="32">
        <f t="shared" si="3"/>
        <v>0</v>
      </c>
      <c r="BV10" s="23" t="e">
        <f>BU10/BT10</f>
        <v>#DIV/0!</v>
      </c>
      <c r="BW10" s="53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24"/>
      <c r="CJ10" s="24"/>
      <c r="CK10" s="24" t="e">
        <f>CJ10/CI10</f>
        <v>#DIV/0!</v>
      </c>
      <c r="CL10" s="32">
        <f t="shared" si="4"/>
        <v>0</v>
      </c>
      <c r="CM10" s="32">
        <f t="shared" si="4"/>
        <v>0</v>
      </c>
      <c r="CN10" s="23" t="e">
        <f>CM10/CL10</f>
        <v>#DIV/0!</v>
      </c>
      <c r="CO10" s="12"/>
      <c r="CP10" s="50">
        <f t="shared" si="5"/>
        <v>0</v>
      </c>
      <c r="CQ10" s="33">
        <f t="shared" si="5"/>
        <v>0</v>
      </c>
      <c r="CR10" s="33" t="e">
        <f>CQ10/CP10</f>
        <v>#DIV/0!</v>
      </c>
      <c r="CS10" s="23">
        <f t="shared" si="6"/>
        <v>0</v>
      </c>
      <c r="CT10" s="23">
        <f t="shared" si="6"/>
        <v>0</v>
      </c>
      <c r="CU10" s="92" t="e">
        <f>CT10/CS10</f>
        <v>#DIV/0!</v>
      </c>
      <c r="CV10" s="194" t="e">
        <f>CT10/'Cancer Upgrades BASE'!CT10</f>
        <v>#DIV/0!</v>
      </c>
    </row>
    <row r="11" spans="1:100" s="30" customFormat="1" ht="11.25" thickBot="1" x14ac:dyDescent="0.2">
      <c r="A11" s="385" t="s">
        <v>0</v>
      </c>
      <c r="B11" s="386"/>
      <c r="C11" s="152">
        <f t="shared" ref="C11:P11" si="7">SUM(C7:C10)</f>
        <v>0</v>
      </c>
      <c r="D11" s="151">
        <f t="shared" si="7"/>
        <v>0</v>
      </c>
      <c r="E11" s="152">
        <f t="shared" si="7"/>
        <v>0</v>
      </c>
      <c r="F11" s="151">
        <f t="shared" si="7"/>
        <v>0</v>
      </c>
      <c r="G11" s="152">
        <f t="shared" si="7"/>
        <v>0</v>
      </c>
      <c r="H11" s="151">
        <f t="shared" si="7"/>
        <v>0</v>
      </c>
      <c r="I11" s="152">
        <f t="shared" si="7"/>
        <v>0.5</v>
      </c>
      <c r="J11" s="151">
        <f t="shared" si="7"/>
        <v>0</v>
      </c>
      <c r="K11" s="152">
        <f t="shared" si="7"/>
        <v>0.25</v>
      </c>
      <c r="L11" s="151">
        <f t="shared" si="7"/>
        <v>0</v>
      </c>
      <c r="M11" s="152">
        <f t="shared" si="7"/>
        <v>2.66</v>
      </c>
      <c r="N11" s="151">
        <f t="shared" si="7"/>
        <v>0</v>
      </c>
      <c r="O11" s="151">
        <f t="shared" si="7"/>
        <v>0</v>
      </c>
      <c r="P11" s="151">
        <f t="shared" si="7"/>
        <v>0</v>
      </c>
      <c r="Q11" s="150" t="e">
        <f>P11/O11</f>
        <v>#DIV/0!</v>
      </c>
      <c r="R11" s="151">
        <f>SUM(R7:R10)</f>
        <v>3.41</v>
      </c>
      <c r="S11" s="151">
        <f>SUM(S7:S10)</f>
        <v>0</v>
      </c>
      <c r="T11" s="150">
        <f>S11/R11</f>
        <v>0</v>
      </c>
      <c r="U11" s="152">
        <f t="shared" ref="U11:AH11" si="8">SUM(U7:U10)</f>
        <v>7.92</v>
      </c>
      <c r="V11" s="151">
        <f t="shared" si="8"/>
        <v>0</v>
      </c>
      <c r="W11" s="152">
        <f t="shared" si="8"/>
        <v>7.66</v>
      </c>
      <c r="X11" s="151">
        <f t="shared" si="8"/>
        <v>0</v>
      </c>
      <c r="Y11" s="152">
        <f t="shared" si="8"/>
        <v>0</v>
      </c>
      <c r="Z11" s="151">
        <f t="shared" si="8"/>
        <v>0</v>
      </c>
      <c r="AA11" s="152">
        <f t="shared" si="8"/>
        <v>0</v>
      </c>
      <c r="AB11" s="151">
        <f t="shared" si="8"/>
        <v>0</v>
      </c>
      <c r="AC11" s="152">
        <f t="shared" si="8"/>
        <v>0</v>
      </c>
      <c r="AD11" s="151">
        <f t="shared" si="8"/>
        <v>0</v>
      </c>
      <c r="AE11" s="152">
        <f t="shared" si="8"/>
        <v>0</v>
      </c>
      <c r="AF11" s="151">
        <f t="shared" si="8"/>
        <v>0</v>
      </c>
      <c r="AG11" s="151">
        <f t="shared" si="8"/>
        <v>0</v>
      </c>
      <c r="AH11" s="151">
        <f t="shared" si="8"/>
        <v>0</v>
      </c>
      <c r="AI11" s="150" t="e">
        <f>AH11/AG11</f>
        <v>#DIV/0!</v>
      </c>
      <c r="AJ11" s="151">
        <f>SUM(AJ7:AJ10)</f>
        <v>15.58</v>
      </c>
      <c r="AK11" s="151">
        <f>SUM(AK7:AK10)</f>
        <v>0</v>
      </c>
      <c r="AL11" s="150">
        <f>AK11/AJ11</f>
        <v>0</v>
      </c>
      <c r="AM11" s="152">
        <f t="shared" ref="AM11:AZ11" si="9">SUM(AM7:AM10)</f>
        <v>0</v>
      </c>
      <c r="AN11" s="151">
        <f t="shared" si="9"/>
        <v>0</v>
      </c>
      <c r="AO11" s="152">
        <f t="shared" si="9"/>
        <v>0</v>
      </c>
      <c r="AP11" s="151">
        <f t="shared" si="9"/>
        <v>0</v>
      </c>
      <c r="AQ11" s="152">
        <f t="shared" si="9"/>
        <v>0</v>
      </c>
      <c r="AR11" s="151">
        <f t="shared" si="9"/>
        <v>0</v>
      </c>
      <c r="AS11" s="152">
        <f t="shared" si="9"/>
        <v>0</v>
      </c>
      <c r="AT11" s="151">
        <f t="shared" si="9"/>
        <v>0</v>
      </c>
      <c r="AU11" s="152">
        <f t="shared" si="9"/>
        <v>0</v>
      </c>
      <c r="AV11" s="151">
        <f t="shared" si="9"/>
        <v>0</v>
      </c>
      <c r="AW11" s="152">
        <f t="shared" si="9"/>
        <v>0</v>
      </c>
      <c r="AX11" s="151">
        <f t="shared" si="9"/>
        <v>0</v>
      </c>
      <c r="AY11" s="151">
        <f t="shared" si="9"/>
        <v>0</v>
      </c>
      <c r="AZ11" s="151">
        <f t="shared" si="9"/>
        <v>0</v>
      </c>
      <c r="BA11" s="150" t="e">
        <f>AZ11/AY11</f>
        <v>#DIV/0!</v>
      </c>
      <c r="BB11" s="151">
        <f>SUM(BB7:BB10)</f>
        <v>0</v>
      </c>
      <c r="BC11" s="151">
        <f>SUM(BC7:BC10)</f>
        <v>0</v>
      </c>
      <c r="BD11" s="150" t="e">
        <f>BC11/BB11</f>
        <v>#DIV/0!</v>
      </c>
      <c r="BE11" s="152">
        <f t="shared" ref="BE11:BR11" si="10">SUM(BE7:BE10)</f>
        <v>1.5</v>
      </c>
      <c r="BF11" s="151">
        <f t="shared" si="10"/>
        <v>0</v>
      </c>
      <c r="BG11" s="152">
        <f t="shared" si="10"/>
        <v>4.58</v>
      </c>
      <c r="BH11" s="151">
        <f t="shared" si="10"/>
        <v>0</v>
      </c>
      <c r="BI11" s="152">
        <f t="shared" si="10"/>
        <v>8.16</v>
      </c>
      <c r="BJ11" s="151">
        <f t="shared" si="10"/>
        <v>0</v>
      </c>
      <c r="BK11" s="152">
        <f t="shared" si="10"/>
        <v>1.75</v>
      </c>
      <c r="BL11" s="151">
        <f t="shared" si="10"/>
        <v>0</v>
      </c>
      <c r="BM11" s="152">
        <f t="shared" si="10"/>
        <v>6</v>
      </c>
      <c r="BN11" s="151">
        <f t="shared" si="10"/>
        <v>0</v>
      </c>
      <c r="BO11" s="152">
        <f t="shared" si="10"/>
        <v>4</v>
      </c>
      <c r="BP11" s="151">
        <f t="shared" si="10"/>
        <v>0</v>
      </c>
      <c r="BQ11" s="151">
        <f t="shared" si="10"/>
        <v>0</v>
      </c>
      <c r="BR11" s="151">
        <f t="shared" si="10"/>
        <v>0</v>
      </c>
      <c r="BS11" s="150" t="e">
        <f>BR11/BQ11</f>
        <v>#DIV/0!</v>
      </c>
      <c r="BT11" s="151">
        <f>SUM(BT7:BT10)</f>
        <v>25.990000000000002</v>
      </c>
      <c r="BU11" s="151">
        <f>SUM(BU7:BU10)</f>
        <v>0</v>
      </c>
      <c r="BV11" s="150">
        <f>BU11/BT11</f>
        <v>0</v>
      </c>
      <c r="BW11" s="152">
        <f t="shared" ref="BW11:CJ11" si="11">SUM(BW7:BW10)</f>
        <v>0</v>
      </c>
      <c r="BX11" s="151">
        <f t="shared" si="11"/>
        <v>0</v>
      </c>
      <c r="BY11" s="152">
        <f t="shared" si="11"/>
        <v>0</v>
      </c>
      <c r="BZ11" s="151">
        <f t="shared" si="11"/>
        <v>0</v>
      </c>
      <c r="CA11" s="152">
        <f t="shared" si="11"/>
        <v>0</v>
      </c>
      <c r="CB11" s="151">
        <f t="shared" si="11"/>
        <v>0</v>
      </c>
      <c r="CC11" s="152">
        <f t="shared" si="11"/>
        <v>0</v>
      </c>
      <c r="CD11" s="151">
        <f t="shared" si="11"/>
        <v>0</v>
      </c>
      <c r="CE11" s="152">
        <f t="shared" si="11"/>
        <v>3.25</v>
      </c>
      <c r="CF11" s="151">
        <f t="shared" si="11"/>
        <v>0</v>
      </c>
      <c r="CG11" s="152">
        <f t="shared" si="11"/>
        <v>0</v>
      </c>
      <c r="CH11" s="151">
        <f t="shared" si="11"/>
        <v>0</v>
      </c>
      <c r="CI11" s="151">
        <f t="shared" si="11"/>
        <v>0</v>
      </c>
      <c r="CJ11" s="151">
        <f t="shared" si="11"/>
        <v>0</v>
      </c>
      <c r="CK11" s="150" t="e">
        <f>CJ11/CI11</f>
        <v>#DIV/0!</v>
      </c>
      <c r="CL11" s="151">
        <f>SUM(CL7:CL10)</f>
        <v>3.25</v>
      </c>
      <c r="CM11" s="151">
        <f>SUM(CM7:CM10)</f>
        <v>0</v>
      </c>
      <c r="CN11" s="150">
        <f>CM11/CL11</f>
        <v>0</v>
      </c>
      <c r="CO11" s="64"/>
      <c r="CP11" s="149">
        <f>SUM(CP7:CP10)</f>
        <v>0</v>
      </c>
      <c r="CQ11" s="149">
        <f>SUM(CQ7:CQ10)</f>
        <v>0</v>
      </c>
      <c r="CR11" s="150" t="e">
        <f>CQ11/CP11</f>
        <v>#DIV/0!</v>
      </c>
      <c r="CS11" s="149">
        <f>SUM(CS7:CS10)</f>
        <v>48.230000000000004</v>
      </c>
      <c r="CT11" s="149">
        <f>SUM(CT7:CT10)</f>
        <v>0</v>
      </c>
      <c r="CU11" s="148">
        <f>CT11/CS11</f>
        <v>0</v>
      </c>
      <c r="CV11" s="194">
        <f>CT11/'Cancer Upgrades BASE'!CT11</f>
        <v>0</v>
      </c>
    </row>
    <row r="12" spans="1:100" s="30" customFormat="1" ht="20.100000000000001" customHeight="1" thickBot="1" x14ac:dyDescent="0.6">
      <c r="A12" s="65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4"/>
      <c r="P12" s="64"/>
      <c r="Q12" s="12"/>
      <c r="R12" s="64"/>
      <c r="S12" s="64"/>
      <c r="T12" s="12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4"/>
      <c r="AH12" s="64"/>
      <c r="AI12" s="12"/>
      <c r="AJ12" s="64"/>
      <c r="AK12" s="64"/>
      <c r="AL12" s="12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4"/>
      <c r="AZ12" s="64"/>
      <c r="BA12" s="12"/>
      <c r="BB12" s="64"/>
      <c r="BC12" s="64"/>
      <c r="BD12" s="12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4"/>
      <c r="BS12" s="12"/>
      <c r="BT12" s="64"/>
      <c r="BU12" s="64"/>
      <c r="BV12" s="12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4"/>
      <c r="CJ12" s="64"/>
      <c r="CK12" s="12"/>
      <c r="CL12" s="64"/>
      <c r="CM12" s="64"/>
      <c r="CN12" s="12"/>
      <c r="CO12" s="64"/>
      <c r="CP12" s="64"/>
      <c r="CQ12" s="64"/>
      <c r="CR12" s="12"/>
      <c r="CS12" s="64"/>
      <c r="CT12" s="64"/>
      <c r="CU12" s="12"/>
    </row>
    <row r="13" spans="1:100" s="34" customFormat="1" ht="11.25" thickBot="1" x14ac:dyDescent="0.2">
      <c r="A13" s="147" t="s">
        <v>9</v>
      </c>
      <c r="B13" s="146"/>
      <c r="C13" s="145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0"/>
      <c r="P13" s="140"/>
      <c r="Q13" s="140"/>
      <c r="R13" s="140"/>
      <c r="S13" s="140"/>
      <c r="T13" s="140"/>
      <c r="U13" s="145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0"/>
      <c r="AH13" s="140"/>
      <c r="AI13" s="140"/>
      <c r="AJ13" s="140"/>
      <c r="AK13" s="140"/>
      <c r="AL13" s="140"/>
      <c r="AM13" s="145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0"/>
      <c r="AZ13" s="140"/>
      <c r="BA13" s="140"/>
      <c r="BB13" s="140"/>
      <c r="BC13" s="140"/>
      <c r="BD13" s="140"/>
      <c r="BE13" s="145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0"/>
      <c r="BR13" s="140"/>
      <c r="BS13" s="140"/>
      <c r="BT13" s="140"/>
      <c r="BU13" s="140"/>
      <c r="BV13" s="140"/>
      <c r="BW13" s="145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0"/>
      <c r="CJ13" s="140"/>
      <c r="CK13" s="140"/>
      <c r="CL13" s="140"/>
      <c r="CM13" s="140"/>
      <c r="CN13" s="140"/>
      <c r="CO13" s="12"/>
      <c r="CP13" s="143"/>
      <c r="CQ13" s="140"/>
      <c r="CR13" s="140"/>
      <c r="CS13" s="140"/>
      <c r="CT13" s="140"/>
      <c r="CU13" s="138"/>
      <c r="CV13" s="194"/>
    </row>
    <row r="14" spans="1:100" s="34" customFormat="1" ht="11.25" x14ac:dyDescent="0.2">
      <c r="A14" s="107" t="s">
        <v>117</v>
      </c>
      <c r="B14" s="28" t="s">
        <v>125</v>
      </c>
      <c r="C14" s="77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4"/>
      <c r="P14" s="24"/>
      <c r="Q14" s="24" t="e">
        <f>P14/O14</f>
        <v>#DIV/0!</v>
      </c>
      <c r="R14" s="32">
        <f t="shared" ref="R14:S17" si="12">C14+E14+G14+I14+K14+M14</f>
        <v>0</v>
      </c>
      <c r="S14" s="32">
        <f t="shared" si="12"/>
        <v>0</v>
      </c>
      <c r="T14" s="23" t="e">
        <f>S14/R14</f>
        <v>#DIV/0!</v>
      </c>
      <c r="U14" s="77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4"/>
      <c r="AH14" s="24"/>
      <c r="AI14" s="24" t="e">
        <f>AH14/AG14</f>
        <v>#DIV/0!</v>
      </c>
      <c r="AJ14" s="32">
        <f t="shared" ref="AJ14:AK17" si="13">U14+W14+Y14+AA14+AC14+AE14</f>
        <v>0</v>
      </c>
      <c r="AK14" s="32">
        <f t="shared" si="13"/>
        <v>0</v>
      </c>
      <c r="AL14" s="23" t="e">
        <f>AK14/AJ14</f>
        <v>#DIV/0!</v>
      </c>
      <c r="AM14" s="77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4"/>
      <c r="AZ14" s="24"/>
      <c r="BA14" s="24" t="e">
        <f>AZ14/AY14</f>
        <v>#DIV/0!</v>
      </c>
      <c r="BB14" s="32">
        <f t="shared" ref="BB14:BC17" si="14">AM14+AO14+AQ14+AS14+AU14+AW14</f>
        <v>0</v>
      </c>
      <c r="BC14" s="32">
        <f t="shared" si="14"/>
        <v>0</v>
      </c>
      <c r="BD14" s="23" t="e">
        <f>BC14/BB14</f>
        <v>#DIV/0!</v>
      </c>
      <c r="BE14" s="77">
        <v>6</v>
      </c>
      <c r="BF14" s="25">
        <v>0</v>
      </c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4"/>
      <c r="BR14" s="24"/>
      <c r="BS14" s="24" t="e">
        <f>BR14/BQ14</f>
        <v>#DIV/0!</v>
      </c>
      <c r="BT14" s="32">
        <f t="shared" ref="BT14:BU17" si="15">BE14+BG14+BI14+BK14+BM14+BO14</f>
        <v>6</v>
      </c>
      <c r="BU14" s="32">
        <f t="shared" si="15"/>
        <v>0</v>
      </c>
      <c r="BV14" s="23">
        <f>BU14/BT14</f>
        <v>0</v>
      </c>
      <c r="BW14" s="77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>CJ14/CI14</f>
        <v>#DIV/0!</v>
      </c>
      <c r="CL14" s="32">
        <f t="shared" ref="CL14:CM17" si="16">BW14+BY14+CA14+CC14+CE14+CG14</f>
        <v>0</v>
      </c>
      <c r="CM14" s="32">
        <f t="shared" si="16"/>
        <v>0</v>
      </c>
      <c r="CN14" s="23" t="e">
        <f>CM14/CL14</f>
        <v>#DIV/0!</v>
      </c>
      <c r="CO14" s="12"/>
      <c r="CP14" s="50">
        <f t="shared" ref="CP14:CQ17" si="17">O14+AG14+AY14+BQ14+CI14</f>
        <v>0</v>
      </c>
      <c r="CQ14" s="33">
        <f t="shared" si="17"/>
        <v>0</v>
      </c>
      <c r="CR14" s="33" t="e">
        <f>CQ14/CP14</f>
        <v>#DIV/0!</v>
      </c>
      <c r="CS14" s="23">
        <f t="shared" ref="CS14:CT17" si="18">R14+AJ14+BB14+BT14+CL14</f>
        <v>6</v>
      </c>
      <c r="CT14" s="23">
        <f t="shared" si="18"/>
        <v>0</v>
      </c>
      <c r="CU14" s="92">
        <f>CT14/CS14</f>
        <v>0</v>
      </c>
      <c r="CV14" s="194">
        <f>CT14/'Cancer Upgrades BASE'!CT14</f>
        <v>0</v>
      </c>
    </row>
    <row r="15" spans="1:100" s="34" customFormat="1" x14ac:dyDescent="0.15">
      <c r="A15" s="79"/>
      <c r="B15" s="26"/>
      <c r="C15" s="77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4"/>
      <c r="P15" s="24"/>
      <c r="Q15" s="24" t="e">
        <f>P15/O15</f>
        <v>#DIV/0!</v>
      </c>
      <c r="R15" s="32">
        <f t="shared" si="12"/>
        <v>0</v>
      </c>
      <c r="S15" s="32">
        <f t="shared" si="12"/>
        <v>0</v>
      </c>
      <c r="T15" s="23" t="e">
        <f>S15/R15</f>
        <v>#DIV/0!</v>
      </c>
      <c r="U15" s="77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4"/>
      <c r="AH15" s="24"/>
      <c r="AI15" s="24" t="e">
        <f>AH15/AG15</f>
        <v>#DIV/0!</v>
      </c>
      <c r="AJ15" s="32">
        <f t="shared" si="13"/>
        <v>0</v>
      </c>
      <c r="AK15" s="32">
        <f t="shared" si="13"/>
        <v>0</v>
      </c>
      <c r="AL15" s="23" t="e">
        <f>AK15/AJ15</f>
        <v>#DIV/0!</v>
      </c>
      <c r="AM15" s="77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4"/>
      <c r="AZ15" s="24"/>
      <c r="BA15" s="24" t="e">
        <f>AZ15/AY15</f>
        <v>#DIV/0!</v>
      </c>
      <c r="BB15" s="32">
        <f t="shared" si="14"/>
        <v>0</v>
      </c>
      <c r="BC15" s="32">
        <f t="shared" si="14"/>
        <v>0</v>
      </c>
      <c r="BD15" s="23" t="e">
        <f>BC15/BB15</f>
        <v>#DIV/0!</v>
      </c>
      <c r="BE15" s="77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4"/>
      <c r="BR15" s="24"/>
      <c r="BS15" s="24" t="e">
        <f>BR15/BQ15</f>
        <v>#DIV/0!</v>
      </c>
      <c r="BT15" s="32">
        <f t="shared" si="15"/>
        <v>0</v>
      </c>
      <c r="BU15" s="32">
        <f t="shared" si="15"/>
        <v>0</v>
      </c>
      <c r="BV15" s="23" t="e">
        <f>BU15/BT15</f>
        <v>#DIV/0!</v>
      </c>
      <c r="BW15" s="77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>CJ15/CI15</f>
        <v>#DIV/0!</v>
      </c>
      <c r="CL15" s="32">
        <f t="shared" si="16"/>
        <v>0</v>
      </c>
      <c r="CM15" s="32">
        <f t="shared" si="16"/>
        <v>0</v>
      </c>
      <c r="CN15" s="23" t="e">
        <f>CM15/CL15</f>
        <v>#DIV/0!</v>
      </c>
      <c r="CO15" s="12"/>
      <c r="CP15" s="50">
        <f t="shared" si="17"/>
        <v>0</v>
      </c>
      <c r="CQ15" s="33">
        <f t="shared" si="17"/>
        <v>0</v>
      </c>
      <c r="CR15" s="33" t="e">
        <f>CQ15/CP15</f>
        <v>#DIV/0!</v>
      </c>
      <c r="CS15" s="23">
        <f t="shared" si="18"/>
        <v>0</v>
      </c>
      <c r="CT15" s="23">
        <f t="shared" si="18"/>
        <v>0</v>
      </c>
      <c r="CU15" s="92" t="e">
        <f>CT15/CS15</f>
        <v>#DIV/0!</v>
      </c>
      <c r="CV15" s="194" t="e">
        <f>CT15/'Cancer Upgrades BASE'!CT15</f>
        <v>#DIV/0!</v>
      </c>
    </row>
    <row r="16" spans="1:100" s="34" customFormat="1" x14ac:dyDescent="0.15">
      <c r="A16" s="132"/>
      <c r="B16" s="20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24"/>
      <c r="P16" s="24"/>
      <c r="Q16" s="24" t="e">
        <f>P16/O16</f>
        <v>#DIV/0!</v>
      </c>
      <c r="R16" s="32">
        <f t="shared" si="12"/>
        <v>0</v>
      </c>
      <c r="S16" s="32">
        <f t="shared" si="12"/>
        <v>0</v>
      </c>
      <c r="T16" s="23" t="e">
        <f>S16/R16</f>
        <v>#DIV/0!</v>
      </c>
      <c r="U16" s="53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  <c r="AH16" s="24"/>
      <c r="AI16" s="24" t="e">
        <f>AH16/AG16</f>
        <v>#DIV/0!</v>
      </c>
      <c r="AJ16" s="32">
        <f t="shared" si="13"/>
        <v>0</v>
      </c>
      <c r="AK16" s="32">
        <f t="shared" si="13"/>
        <v>0</v>
      </c>
      <c r="AL16" s="23" t="e">
        <f>AK16/AJ16</f>
        <v>#DIV/0!</v>
      </c>
      <c r="AM16" s="53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24"/>
      <c r="AZ16" s="24"/>
      <c r="BA16" s="24" t="e">
        <f>AZ16/AY16</f>
        <v>#DIV/0!</v>
      </c>
      <c r="BB16" s="32">
        <f t="shared" si="14"/>
        <v>0</v>
      </c>
      <c r="BC16" s="32">
        <f t="shared" si="14"/>
        <v>0</v>
      </c>
      <c r="BD16" s="23" t="e">
        <f>BC16/BB16</f>
        <v>#DIV/0!</v>
      </c>
      <c r="BE16" s="53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24"/>
      <c r="BR16" s="24"/>
      <c r="BS16" s="24" t="e">
        <f>BR16/BQ16</f>
        <v>#DIV/0!</v>
      </c>
      <c r="BT16" s="32">
        <f t="shared" si="15"/>
        <v>0</v>
      </c>
      <c r="BU16" s="32">
        <f t="shared" si="15"/>
        <v>0</v>
      </c>
      <c r="BV16" s="23" t="e">
        <f>BU16/BT16</f>
        <v>#DIV/0!</v>
      </c>
      <c r="BW16" s="53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24"/>
      <c r="CJ16" s="24"/>
      <c r="CK16" s="24" t="e">
        <f>CJ16/CI16</f>
        <v>#DIV/0!</v>
      </c>
      <c r="CL16" s="32">
        <f t="shared" si="16"/>
        <v>0</v>
      </c>
      <c r="CM16" s="32">
        <f t="shared" si="16"/>
        <v>0</v>
      </c>
      <c r="CN16" s="23" t="e">
        <f>CM16/CL16</f>
        <v>#DIV/0!</v>
      </c>
      <c r="CO16" s="12"/>
      <c r="CP16" s="50">
        <f t="shared" si="17"/>
        <v>0</v>
      </c>
      <c r="CQ16" s="33">
        <f t="shared" si="17"/>
        <v>0</v>
      </c>
      <c r="CR16" s="33" t="e">
        <f>CQ16/CP16</f>
        <v>#DIV/0!</v>
      </c>
      <c r="CS16" s="23">
        <f t="shared" si="18"/>
        <v>0</v>
      </c>
      <c r="CT16" s="23">
        <f t="shared" si="18"/>
        <v>0</v>
      </c>
      <c r="CU16" s="92" t="e">
        <f>CT16/CS16</f>
        <v>#DIV/0!</v>
      </c>
      <c r="CV16" s="194" t="e">
        <f>CT16/'Cancer Upgrades BASE'!CT16</f>
        <v>#DIV/0!</v>
      </c>
    </row>
    <row r="17" spans="1:100" s="34" customFormat="1" ht="11.25" thickBot="1" x14ac:dyDescent="0.2">
      <c r="A17" s="132"/>
      <c r="B17" s="78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24"/>
      <c r="P17" s="24"/>
      <c r="Q17" s="24" t="e">
        <f>P17/O17</f>
        <v>#DIV/0!</v>
      </c>
      <c r="R17" s="32">
        <f t="shared" si="12"/>
        <v>0</v>
      </c>
      <c r="S17" s="32">
        <f t="shared" si="12"/>
        <v>0</v>
      </c>
      <c r="T17" s="23" t="e">
        <f>S17/R17</f>
        <v>#DIV/0!</v>
      </c>
      <c r="U17" s="53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24"/>
      <c r="AH17" s="24"/>
      <c r="AI17" s="24" t="e">
        <f>AH17/AG17</f>
        <v>#DIV/0!</v>
      </c>
      <c r="AJ17" s="32">
        <f t="shared" si="13"/>
        <v>0</v>
      </c>
      <c r="AK17" s="32">
        <f t="shared" si="13"/>
        <v>0</v>
      </c>
      <c r="AL17" s="23" t="e">
        <f>AK17/AJ17</f>
        <v>#DIV/0!</v>
      </c>
      <c r="AM17" s="53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24"/>
      <c r="AZ17" s="24"/>
      <c r="BA17" s="24" t="e">
        <f>AZ17/AY17</f>
        <v>#DIV/0!</v>
      </c>
      <c r="BB17" s="32">
        <f t="shared" si="14"/>
        <v>0</v>
      </c>
      <c r="BC17" s="32">
        <f t="shared" si="14"/>
        <v>0</v>
      </c>
      <c r="BD17" s="23" t="e">
        <f>BC17/BB17</f>
        <v>#DIV/0!</v>
      </c>
      <c r="BE17" s="53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24"/>
      <c r="BR17" s="24"/>
      <c r="BS17" s="24" t="e">
        <f>BR17/BQ17</f>
        <v>#DIV/0!</v>
      </c>
      <c r="BT17" s="32">
        <f t="shared" si="15"/>
        <v>0</v>
      </c>
      <c r="BU17" s="32">
        <f t="shared" si="15"/>
        <v>0</v>
      </c>
      <c r="BV17" s="23" t="e">
        <f>BU17/BT17</f>
        <v>#DIV/0!</v>
      </c>
      <c r="BW17" s="53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24"/>
      <c r="CJ17" s="24"/>
      <c r="CK17" s="24" t="e">
        <f>CJ17/CI17</f>
        <v>#DIV/0!</v>
      </c>
      <c r="CL17" s="32">
        <f t="shared" si="16"/>
        <v>0</v>
      </c>
      <c r="CM17" s="32">
        <f t="shared" si="16"/>
        <v>0</v>
      </c>
      <c r="CN17" s="23" t="e">
        <f>CM17/CL17</f>
        <v>#DIV/0!</v>
      </c>
      <c r="CO17" s="12"/>
      <c r="CP17" s="50">
        <f t="shared" si="17"/>
        <v>0</v>
      </c>
      <c r="CQ17" s="33">
        <f t="shared" si="17"/>
        <v>0</v>
      </c>
      <c r="CR17" s="33" t="e">
        <f>CQ17/CP17</f>
        <v>#DIV/0!</v>
      </c>
      <c r="CS17" s="23">
        <f t="shared" si="18"/>
        <v>0</v>
      </c>
      <c r="CT17" s="23">
        <f t="shared" si="18"/>
        <v>0</v>
      </c>
      <c r="CU17" s="92" t="e">
        <f>CT17/CS17</f>
        <v>#DIV/0!</v>
      </c>
      <c r="CV17" s="194" t="e">
        <f>CT17/'Cancer Upgrades BASE'!CT17</f>
        <v>#DIV/0!</v>
      </c>
    </row>
    <row r="18" spans="1:100" s="30" customFormat="1" ht="11.25" thickBot="1" x14ac:dyDescent="0.2">
      <c r="A18" s="363" t="s">
        <v>0</v>
      </c>
      <c r="B18" s="364"/>
      <c r="C18" s="142">
        <f t="shared" ref="C18:P18" si="19">SUM(C14:C17)</f>
        <v>0</v>
      </c>
      <c r="D18" s="141">
        <f t="shared" si="19"/>
        <v>0</v>
      </c>
      <c r="E18" s="142">
        <f t="shared" si="19"/>
        <v>0</v>
      </c>
      <c r="F18" s="141">
        <f t="shared" si="19"/>
        <v>0</v>
      </c>
      <c r="G18" s="142">
        <f t="shared" si="19"/>
        <v>0</v>
      </c>
      <c r="H18" s="141">
        <f t="shared" si="19"/>
        <v>0</v>
      </c>
      <c r="I18" s="142">
        <f t="shared" si="19"/>
        <v>0</v>
      </c>
      <c r="J18" s="141">
        <f t="shared" si="19"/>
        <v>0</v>
      </c>
      <c r="K18" s="142">
        <f t="shared" si="19"/>
        <v>0</v>
      </c>
      <c r="L18" s="141">
        <f t="shared" si="19"/>
        <v>0</v>
      </c>
      <c r="M18" s="142">
        <f t="shared" si="19"/>
        <v>0</v>
      </c>
      <c r="N18" s="141">
        <f t="shared" si="19"/>
        <v>0</v>
      </c>
      <c r="O18" s="141">
        <f t="shared" si="19"/>
        <v>0</v>
      </c>
      <c r="P18" s="141">
        <f t="shared" si="19"/>
        <v>0</v>
      </c>
      <c r="Q18" s="140" t="e">
        <f>P18/O18</f>
        <v>#DIV/0!</v>
      </c>
      <c r="R18" s="141">
        <f>SUM(R14:R17)</f>
        <v>0</v>
      </c>
      <c r="S18" s="141">
        <f>SUM(S14:S17)</f>
        <v>0</v>
      </c>
      <c r="T18" s="140" t="e">
        <f>S18/R18</f>
        <v>#DIV/0!</v>
      </c>
      <c r="U18" s="142">
        <f t="shared" ref="U18:AH18" si="20">SUM(U14:U17)</f>
        <v>0</v>
      </c>
      <c r="V18" s="141">
        <f t="shared" si="20"/>
        <v>0</v>
      </c>
      <c r="W18" s="142">
        <f t="shared" si="20"/>
        <v>0</v>
      </c>
      <c r="X18" s="141">
        <f t="shared" si="20"/>
        <v>0</v>
      </c>
      <c r="Y18" s="142">
        <f t="shared" si="20"/>
        <v>0</v>
      </c>
      <c r="Z18" s="141">
        <f t="shared" si="20"/>
        <v>0</v>
      </c>
      <c r="AA18" s="142">
        <f t="shared" si="20"/>
        <v>0</v>
      </c>
      <c r="AB18" s="141">
        <f t="shared" si="20"/>
        <v>0</v>
      </c>
      <c r="AC18" s="142">
        <f t="shared" si="20"/>
        <v>0</v>
      </c>
      <c r="AD18" s="141">
        <f t="shared" si="20"/>
        <v>0</v>
      </c>
      <c r="AE18" s="142">
        <f t="shared" si="20"/>
        <v>0</v>
      </c>
      <c r="AF18" s="141">
        <f t="shared" si="20"/>
        <v>0</v>
      </c>
      <c r="AG18" s="141">
        <f t="shared" si="20"/>
        <v>0</v>
      </c>
      <c r="AH18" s="141">
        <f t="shared" si="20"/>
        <v>0</v>
      </c>
      <c r="AI18" s="140" t="e">
        <f>AH18/AG18</f>
        <v>#DIV/0!</v>
      </c>
      <c r="AJ18" s="141">
        <f>SUM(AJ14:AJ17)</f>
        <v>0</v>
      </c>
      <c r="AK18" s="141">
        <f>SUM(AK14:AK17)</f>
        <v>0</v>
      </c>
      <c r="AL18" s="140" t="e">
        <f>AK18/AJ18</f>
        <v>#DIV/0!</v>
      </c>
      <c r="AM18" s="142">
        <f t="shared" ref="AM18:AZ18" si="21">SUM(AM14:AM17)</f>
        <v>0</v>
      </c>
      <c r="AN18" s="141">
        <f t="shared" si="21"/>
        <v>0</v>
      </c>
      <c r="AO18" s="142">
        <f t="shared" si="21"/>
        <v>0</v>
      </c>
      <c r="AP18" s="141">
        <f t="shared" si="21"/>
        <v>0</v>
      </c>
      <c r="AQ18" s="142">
        <f t="shared" si="21"/>
        <v>0</v>
      </c>
      <c r="AR18" s="141">
        <f t="shared" si="21"/>
        <v>0</v>
      </c>
      <c r="AS18" s="142">
        <f t="shared" si="21"/>
        <v>0</v>
      </c>
      <c r="AT18" s="141">
        <f t="shared" si="21"/>
        <v>0</v>
      </c>
      <c r="AU18" s="142">
        <f t="shared" si="21"/>
        <v>0</v>
      </c>
      <c r="AV18" s="141">
        <f t="shared" si="21"/>
        <v>0</v>
      </c>
      <c r="AW18" s="142">
        <f t="shared" si="21"/>
        <v>0</v>
      </c>
      <c r="AX18" s="141">
        <f t="shared" si="21"/>
        <v>0</v>
      </c>
      <c r="AY18" s="141">
        <f t="shared" si="21"/>
        <v>0</v>
      </c>
      <c r="AZ18" s="141">
        <f t="shared" si="21"/>
        <v>0</v>
      </c>
      <c r="BA18" s="140" t="e">
        <f>AZ18/AY18</f>
        <v>#DIV/0!</v>
      </c>
      <c r="BB18" s="141">
        <f>SUM(BB14:BB17)</f>
        <v>0</v>
      </c>
      <c r="BC18" s="141">
        <f>SUM(BC14:BC17)</f>
        <v>0</v>
      </c>
      <c r="BD18" s="140" t="e">
        <f>BC18/BB18</f>
        <v>#DIV/0!</v>
      </c>
      <c r="BE18" s="142">
        <f t="shared" ref="BE18:BR18" si="22">SUM(BE14:BE17)</f>
        <v>6</v>
      </c>
      <c r="BF18" s="141">
        <f t="shared" si="22"/>
        <v>0</v>
      </c>
      <c r="BG18" s="142">
        <f t="shared" si="22"/>
        <v>0</v>
      </c>
      <c r="BH18" s="141">
        <f t="shared" si="22"/>
        <v>0</v>
      </c>
      <c r="BI18" s="142">
        <f t="shared" si="22"/>
        <v>0</v>
      </c>
      <c r="BJ18" s="141">
        <f t="shared" si="22"/>
        <v>0</v>
      </c>
      <c r="BK18" s="142">
        <f t="shared" si="22"/>
        <v>0</v>
      </c>
      <c r="BL18" s="141">
        <f t="shared" si="22"/>
        <v>0</v>
      </c>
      <c r="BM18" s="142">
        <f t="shared" si="22"/>
        <v>0</v>
      </c>
      <c r="BN18" s="141">
        <f t="shared" si="22"/>
        <v>0</v>
      </c>
      <c r="BO18" s="142">
        <f t="shared" si="22"/>
        <v>0</v>
      </c>
      <c r="BP18" s="141">
        <f t="shared" si="22"/>
        <v>0</v>
      </c>
      <c r="BQ18" s="141">
        <f t="shared" si="22"/>
        <v>0</v>
      </c>
      <c r="BR18" s="141">
        <f t="shared" si="22"/>
        <v>0</v>
      </c>
      <c r="BS18" s="140" t="e">
        <f>BR18/BQ18</f>
        <v>#DIV/0!</v>
      </c>
      <c r="BT18" s="141">
        <f>SUM(BT14:BT17)</f>
        <v>6</v>
      </c>
      <c r="BU18" s="141">
        <f>SUM(BU14:BU17)</f>
        <v>0</v>
      </c>
      <c r="BV18" s="140">
        <f>BU18/BT18</f>
        <v>0</v>
      </c>
      <c r="BW18" s="142">
        <f t="shared" ref="BW18:CJ18" si="23">SUM(BW14:BW17)</f>
        <v>0</v>
      </c>
      <c r="BX18" s="141">
        <f t="shared" si="23"/>
        <v>0</v>
      </c>
      <c r="BY18" s="142">
        <f t="shared" si="23"/>
        <v>0</v>
      </c>
      <c r="BZ18" s="141">
        <f t="shared" si="23"/>
        <v>0</v>
      </c>
      <c r="CA18" s="142">
        <f t="shared" si="23"/>
        <v>0</v>
      </c>
      <c r="CB18" s="141">
        <f t="shared" si="23"/>
        <v>0</v>
      </c>
      <c r="CC18" s="142">
        <f t="shared" si="23"/>
        <v>0</v>
      </c>
      <c r="CD18" s="141">
        <f t="shared" si="23"/>
        <v>0</v>
      </c>
      <c r="CE18" s="142">
        <f t="shared" si="23"/>
        <v>0</v>
      </c>
      <c r="CF18" s="141">
        <f t="shared" si="23"/>
        <v>0</v>
      </c>
      <c r="CG18" s="142">
        <f t="shared" si="23"/>
        <v>0</v>
      </c>
      <c r="CH18" s="141">
        <f t="shared" si="23"/>
        <v>0</v>
      </c>
      <c r="CI18" s="141">
        <f t="shared" si="23"/>
        <v>0</v>
      </c>
      <c r="CJ18" s="141">
        <f t="shared" si="23"/>
        <v>0</v>
      </c>
      <c r="CK18" s="140" t="e">
        <f>CJ18/CI18</f>
        <v>#DIV/0!</v>
      </c>
      <c r="CL18" s="141">
        <f>SUM(CL14:CL17)</f>
        <v>0</v>
      </c>
      <c r="CM18" s="141">
        <f>SUM(CM14:CM17)</f>
        <v>0</v>
      </c>
      <c r="CN18" s="140" t="e">
        <f>CM18/CL18</f>
        <v>#DIV/0!</v>
      </c>
      <c r="CO18" s="64"/>
      <c r="CP18" s="139">
        <f>SUM(CP14:CP17)</f>
        <v>0</v>
      </c>
      <c r="CQ18" s="139">
        <f>SUM(CQ14:CQ17)</f>
        <v>0</v>
      </c>
      <c r="CR18" s="140" t="e">
        <f>CQ18/CP18</f>
        <v>#DIV/0!</v>
      </c>
      <c r="CS18" s="139">
        <f>SUM(CS14:CS17)</f>
        <v>6</v>
      </c>
      <c r="CT18" s="139">
        <f>SUM(CT14:CT17)</f>
        <v>0</v>
      </c>
      <c r="CU18" s="138">
        <f>CT18/CS18</f>
        <v>0</v>
      </c>
      <c r="CV18" s="194">
        <f>CT18/'Cancer Upgrades BASE'!CT18</f>
        <v>0</v>
      </c>
    </row>
    <row r="19" spans="1:100" s="30" customFormat="1" ht="20.100000000000001" customHeight="1" thickBot="1" x14ac:dyDescent="0.6">
      <c r="A19" s="65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4"/>
      <c r="P19" s="64"/>
      <c r="Q19" s="12"/>
      <c r="R19" s="64"/>
      <c r="S19" s="64"/>
      <c r="T19" s="12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4"/>
      <c r="AH19" s="64"/>
      <c r="AI19" s="12"/>
      <c r="AJ19" s="64"/>
      <c r="AK19" s="64"/>
      <c r="AL19" s="12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4"/>
      <c r="AZ19" s="64"/>
      <c r="BA19" s="12"/>
      <c r="BB19" s="64"/>
      <c r="BC19" s="64"/>
      <c r="BD19" s="12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4"/>
      <c r="BR19" s="64"/>
      <c r="BS19" s="12"/>
      <c r="BT19" s="64"/>
      <c r="BU19" s="64"/>
      <c r="BV19" s="12"/>
      <c r="BW19" s="63"/>
      <c r="BX19" s="63"/>
      <c r="BY19" s="63"/>
      <c r="BZ19" s="63"/>
      <c r="CA19" s="63"/>
      <c r="CB19" s="63"/>
      <c r="CC19" s="63"/>
      <c r="CD19" s="63"/>
      <c r="CE19" s="63"/>
      <c r="CF19" s="63"/>
      <c r="CG19" s="63"/>
      <c r="CH19" s="63"/>
      <c r="CI19" s="64"/>
      <c r="CJ19" s="64"/>
      <c r="CK19" s="12"/>
      <c r="CL19" s="64"/>
      <c r="CM19" s="64"/>
      <c r="CN19" s="12"/>
      <c r="CO19" s="64"/>
      <c r="CP19" s="64"/>
      <c r="CQ19" s="64"/>
      <c r="CR19" s="12"/>
      <c r="CS19" s="64"/>
      <c r="CT19" s="64"/>
      <c r="CU19" s="12"/>
    </row>
    <row r="20" spans="1:100" s="34" customFormat="1" ht="11.25" thickBot="1" x14ac:dyDescent="0.2">
      <c r="A20" s="137" t="s">
        <v>8</v>
      </c>
      <c r="B20" s="136"/>
      <c r="C20" s="135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29"/>
      <c r="P20" s="129"/>
      <c r="Q20" s="129"/>
      <c r="R20" s="129"/>
      <c r="S20" s="129"/>
      <c r="T20" s="129"/>
      <c r="U20" s="135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29"/>
      <c r="AH20" s="129"/>
      <c r="AI20" s="129"/>
      <c r="AJ20" s="129"/>
      <c r="AK20" s="129"/>
      <c r="AL20" s="129"/>
      <c r="AM20" s="135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29"/>
      <c r="AZ20" s="129"/>
      <c r="BA20" s="129"/>
      <c r="BB20" s="129"/>
      <c r="BC20" s="129"/>
      <c r="BD20" s="129"/>
      <c r="BE20" s="135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29"/>
      <c r="BR20" s="129"/>
      <c r="BS20" s="129"/>
      <c r="BT20" s="129"/>
      <c r="BU20" s="129"/>
      <c r="BV20" s="129"/>
      <c r="BW20" s="135"/>
      <c r="BX20" s="131"/>
      <c r="BY20" s="131"/>
      <c r="BZ20" s="131"/>
      <c r="CA20" s="131"/>
      <c r="CB20" s="131"/>
      <c r="CC20" s="131"/>
      <c r="CD20" s="131"/>
      <c r="CE20" s="131"/>
      <c r="CF20" s="131"/>
      <c r="CG20" s="131"/>
      <c r="CH20" s="131"/>
      <c r="CI20" s="129"/>
      <c r="CJ20" s="129"/>
      <c r="CK20" s="129"/>
      <c r="CL20" s="129"/>
      <c r="CM20" s="129"/>
      <c r="CN20" s="129"/>
      <c r="CO20" s="12"/>
      <c r="CP20" s="133"/>
      <c r="CQ20" s="129"/>
      <c r="CR20" s="129"/>
      <c r="CS20" s="129"/>
      <c r="CT20" s="129"/>
      <c r="CU20" s="127"/>
      <c r="CV20" s="194"/>
    </row>
    <row r="21" spans="1:100" s="34" customFormat="1" ht="11.25" x14ac:dyDescent="0.2">
      <c r="A21" s="107"/>
      <c r="B21" s="28"/>
      <c r="C21" s="77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4"/>
      <c r="P21" s="24"/>
      <c r="Q21" s="24" t="e">
        <f>P21/O21</f>
        <v>#DIV/0!</v>
      </c>
      <c r="R21" s="32">
        <f t="shared" ref="R21:S24" si="24">C21+E21+G21+I21+K21+M21</f>
        <v>0</v>
      </c>
      <c r="S21" s="32">
        <f t="shared" si="24"/>
        <v>0</v>
      </c>
      <c r="T21" s="23" t="e">
        <f>S21/R21</f>
        <v>#DIV/0!</v>
      </c>
      <c r="U21" s="77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4"/>
      <c r="AH21" s="24"/>
      <c r="AI21" s="24" t="e">
        <f>AH21/AG21</f>
        <v>#DIV/0!</v>
      </c>
      <c r="AJ21" s="32">
        <f t="shared" ref="AJ21:AK24" si="25">U21+W21+Y21+AA21+AC21+AE21</f>
        <v>0</v>
      </c>
      <c r="AK21" s="32">
        <f t="shared" si="25"/>
        <v>0</v>
      </c>
      <c r="AL21" s="23" t="e">
        <f>AK21/AJ21</f>
        <v>#DIV/0!</v>
      </c>
      <c r="AM21" s="77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4"/>
      <c r="AZ21" s="24"/>
      <c r="BA21" s="24" t="e">
        <f>AZ21/AY21</f>
        <v>#DIV/0!</v>
      </c>
      <c r="BB21" s="32">
        <f t="shared" ref="BB21:BC24" si="26">AM21+AO21+AQ21+AS21+AU21+AW21</f>
        <v>0</v>
      </c>
      <c r="BC21" s="32">
        <f t="shared" si="26"/>
        <v>0</v>
      </c>
      <c r="BD21" s="23" t="e">
        <f>BC21/BB21</f>
        <v>#DIV/0!</v>
      </c>
      <c r="BE21" s="77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4"/>
      <c r="BR21" s="24"/>
      <c r="BS21" s="24" t="e">
        <f>BR21/BQ21</f>
        <v>#DIV/0!</v>
      </c>
      <c r="BT21" s="32">
        <f t="shared" ref="BT21:BU24" si="27">BE21+BG21+BI21+BK21+BM21+BO21</f>
        <v>0</v>
      </c>
      <c r="BU21" s="32">
        <f t="shared" si="27"/>
        <v>0</v>
      </c>
      <c r="BV21" s="23" t="e">
        <f>BU21/BT21</f>
        <v>#DIV/0!</v>
      </c>
      <c r="BW21" s="77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4"/>
      <c r="CJ21" s="24"/>
      <c r="CK21" s="24" t="e">
        <f>CJ21/CI21</f>
        <v>#DIV/0!</v>
      </c>
      <c r="CL21" s="32">
        <f t="shared" ref="CL21:CM24" si="28">BW21+BY21+CA21+CC21+CE21+CG21</f>
        <v>0</v>
      </c>
      <c r="CM21" s="32">
        <f t="shared" si="28"/>
        <v>0</v>
      </c>
      <c r="CN21" s="23" t="e">
        <f>CM21/CL21</f>
        <v>#DIV/0!</v>
      </c>
      <c r="CO21" s="12"/>
      <c r="CP21" s="50">
        <f t="shared" ref="CP21:CQ24" si="29">O21+AG21+AY21+BQ21+CI21</f>
        <v>0</v>
      </c>
      <c r="CQ21" s="33">
        <f t="shared" si="29"/>
        <v>0</v>
      </c>
      <c r="CR21" s="33" t="e">
        <f>CQ21/CP21</f>
        <v>#DIV/0!</v>
      </c>
      <c r="CS21" s="23">
        <f t="shared" ref="CS21:CT24" si="30">R21+AJ21+BB21+BT21+CL21</f>
        <v>0</v>
      </c>
      <c r="CT21" s="23">
        <f t="shared" si="30"/>
        <v>0</v>
      </c>
      <c r="CU21" s="92" t="e">
        <f>CT21/CS21</f>
        <v>#DIV/0!</v>
      </c>
      <c r="CV21" s="194" t="e">
        <f>CT21/'Cancer Upgrades BASE'!CT21</f>
        <v>#DIV/0!</v>
      </c>
    </row>
    <row r="22" spans="1:100" s="34" customFormat="1" x14ac:dyDescent="0.15">
      <c r="A22" s="79"/>
      <c r="B22" s="26"/>
      <c r="C22" s="77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4"/>
      <c r="P22" s="24"/>
      <c r="Q22" s="24" t="e">
        <f>P22/O22</f>
        <v>#DIV/0!</v>
      </c>
      <c r="R22" s="32">
        <f t="shared" si="24"/>
        <v>0</v>
      </c>
      <c r="S22" s="32">
        <f t="shared" si="24"/>
        <v>0</v>
      </c>
      <c r="T22" s="23" t="e">
        <f>S22/R22</f>
        <v>#DIV/0!</v>
      </c>
      <c r="U22" s="77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4"/>
      <c r="AH22" s="24"/>
      <c r="AI22" s="24" t="e">
        <f>AH22/AG22</f>
        <v>#DIV/0!</v>
      </c>
      <c r="AJ22" s="32">
        <f t="shared" si="25"/>
        <v>0</v>
      </c>
      <c r="AK22" s="32">
        <f t="shared" si="25"/>
        <v>0</v>
      </c>
      <c r="AL22" s="23" t="e">
        <f>AK22/AJ22</f>
        <v>#DIV/0!</v>
      </c>
      <c r="AM22" s="77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4"/>
      <c r="AZ22" s="24"/>
      <c r="BA22" s="24" t="e">
        <f>AZ22/AY22</f>
        <v>#DIV/0!</v>
      </c>
      <c r="BB22" s="32">
        <f t="shared" si="26"/>
        <v>0</v>
      </c>
      <c r="BC22" s="32">
        <f t="shared" si="26"/>
        <v>0</v>
      </c>
      <c r="BD22" s="23" t="e">
        <f>BC22/BB22</f>
        <v>#DIV/0!</v>
      </c>
      <c r="BE22" s="77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4"/>
      <c r="BR22" s="24"/>
      <c r="BS22" s="24" t="e">
        <f>BR22/BQ22</f>
        <v>#DIV/0!</v>
      </c>
      <c r="BT22" s="32">
        <f t="shared" si="27"/>
        <v>0</v>
      </c>
      <c r="BU22" s="32">
        <f t="shared" si="27"/>
        <v>0</v>
      </c>
      <c r="BV22" s="23" t="e">
        <f>BU22/BT22</f>
        <v>#DIV/0!</v>
      </c>
      <c r="BW22" s="77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4"/>
      <c r="CJ22" s="24"/>
      <c r="CK22" s="24" t="e">
        <f>CJ22/CI22</f>
        <v>#DIV/0!</v>
      </c>
      <c r="CL22" s="32">
        <f t="shared" si="28"/>
        <v>0</v>
      </c>
      <c r="CM22" s="32">
        <f t="shared" si="28"/>
        <v>0</v>
      </c>
      <c r="CN22" s="23" t="e">
        <f>CM22/CL22</f>
        <v>#DIV/0!</v>
      </c>
      <c r="CO22" s="12"/>
      <c r="CP22" s="50">
        <f t="shared" si="29"/>
        <v>0</v>
      </c>
      <c r="CQ22" s="33">
        <f t="shared" si="29"/>
        <v>0</v>
      </c>
      <c r="CR22" s="33" t="e">
        <f>CQ22/CP22</f>
        <v>#DIV/0!</v>
      </c>
      <c r="CS22" s="23">
        <f t="shared" si="30"/>
        <v>0</v>
      </c>
      <c r="CT22" s="23">
        <f t="shared" si="30"/>
        <v>0</v>
      </c>
      <c r="CU22" s="92" t="e">
        <f>CT22/CS22</f>
        <v>#DIV/0!</v>
      </c>
      <c r="CV22" s="194" t="e">
        <f>CT22/'Cancer Upgrades BASE'!CT22</f>
        <v>#DIV/0!</v>
      </c>
    </row>
    <row r="23" spans="1:100" s="34" customFormat="1" x14ac:dyDescent="0.15">
      <c r="A23" s="132"/>
      <c r="B23" s="20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24"/>
      <c r="P23" s="24"/>
      <c r="Q23" s="24" t="e">
        <f>P23/O23</f>
        <v>#DIV/0!</v>
      </c>
      <c r="R23" s="32">
        <f t="shared" si="24"/>
        <v>0</v>
      </c>
      <c r="S23" s="32">
        <f t="shared" si="24"/>
        <v>0</v>
      </c>
      <c r="T23" s="23" t="e">
        <f>S23/R23</f>
        <v>#DIV/0!</v>
      </c>
      <c r="U23" s="53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24"/>
      <c r="AI23" s="24" t="e">
        <f>AH23/AG23</f>
        <v>#DIV/0!</v>
      </c>
      <c r="AJ23" s="32">
        <f t="shared" si="25"/>
        <v>0</v>
      </c>
      <c r="AK23" s="32">
        <f t="shared" si="25"/>
        <v>0</v>
      </c>
      <c r="AL23" s="23" t="e">
        <f>AK23/AJ23</f>
        <v>#DIV/0!</v>
      </c>
      <c r="AM23" s="53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24"/>
      <c r="AZ23" s="24"/>
      <c r="BA23" s="24" t="e">
        <f>AZ23/AY23</f>
        <v>#DIV/0!</v>
      </c>
      <c r="BB23" s="32">
        <f t="shared" si="26"/>
        <v>0</v>
      </c>
      <c r="BC23" s="32">
        <f t="shared" si="26"/>
        <v>0</v>
      </c>
      <c r="BD23" s="23" t="e">
        <f>BC23/BB23</f>
        <v>#DIV/0!</v>
      </c>
      <c r="BE23" s="53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24"/>
      <c r="BR23" s="24"/>
      <c r="BS23" s="24" t="e">
        <f>BR23/BQ23</f>
        <v>#DIV/0!</v>
      </c>
      <c r="BT23" s="32">
        <f t="shared" si="27"/>
        <v>0</v>
      </c>
      <c r="BU23" s="32">
        <f t="shared" si="27"/>
        <v>0</v>
      </c>
      <c r="BV23" s="23" t="e">
        <f>BU23/BT23</f>
        <v>#DIV/0!</v>
      </c>
      <c r="BW23" s="53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24"/>
      <c r="CJ23" s="24"/>
      <c r="CK23" s="24" t="e">
        <f>CJ23/CI23</f>
        <v>#DIV/0!</v>
      </c>
      <c r="CL23" s="32">
        <f t="shared" si="28"/>
        <v>0</v>
      </c>
      <c r="CM23" s="32">
        <f t="shared" si="28"/>
        <v>0</v>
      </c>
      <c r="CN23" s="23" t="e">
        <f>CM23/CL23</f>
        <v>#DIV/0!</v>
      </c>
      <c r="CO23" s="12"/>
      <c r="CP23" s="50">
        <f t="shared" si="29"/>
        <v>0</v>
      </c>
      <c r="CQ23" s="33">
        <f t="shared" si="29"/>
        <v>0</v>
      </c>
      <c r="CR23" s="33" t="e">
        <f>CQ23/CP23</f>
        <v>#DIV/0!</v>
      </c>
      <c r="CS23" s="23">
        <f t="shared" si="30"/>
        <v>0</v>
      </c>
      <c r="CT23" s="23">
        <f t="shared" si="30"/>
        <v>0</v>
      </c>
      <c r="CU23" s="92" t="e">
        <f>CT23/CS23</f>
        <v>#DIV/0!</v>
      </c>
      <c r="CV23" s="194" t="e">
        <f>CT23/'Cancer Upgrades BASE'!CT23</f>
        <v>#DIV/0!</v>
      </c>
    </row>
    <row r="24" spans="1:100" s="34" customFormat="1" ht="11.25" thickBot="1" x14ac:dyDescent="0.2">
      <c r="A24" s="132"/>
      <c r="B24" s="78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24"/>
      <c r="P24" s="24"/>
      <c r="Q24" s="24" t="e">
        <f>P24/O24</f>
        <v>#DIV/0!</v>
      </c>
      <c r="R24" s="32">
        <f t="shared" si="24"/>
        <v>0</v>
      </c>
      <c r="S24" s="32">
        <f t="shared" si="24"/>
        <v>0</v>
      </c>
      <c r="T24" s="23" t="e">
        <f>S24/R24</f>
        <v>#DIV/0!</v>
      </c>
      <c r="U24" s="53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24"/>
      <c r="AH24" s="24"/>
      <c r="AI24" s="24" t="e">
        <f>AH24/AG24</f>
        <v>#DIV/0!</v>
      </c>
      <c r="AJ24" s="32">
        <f t="shared" si="25"/>
        <v>0</v>
      </c>
      <c r="AK24" s="32">
        <f t="shared" si="25"/>
        <v>0</v>
      </c>
      <c r="AL24" s="23" t="e">
        <f>AK24/AJ24</f>
        <v>#DIV/0!</v>
      </c>
      <c r="AM24" s="53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24"/>
      <c r="AZ24" s="24"/>
      <c r="BA24" s="24" t="e">
        <f>AZ24/AY24</f>
        <v>#DIV/0!</v>
      </c>
      <c r="BB24" s="32">
        <f t="shared" si="26"/>
        <v>0</v>
      </c>
      <c r="BC24" s="32">
        <f t="shared" si="26"/>
        <v>0</v>
      </c>
      <c r="BD24" s="23" t="e">
        <f>BC24/BB24</f>
        <v>#DIV/0!</v>
      </c>
      <c r="BE24" s="53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24"/>
      <c r="BR24" s="24"/>
      <c r="BS24" s="24" t="e">
        <f>BR24/BQ24</f>
        <v>#DIV/0!</v>
      </c>
      <c r="BT24" s="32">
        <f t="shared" si="27"/>
        <v>0</v>
      </c>
      <c r="BU24" s="32">
        <f t="shared" si="27"/>
        <v>0</v>
      </c>
      <c r="BV24" s="23" t="e">
        <f>BU24/BT24</f>
        <v>#DIV/0!</v>
      </c>
      <c r="BW24" s="53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24"/>
      <c r="CJ24" s="24"/>
      <c r="CK24" s="24" t="e">
        <f>CJ24/CI24</f>
        <v>#DIV/0!</v>
      </c>
      <c r="CL24" s="32">
        <f t="shared" si="28"/>
        <v>0</v>
      </c>
      <c r="CM24" s="32">
        <f t="shared" si="28"/>
        <v>0</v>
      </c>
      <c r="CN24" s="23" t="e">
        <f>CM24/CL24</f>
        <v>#DIV/0!</v>
      </c>
      <c r="CO24" s="12"/>
      <c r="CP24" s="50">
        <f t="shared" si="29"/>
        <v>0</v>
      </c>
      <c r="CQ24" s="33">
        <f t="shared" si="29"/>
        <v>0</v>
      </c>
      <c r="CR24" s="33" t="e">
        <f>CQ24/CP24</f>
        <v>#DIV/0!</v>
      </c>
      <c r="CS24" s="23">
        <f t="shared" si="30"/>
        <v>0</v>
      </c>
      <c r="CT24" s="23">
        <f t="shared" si="30"/>
        <v>0</v>
      </c>
      <c r="CU24" s="92" t="e">
        <f>CT24/CS24</f>
        <v>#DIV/0!</v>
      </c>
      <c r="CV24" s="194" t="e">
        <f>CT24/'Cancer Upgrades BASE'!CT24</f>
        <v>#DIV/0!</v>
      </c>
    </row>
    <row r="25" spans="1:100" s="30" customFormat="1" ht="11.25" thickBot="1" x14ac:dyDescent="0.2">
      <c r="A25" s="374" t="s">
        <v>0</v>
      </c>
      <c r="B25" s="375"/>
      <c r="C25" s="131">
        <f t="shared" ref="C25:P25" si="31">SUM(C21:C24)</f>
        <v>0</v>
      </c>
      <c r="D25" s="130">
        <f t="shared" si="31"/>
        <v>0</v>
      </c>
      <c r="E25" s="131">
        <f t="shared" si="31"/>
        <v>0</v>
      </c>
      <c r="F25" s="130">
        <f t="shared" si="31"/>
        <v>0</v>
      </c>
      <c r="G25" s="131">
        <f t="shared" si="31"/>
        <v>0</v>
      </c>
      <c r="H25" s="130">
        <f t="shared" si="31"/>
        <v>0</v>
      </c>
      <c r="I25" s="131">
        <f t="shared" si="31"/>
        <v>0</v>
      </c>
      <c r="J25" s="130">
        <f t="shared" si="31"/>
        <v>0</v>
      </c>
      <c r="K25" s="131">
        <f t="shared" si="31"/>
        <v>0</v>
      </c>
      <c r="L25" s="130">
        <f t="shared" si="31"/>
        <v>0</v>
      </c>
      <c r="M25" s="131">
        <f t="shared" si="31"/>
        <v>0</v>
      </c>
      <c r="N25" s="130">
        <f t="shared" si="31"/>
        <v>0</v>
      </c>
      <c r="O25" s="130">
        <f t="shared" si="31"/>
        <v>0</v>
      </c>
      <c r="P25" s="130">
        <f t="shared" si="31"/>
        <v>0</v>
      </c>
      <c r="Q25" s="129" t="e">
        <f>P25/O25</f>
        <v>#DIV/0!</v>
      </c>
      <c r="R25" s="130">
        <f>SUM(R21:R24)</f>
        <v>0</v>
      </c>
      <c r="S25" s="130">
        <f>SUM(S21:S24)</f>
        <v>0</v>
      </c>
      <c r="T25" s="129" t="e">
        <f>S25/R25</f>
        <v>#DIV/0!</v>
      </c>
      <c r="U25" s="131">
        <f t="shared" ref="U25:AH25" si="32">SUM(U21:U24)</f>
        <v>0</v>
      </c>
      <c r="V25" s="130">
        <f t="shared" si="32"/>
        <v>0</v>
      </c>
      <c r="W25" s="131">
        <f t="shared" si="32"/>
        <v>0</v>
      </c>
      <c r="X25" s="130">
        <f t="shared" si="32"/>
        <v>0</v>
      </c>
      <c r="Y25" s="131">
        <f t="shared" si="32"/>
        <v>0</v>
      </c>
      <c r="Z25" s="130">
        <f t="shared" si="32"/>
        <v>0</v>
      </c>
      <c r="AA25" s="131">
        <f t="shared" si="32"/>
        <v>0</v>
      </c>
      <c r="AB25" s="130">
        <f t="shared" si="32"/>
        <v>0</v>
      </c>
      <c r="AC25" s="131">
        <f t="shared" si="32"/>
        <v>0</v>
      </c>
      <c r="AD25" s="130">
        <f t="shared" si="32"/>
        <v>0</v>
      </c>
      <c r="AE25" s="131">
        <f t="shared" si="32"/>
        <v>0</v>
      </c>
      <c r="AF25" s="130">
        <f t="shared" si="32"/>
        <v>0</v>
      </c>
      <c r="AG25" s="130">
        <f t="shared" si="32"/>
        <v>0</v>
      </c>
      <c r="AH25" s="130">
        <f t="shared" si="32"/>
        <v>0</v>
      </c>
      <c r="AI25" s="129" t="e">
        <f>AH25/AG25</f>
        <v>#DIV/0!</v>
      </c>
      <c r="AJ25" s="130">
        <f>SUM(AJ21:AJ24)</f>
        <v>0</v>
      </c>
      <c r="AK25" s="130">
        <f>SUM(AK21:AK24)</f>
        <v>0</v>
      </c>
      <c r="AL25" s="129" t="e">
        <f>AK25/AJ25</f>
        <v>#DIV/0!</v>
      </c>
      <c r="AM25" s="131">
        <f t="shared" ref="AM25:AZ25" si="33">SUM(AM21:AM24)</f>
        <v>0</v>
      </c>
      <c r="AN25" s="130">
        <f t="shared" si="33"/>
        <v>0</v>
      </c>
      <c r="AO25" s="131">
        <f t="shared" si="33"/>
        <v>0</v>
      </c>
      <c r="AP25" s="130">
        <f t="shared" si="33"/>
        <v>0</v>
      </c>
      <c r="AQ25" s="131">
        <f t="shared" si="33"/>
        <v>0</v>
      </c>
      <c r="AR25" s="130">
        <f t="shared" si="33"/>
        <v>0</v>
      </c>
      <c r="AS25" s="131">
        <f t="shared" si="33"/>
        <v>0</v>
      </c>
      <c r="AT25" s="130">
        <f t="shared" si="33"/>
        <v>0</v>
      </c>
      <c r="AU25" s="131">
        <f t="shared" si="33"/>
        <v>0</v>
      </c>
      <c r="AV25" s="130">
        <f t="shared" si="33"/>
        <v>0</v>
      </c>
      <c r="AW25" s="131">
        <f t="shared" si="33"/>
        <v>0</v>
      </c>
      <c r="AX25" s="130">
        <f t="shared" si="33"/>
        <v>0</v>
      </c>
      <c r="AY25" s="130">
        <f t="shared" si="33"/>
        <v>0</v>
      </c>
      <c r="AZ25" s="130">
        <f t="shared" si="33"/>
        <v>0</v>
      </c>
      <c r="BA25" s="129" t="e">
        <f>AZ25/AY25</f>
        <v>#DIV/0!</v>
      </c>
      <c r="BB25" s="130">
        <f>SUM(BB21:BB24)</f>
        <v>0</v>
      </c>
      <c r="BC25" s="130">
        <f>SUM(BC21:BC24)</f>
        <v>0</v>
      </c>
      <c r="BD25" s="129" t="e">
        <f>BC25/BB25</f>
        <v>#DIV/0!</v>
      </c>
      <c r="BE25" s="131">
        <f t="shared" ref="BE25:BR25" si="34">SUM(BE21:BE24)</f>
        <v>0</v>
      </c>
      <c r="BF25" s="130">
        <f t="shared" si="34"/>
        <v>0</v>
      </c>
      <c r="BG25" s="131">
        <f t="shared" si="34"/>
        <v>0</v>
      </c>
      <c r="BH25" s="130">
        <f t="shared" si="34"/>
        <v>0</v>
      </c>
      <c r="BI25" s="131">
        <f t="shared" si="34"/>
        <v>0</v>
      </c>
      <c r="BJ25" s="130">
        <f t="shared" si="34"/>
        <v>0</v>
      </c>
      <c r="BK25" s="131">
        <f t="shared" si="34"/>
        <v>0</v>
      </c>
      <c r="BL25" s="130">
        <f t="shared" si="34"/>
        <v>0</v>
      </c>
      <c r="BM25" s="131">
        <f t="shared" si="34"/>
        <v>0</v>
      </c>
      <c r="BN25" s="130">
        <f t="shared" si="34"/>
        <v>0</v>
      </c>
      <c r="BO25" s="131">
        <f t="shared" si="34"/>
        <v>0</v>
      </c>
      <c r="BP25" s="130">
        <f t="shared" si="34"/>
        <v>0</v>
      </c>
      <c r="BQ25" s="130">
        <f t="shared" si="34"/>
        <v>0</v>
      </c>
      <c r="BR25" s="130">
        <f t="shared" si="34"/>
        <v>0</v>
      </c>
      <c r="BS25" s="129" t="e">
        <f>BR25/BQ25</f>
        <v>#DIV/0!</v>
      </c>
      <c r="BT25" s="130">
        <f>SUM(BT21:BT24)</f>
        <v>0</v>
      </c>
      <c r="BU25" s="130">
        <f>SUM(BU21:BU24)</f>
        <v>0</v>
      </c>
      <c r="BV25" s="129" t="e">
        <f>BU25/BT25</f>
        <v>#DIV/0!</v>
      </c>
      <c r="BW25" s="131">
        <f t="shared" ref="BW25:CJ25" si="35">SUM(BW21:BW24)</f>
        <v>0</v>
      </c>
      <c r="BX25" s="130">
        <f t="shared" si="35"/>
        <v>0</v>
      </c>
      <c r="BY25" s="131">
        <f t="shared" si="35"/>
        <v>0</v>
      </c>
      <c r="BZ25" s="130">
        <f t="shared" si="35"/>
        <v>0</v>
      </c>
      <c r="CA25" s="131">
        <f t="shared" si="35"/>
        <v>0</v>
      </c>
      <c r="CB25" s="130">
        <f t="shared" si="35"/>
        <v>0</v>
      </c>
      <c r="CC25" s="131">
        <f t="shared" si="35"/>
        <v>0</v>
      </c>
      <c r="CD25" s="130">
        <f t="shared" si="35"/>
        <v>0</v>
      </c>
      <c r="CE25" s="131">
        <f t="shared" si="35"/>
        <v>0</v>
      </c>
      <c r="CF25" s="130">
        <f t="shared" si="35"/>
        <v>0</v>
      </c>
      <c r="CG25" s="131">
        <f t="shared" si="35"/>
        <v>0</v>
      </c>
      <c r="CH25" s="130">
        <f t="shared" si="35"/>
        <v>0</v>
      </c>
      <c r="CI25" s="130">
        <f t="shared" si="35"/>
        <v>0</v>
      </c>
      <c r="CJ25" s="130">
        <f t="shared" si="35"/>
        <v>0</v>
      </c>
      <c r="CK25" s="129" t="e">
        <f>CJ25/CI25</f>
        <v>#DIV/0!</v>
      </c>
      <c r="CL25" s="130">
        <f>SUM(CL21:CL24)</f>
        <v>0</v>
      </c>
      <c r="CM25" s="130">
        <f>SUM(CM21:CM24)</f>
        <v>0</v>
      </c>
      <c r="CN25" s="129" t="e">
        <f>CM25/CL25</f>
        <v>#DIV/0!</v>
      </c>
      <c r="CO25" s="64"/>
      <c r="CP25" s="128">
        <f>SUM(CP21:CP24)</f>
        <v>0</v>
      </c>
      <c r="CQ25" s="128">
        <f>SUM(CQ21:CQ24)</f>
        <v>0</v>
      </c>
      <c r="CR25" s="129" t="e">
        <f>CQ25/CP25</f>
        <v>#DIV/0!</v>
      </c>
      <c r="CS25" s="128">
        <f>SUM(CS21:CS24)</f>
        <v>0</v>
      </c>
      <c r="CT25" s="128">
        <f>SUM(CT21:CT24)</f>
        <v>0</v>
      </c>
      <c r="CU25" s="127" t="e">
        <f>CT25/CS25</f>
        <v>#DIV/0!</v>
      </c>
      <c r="CV25" s="194" t="e">
        <f>CT25/'Cancer Upgrades BASE'!CT25</f>
        <v>#DIV/0!</v>
      </c>
    </row>
    <row r="26" spans="1:100" s="30" customFormat="1" ht="20.100000000000001" customHeight="1" thickBot="1" x14ac:dyDescent="0.6">
      <c r="A26" s="65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4"/>
      <c r="Q26" s="12"/>
      <c r="R26" s="64"/>
      <c r="S26" s="64"/>
      <c r="T26" s="12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4"/>
      <c r="AH26" s="64"/>
      <c r="AI26" s="12"/>
      <c r="AJ26" s="64"/>
      <c r="AK26" s="64"/>
      <c r="AL26" s="12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4"/>
      <c r="AZ26" s="64"/>
      <c r="BA26" s="12"/>
      <c r="BB26" s="64"/>
      <c r="BC26" s="64"/>
      <c r="BD26" s="12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4"/>
      <c r="BR26" s="64"/>
      <c r="BS26" s="12"/>
      <c r="BT26" s="64"/>
      <c r="BU26" s="64"/>
      <c r="BV26" s="12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4"/>
      <c r="CJ26" s="64"/>
      <c r="CK26" s="12"/>
      <c r="CL26" s="64"/>
      <c r="CM26" s="64"/>
      <c r="CN26" s="12"/>
      <c r="CO26" s="64"/>
      <c r="CP26" s="64"/>
      <c r="CQ26" s="64"/>
      <c r="CR26" s="12"/>
      <c r="CS26" s="64"/>
      <c r="CT26" s="64"/>
      <c r="CU26" s="12"/>
    </row>
    <row r="27" spans="1:100" s="34" customFormat="1" ht="11.25" thickBot="1" x14ac:dyDescent="0.2">
      <c r="A27" s="126" t="s">
        <v>7</v>
      </c>
      <c r="B27" s="125"/>
      <c r="C27" s="124"/>
      <c r="D27" s="121"/>
      <c r="E27" s="123"/>
      <c r="F27" s="121"/>
      <c r="G27" s="123"/>
      <c r="H27" s="121"/>
      <c r="I27" s="123"/>
      <c r="J27" s="121"/>
      <c r="K27" s="123"/>
      <c r="L27" s="121"/>
      <c r="M27" s="121"/>
      <c r="N27" s="121"/>
      <c r="O27" s="118"/>
      <c r="P27" s="118"/>
      <c r="Q27" s="118"/>
      <c r="R27" s="118"/>
      <c r="S27" s="118"/>
      <c r="T27" s="118"/>
      <c r="U27" s="124"/>
      <c r="V27" s="121"/>
      <c r="W27" s="123"/>
      <c r="X27" s="121"/>
      <c r="Y27" s="123"/>
      <c r="Z27" s="121"/>
      <c r="AA27" s="123"/>
      <c r="AB27" s="121"/>
      <c r="AC27" s="123"/>
      <c r="AD27" s="121"/>
      <c r="AE27" s="121"/>
      <c r="AF27" s="121"/>
      <c r="AG27" s="118"/>
      <c r="AH27" s="118"/>
      <c r="AI27" s="118"/>
      <c r="AJ27" s="118"/>
      <c r="AK27" s="118"/>
      <c r="AL27" s="118"/>
      <c r="AM27" s="124"/>
      <c r="AN27" s="121"/>
      <c r="AO27" s="123"/>
      <c r="AP27" s="121"/>
      <c r="AQ27" s="123"/>
      <c r="AR27" s="121"/>
      <c r="AS27" s="123"/>
      <c r="AT27" s="121"/>
      <c r="AU27" s="123"/>
      <c r="AV27" s="121"/>
      <c r="AW27" s="121"/>
      <c r="AX27" s="121"/>
      <c r="AY27" s="118"/>
      <c r="AZ27" s="118"/>
      <c r="BA27" s="118"/>
      <c r="BB27" s="118"/>
      <c r="BC27" s="118"/>
      <c r="BD27" s="118"/>
      <c r="BE27" s="124"/>
      <c r="BF27" s="121"/>
      <c r="BG27" s="123"/>
      <c r="BH27" s="121"/>
      <c r="BI27" s="123"/>
      <c r="BJ27" s="121"/>
      <c r="BK27" s="123"/>
      <c r="BL27" s="121"/>
      <c r="BM27" s="123"/>
      <c r="BN27" s="121"/>
      <c r="BO27" s="121"/>
      <c r="BP27" s="121"/>
      <c r="BQ27" s="118"/>
      <c r="BR27" s="118"/>
      <c r="BS27" s="118"/>
      <c r="BT27" s="118"/>
      <c r="BU27" s="118"/>
      <c r="BV27" s="118"/>
      <c r="BW27" s="124"/>
      <c r="BX27" s="121"/>
      <c r="BY27" s="123"/>
      <c r="BZ27" s="121"/>
      <c r="CA27" s="123"/>
      <c r="CB27" s="121"/>
      <c r="CC27" s="123"/>
      <c r="CD27" s="121"/>
      <c r="CE27" s="123"/>
      <c r="CF27" s="121"/>
      <c r="CG27" s="121"/>
      <c r="CH27" s="121"/>
      <c r="CI27" s="118"/>
      <c r="CJ27" s="118"/>
      <c r="CK27" s="118"/>
      <c r="CL27" s="118"/>
      <c r="CM27" s="118"/>
      <c r="CN27" s="118"/>
      <c r="CO27" s="12"/>
      <c r="CP27" s="119"/>
      <c r="CQ27" s="118"/>
      <c r="CR27" s="118"/>
      <c r="CS27" s="118"/>
      <c r="CT27" s="118"/>
      <c r="CU27" s="117"/>
      <c r="CV27" s="22"/>
    </row>
    <row r="28" spans="1:100" s="34" customFormat="1" ht="11.25" x14ac:dyDescent="0.2">
      <c r="A28" s="79" t="s">
        <v>119</v>
      </c>
      <c r="B28" s="28" t="s">
        <v>131</v>
      </c>
      <c r="C28" s="108"/>
      <c r="D28" s="29"/>
      <c r="E28" s="108"/>
      <c r="F28" s="29"/>
      <c r="G28" s="29"/>
      <c r="H28" s="29"/>
      <c r="I28" s="29"/>
      <c r="J28" s="29"/>
      <c r="K28" s="29"/>
      <c r="L28" s="29"/>
      <c r="M28" s="29"/>
      <c r="N28" s="29"/>
      <c r="O28" s="24"/>
      <c r="P28" s="24"/>
      <c r="Q28" s="24" t="e">
        <f>P28/O28</f>
        <v>#DIV/0!</v>
      </c>
      <c r="R28" s="32">
        <f t="shared" ref="R28:S31" si="36">C28+E28+G28+I28+K28+M28</f>
        <v>0</v>
      </c>
      <c r="S28" s="32">
        <f t="shared" si="36"/>
        <v>0</v>
      </c>
      <c r="T28" s="23" t="e">
        <f>S28/R28</f>
        <v>#DIV/0!</v>
      </c>
      <c r="U28" s="29">
        <v>9</v>
      </c>
      <c r="V28" s="29">
        <v>0</v>
      </c>
      <c r="W28" s="108">
        <v>10</v>
      </c>
      <c r="X28" s="29">
        <v>0</v>
      </c>
      <c r="Y28" s="29">
        <v>10.16</v>
      </c>
      <c r="Z28" s="29">
        <v>0</v>
      </c>
      <c r="AA28" s="29">
        <v>8</v>
      </c>
      <c r="AB28" s="29">
        <v>0</v>
      </c>
      <c r="AC28" s="29">
        <v>8</v>
      </c>
      <c r="AD28" s="29">
        <v>0</v>
      </c>
      <c r="AE28" s="29">
        <v>0.5</v>
      </c>
      <c r="AF28" s="29">
        <v>0</v>
      </c>
      <c r="AG28" s="24"/>
      <c r="AH28" s="24"/>
      <c r="AI28" s="24" t="e">
        <f>AH28/AG28</f>
        <v>#DIV/0!</v>
      </c>
      <c r="AJ28" s="32">
        <f t="shared" ref="AJ28:AK31" si="37">U28+W28+Y28+AA28+AC28+AE28</f>
        <v>45.66</v>
      </c>
      <c r="AK28" s="32">
        <f t="shared" si="37"/>
        <v>0</v>
      </c>
      <c r="AL28" s="23">
        <f>AK28/AJ28</f>
        <v>0</v>
      </c>
      <c r="AM28" s="108">
        <v>1</v>
      </c>
      <c r="AN28" s="29">
        <v>0</v>
      </c>
      <c r="AO28" s="108">
        <v>0.5</v>
      </c>
      <c r="AP28" s="29">
        <v>0</v>
      </c>
      <c r="AQ28" s="29">
        <v>1</v>
      </c>
      <c r="AR28" s="29">
        <v>0</v>
      </c>
      <c r="AS28" s="29">
        <v>0.5</v>
      </c>
      <c r="AT28" s="29">
        <v>0</v>
      </c>
      <c r="AU28" s="29"/>
      <c r="AV28" s="29"/>
      <c r="AW28" s="29"/>
      <c r="AX28" s="29"/>
      <c r="AY28" s="24"/>
      <c r="AZ28" s="24"/>
      <c r="BA28" s="24" t="e">
        <f>AZ28/AY28</f>
        <v>#DIV/0!</v>
      </c>
      <c r="BB28" s="32">
        <f t="shared" ref="BB28:BC31" si="38">AM28+AO28+AQ28+AS28+AU28+AW28</f>
        <v>3</v>
      </c>
      <c r="BC28" s="32">
        <f t="shared" si="38"/>
        <v>0</v>
      </c>
      <c r="BD28" s="23">
        <f>BC28/BB28</f>
        <v>0</v>
      </c>
      <c r="BE28" s="108"/>
      <c r="BF28" s="29"/>
      <c r="BG28" s="108">
        <v>0.5</v>
      </c>
      <c r="BH28" s="29">
        <v>0</v>
      </c>
      <c r="BI28" s="29">
        <v>1.5</v>
      </c>
      <c r="BJ28" s="29">
        <v>0</v>
      </c>
      <c r="BK28" s="29">
        <v>1.5</v>
      </c>
      <c r="BL28" s="29">
        <v>0</v>
      </c>
      <c r="BM28" s="29"/>
      <c r="BN28" s="29"/>
      <c r="BO28" s="29"/>
      <c r="BP28" s="29"/>
      <c r="BQ28" s="24"/>
      <c r="BR28" s="24"/>
      <c r="BS28" s="24" t="e">
        <f>BR28/BQ28</f>
        <v>#DIV/0!</v>
      </c>
      <c r="BT28" s="32">
        <f t="shared" ref="BT28:BU31" si="39">BE28+BG28+BI28+BK28+BM28+BO28</f>
        <v>3.5</v>
      </c>
      <c r="BU28" s="32">
        <f t="shared" si="39"/>
        <v>0</v>
      </c>
      <c r="BV28" s="23">
        <f>BU28/BT28</f>
        <v>0</v>
      </c>
      <c r="BW28" s="108">
        <v>3</v>
      </c>
      <c r="BX28" s="29">
        <v>0</v>
      </c>
      <c r="BY28" s="108"/>
      <c r="BZ28" s="29"/>
      <c r="CA28" s="29"/>
      <c r="CB28" s="29"/>
      <c r="CC28" s="29">
        <v>2.75</v>
      </c>
      <c r="CD28" s="29">
        <v>0</v>
      </c>
      <c r="CE28" s="29"/>
      <c r="CF28" s="29"/>
      <c r="CG28" s="29"/>
      <c r="CH28" s="29"/>
      <c r="CI28" s="24"/>
      <c r="CJ28" s="24"/>
      <c r="CK28" s="24" t="e">
        <f>CJ28/CI28</f>
        <v>#DIV/0!</v>
      </c>
      <c r="CL28" s="32">
        <f t="shared" ref="CL28:CM31" si="40">BW28+BY28+CA28+CC28+CE28+CG28</f>
        <v>5.75</v>
      </c>
      <c r="CM28" s="32">
        <f t="shared" si="40"/>
        <v>0</v>
      </c>
      <c r="CN28" s="23">
        <f>CM28/CL28</f>
        <v>0</v>
      </c>
      <c r="CO28" s="12"/>
      <c r="CP28" s="50">
        <f t="shared" ref="CP28:CQ31" si="41">O28+AG28+AY28+BQ28+CI28</f>
        <v>0</v>
      </c>
      <c r="CQ28" s="33">
        <f t="shared" si="41"/>
        <v>0</v>
      </c>
      <c r="CR28" s="33" t="e">
        <f>CQ28/CP28</f>
        <v>#DIV/0!</v>
      </c>
      <c r="CS28" s="23">
        <f t="shared" ref="CS28:CT31" si="42">R28+AJ28+BB28+BT28+CL28</f>
        <v>57.91</v>
      </c>
      <c r="CT28" s="23">
        <f t="shared" si="42"/>
        <v>0</v>
      </c>
      <c r="CU28" s="92">
        <f>CT28/CS28</f>
        <v>0</v>
      </c>
      <c r="CV28" s="194">
        <f>CT28/'Cancer Upgrades BASE'!CT29</f>
        <v>0</v>
      </c>
    </row>
    <row r="29" spans="1:100" s="34" customFormat="1" ht="11.25" x14ac:dyDescent="0.2">
      <c r="A29" s="79" t="s">
        <v>119</v>
      </c>
      <c r="B29" s="28" t="s">
        <v>132</v>
      </c>
      <c r="C29" s="77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4"/>
      <c r="P29" s="24"/>
      <c r="Q29" s="24" t="e">
        <f>P29/O29</f>
        <v>#DIV/0!</v>
      </c>
      <c r="R29" s="32">
        <f t="shared" si="36"/>
        <v>0</v>
      </c>
      <c r="S29" s="32">
        <f t="shared" si="36"/>
        <v>0</v>
      </c>
      <c r="T29" s="23" t="e">
        <f>S29/R29</f>
        <v>#DIV/0!</v>
      </c>
      <c r="U29" s="25">
        <v>10.08</v>
      </c>
      <c r="V29" s="25">
        <v>0</v>
      </c>
      <c r="W29" s="25">
        <v>10.33</v>
      </c>
      <c r="X29" s="25">
        <v>0</v>
      </c>
      <c r="Y29" s="25">
        <v>9.5</v>
      </c>
      <c r="Z29" s="25">
        <v>0</v>
      </c>
      <c r="AA29" s="25">
        <v>10.75</v>
      </c>
      <c r="AB29" s="25">
        <v>0</v>
      </c>
      <c r="AC29" s="25">
        <v>11.25</v>
      </c>
      <c r="AD29" s="25">
        <v>0</v>
      </c>
      <c r="AE29" s="25"/>
      <c r="AF29" s="25"/>
      <c r="AG29" s="24"/>
      <c r="AH29" s="24"/>
      <c r="AI29" s="24" t="e">
        <f>AH29/AG29</f>
        <v>#DIV/0!</v>
      </c>
      <c r="AJ29" s="32">
        <f t="shared" si="37"/>
        <v>51.91</v>
      </c>
      <c r="AK29" s="32">
        <f t="shared" si="37"/>
        <v>0</v>
      </c>
      <c r="AL29" s="23">
        <f>AK29/AJ29</f>
        <v>0</v>
      </c>
      <c r="AM29" s="77"/>
      <c r="AN29" s="25"/>
      <c r="AO29" s="25"/>
      <c r="AP29" s="25"/>
      <c r="AQ29" s="25">
        <v>0.66</v>
      </c>
      <c r="AR29" s="25">
        <v>0</v>
      </c>
      <c r="AS29" s="25">
        <v>0.75</v>
      </c>
      <c r="AT29" s="25">
        <v>0</v>
      </c>
      <c r="AU29" s="25"/>
      <c r="AV29" s="25"/>
      <c r="AW29" s="25"/>
      <c r="AX29" s="25"/>
      <c r="AY29" s="24"/>
      <c r="AZ29" s="24"/>
      <c r="BA29" s="24" t="e">
        <f>AZ29/AY29</f>
        <v>#DIV/0!</v>
      </c>
      <c r="BB29" s="32">
        <f t="shared" si="38"/>
        <v>1.4100000000000001</v>
      </c>
      <c r="BC29" s="32">
        <f t="shared" si="38"/>
        <v>0</v>
      </c>
      <c r="BD29" s="23">
        <f>BC29/BB29</f>
        <v>0</v>
      </c>
      <c r="BE29" s="77"/>
      <c r="BF29" s="25"/>
      <c r="BG29" s="25"/>
      <c r="BH29" s="25"/>
      <c r="BI29" s="25"/>
      <c r="BJ29" s="25"/>
      <c r="BK29" s="29"/>
      <c r="BL29" s="25"/>
      <c r="BM29" s="25"/>
      <c r="BN29" s="25"/>
      <c r="BO29" s="25"/>
      <c r="BP29" s="25"/>
      <c r="BQ29" s="24"/>
      <c r="BR29" s="24"/>
      <c r="BS29" s="24" t="e">
        <f>BR29/BQ29</f>
        <v>#DIV/0!</v>
      </c>
      <c r="BT29" s="32">
        <f t="shared" si="39"/>
        <v>0</v>
      </c>
      <c r="BU29" s="32">
        <f t="shared" si="39"/>
        <v>0</v>
      </c>
      <c r="BV29" s="23" t="e">
        <f>BU29/BT29</f>
        <v>#DIV/0!</v>
      </c>
      <c r="BW29" s="77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4"/>
      <c r="CJ29" s="24"/>
      <c r="CK29" s="24" t="e">
        <f>CJ29/CI29</f>
        <v>#DIV/0!</v>
      </c>
      <c r="CL29" s="32">
        <f t="shared" si="40"/>
        <v>0</v>
      </c>
      <c r="CM29" s="32">
        <f t="shared" si="40"/>
        <v>0</v>
      </c>
      <c r="CN29" s="23" t="e">
        <f>CM29/CL29</f>
        <v>#DIV/0!</v>
      </c>
      <c r="CO29" s="12"/>
      <c r="CP29" s="50">
        <f t="shared" si="41"/>
        <v>0</v>
      </c>
      <c r="CQ29" s="33">
        <f t="shared" si="41"/>
        <v>0</v>
      </c>
      <c r="CR29" s="33" t="e">
        <f>CQ29/CP29</f>
        <v>#DIV/0!</v>
      </c>
      <c r="CS29" s="23">
        <f t="shared" si="42"/>
        <v>53.319999999999993</v>
      </c>
      <c r="CT29" s="23">
        <f t="shared" si="42"/>
        <v>0</v>
      </c>
      <c r="CU29" s="92">
        <f>CT29/CS29</f>
        <v>0</v>
      </c>
      <c r="CV29" s="194">
        <f>CT29/'Cancer Upgrades BASE'!CT30</f>
        <v>0</v>
      </c>
    </row>
    <row r="30" spans="1:100" s="34" customFormat="1" ht="11.25" x14ac:dyDescent="0.2">
      <c r="A30" s="79" t="s">
        <v>121</v>
      </c>
      <c r="B30" s="28" t="s">
        <v>130</v>
      </c>
      <c r="C30" s="77"/>
      <c r="D30" s="25"/>
      <c r="E30" s="25"/>
      <c r="F30" s="25"/>
      <c r="G30" s="25"/>
      <c r="H30" s="25"/>
      <c r="I30" s="25"/>
      <c r="J30" s="25"/>
      <c r="K30" s="25">
        <v>1</v>
      </c>
      <c r="L30" s="25">
        <v>0</v>
      </c>
      <c r="M30" s="25">
        <v>1.75</v>
      </c>
      <c r="N30" s="25">
        <v>0</v>
      </c>
      <c r="O30" s="24"/>
      <c r="P30" s="24"/>
      <c r="Q30" s="24" t="e">
        <f>P30/O30</f>
        <v>#DIV/0!</v>
      </c>
      <c r="R30" s="32">
        <f t="shared" si="36"/>
        <v>2.75</v>
      </c>
      <c r="S30" s="32">
        <f t="shared" si="36"/>
        <v>0</v>
      </c>
      <c r="T30" s="23">
        <f>S30/R30</f>
        <v>0</v>
      </c>
      <c r="U30" s="29">
        <v>7.5</v>
      </c>
      <c r="V30" s="25">
        <v>2</v>
      </c>
      <c r="W30" s="25">
        <v>8.5</v>
      </c>
      <c r="X30" s="25">
        <v>2</v>
      </c>
      <c r="Y30" s="29">
        <v>8.5</v>
      </c>
      <c r="Z30" s="25">
        <v>0</v>
      </c>
      <c r="AA30" s="29">
        <v>8.25</v>
      </c>
      <c r="AB30" s="25">
        <v>0</v>
      </c>
      <c r="AC30" s="29">
        <v>7</v>
      </c>
      <c r="AD30" s="25">
        <v>0</v>
      </c>
      <c r="AE30" s="25"/>
      <c r="AF30" s="25"/>
      <c r="AG30" s="24"/>
      <c r="AH30" s="24"/>
      <c r="AI30" s="24" t="e">
        <f>AH30/AG30</f>
        <v>#DIV/0!</v>
      </c>
      <c r="AJ30" s="32">
        <f t="shared" si="37"/>
        <v>39.75</v>
      </c>
      <c r="AK30" s="32">
        <f t="shared" si="37"/>
        <v>4</v>
      </c>
      <c r="AL30" s="23">
        <f>AK30/AJ30</f>
        <v>0.10062893081761007</v>
      </c>
      <c r="AM30" s="77">
        <v>7.5</v>
      </c>
      <c r="AN30" s="25">
        <v>0</v>
      </c>
      <c r="AO30" s="25">
        <v>8.5</v>
      </c>
      <c r="AP30" s="25">
        <v>0</v>
      </c>
      <c r="AQ30" s="25">
        <v>9.5</v>
      </c>
      <c r="AR30" s="25">
        <v>0</v>
      </c>
      <c r="AS30" s="25">
        <v>7.5</v>
      </c>
      <c r="AT30" s="25">
        <v>0</v>
      </c>
      <c r="AU30" s="25">
        <v>7</v>
      </c>
      <c r="AV30" s="25">
        <v>0</v>
      </c>
      <c r="AW30" s="25">
        <v>0.16</v>
      </c>
      <c r="AX30" s="25">
        <v>0</v>
      </c>
      <c r="AY30" s="24"/>
      <c r="AZ30" s="24"/>
      <c r="BA30" s="24" t="e">
        <f>AZ30/AY30</f>
        <v>#DIV/0!</v>
      </c>
      <c r="BB30" s="32">
        <f t="shared" si="38"/>
        <v>40.159999999999997</v>
      </c>
      <c r="BC30" s="32">
        <f t="shared" si="38"/>
        <v>0</v>
      </c>
      <c r="BD30" s="23">
        <f>BC30/BB30</f>
        <v>0</v>
      </c>
      <c r="BE30" s="77"/>
      <c r="BF30" s="25"/>
      <c r="BG30" s="25"/>
      <c r="BH30" s="25"/>
      <c r="BI30" s="25"/>
      <c r="BJ30" s="25"/>
      <c r="BK30" s="29"/>
      <c r="BL30" s="25"/>
      <c r="BM30" s="25">
        <v>1</v>
      </c>
      <c r="BN30" s="25">
        <v>0</v>
      </c>
      <c r="BO30" s="25"/>
      <c r="BP30" s="25"/>
      <c r="BQ30" s="24"/>
      <c r="BR30" s="24"/>
      <c r="BS30" s="24" t="e">
        <f>BR30/BQ30</f>
        <v>#DIV/0!</v>
      </c>
      <c r="BT30" s="32">
        <f t="shared" si="39"/>
        <v>1</v>
      </c>
      <c r="BU30" s="32">
        <f t="shared" si="39"/>
        <v>0</v>
      </c>
      <c r="BV30" s="23">
        <f>BU30/BT30</f>
        <v>0</v>
      </c>
      <c r="BW30" s="77">
        <v>2.5</v>
      </c>
      <c r="BX30" s="25">
        <v>0</v>
      </c>
      <c r="BY30" s="25">
        <v>2</v>
      </c>
      <c r="BZ30" s="25">
        <v>0</v>
      </c>
      <c r="CA30" s="25">
        <v>2</v>
      </c>
      <c r="CB30" s="25">
        <v>0</v>
      </c>
      <c r="CC30" s="25">
        <v>0.16</v>
      </c>
      <c r="CD30" s="25">
        <v>0</v>
      </c>
      <c r="CE30" s="25"/>
      <c r="CF30" s="25"/>
      <c r="CG30" s="25"/>
      <c r="CH30" s="25"/>
      <c r="CI30" s="24"/>
      <c r="CJ30" s="24"/>
      <c r="CK30" s="24" t="e">
        <f>CJ30/CI30</f>
        <v>#DIV/0!</v>
      </c>
      <c r="CL30" s="32">
        <f t="shared" si="40"/>
        <v>6.66</v>
      </c>
      <c r="CM30" s="32">
        <f t="shared" si="40"/>
        <v>0</v>
      </c>
      <c r="CN30" s="23">
        <f>CM30/CL30</f>
        <v>0</v>
      </c>
      <c r="CO30" s="12"/>
      <c r="CP30" s="50">
        <f t="shared" si="41"/>
        <v>0</v>
      </c>
      <c r="CQ30" s="33">
        <f t="shared" si="41"/>
        <v>0</v>
      </c>
      <c r="CR30" s="33" t="e">
        <f>CQ30/CP30</f>
        <v>#DIV/0!</v>
      </c>
      <c r="CS30" s="23">
        <f t="shared" si="42"/>
        <v>90.32</v>
      </c>
      <c r="CT30" s="23">
        <f t="shared" si="42"/>
        <v>4</v>
      </c>
      <c r="CU30" s="92">
        <f>CT30/CS30</f>
        <v>4.4286979627989373E-2</v>
      </c>
      <c r="CV30" s="194">
        <f>CT30/'Cancer Upgrades BASE'!CT28</f>
        <v>1.9607843137254902E-2</v>
      </c>
    </row>
    <row r="31" spans="1:100" s="34" customFormat="1" ht="11.25" x14ac:dyDescent="0.2">
      <c r="A31" s="122" t="s">
        <v>126</v>
      </c>
      <c r="B31" s="28" t="s">
        <v>127</v>
      </c>
      <c r="C31" s="77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4"/>
      <c r="P31" s="24"/>
      <c r="Q31" s="24" t="e">
        <f>P31/O31</f>
        <v>#DIV/0!</v>
      </c>
      <c r="R31" s="32">
        <f t="shared" si="36"/>
        <v>0</v>
      </c>
      <c r="S31" s="32">
        <f t="shared" si="36"/>
        <v>0</v>
      </c>
      <c r="T31" s="23" t="e">
        <f>S31/R31</f>
        <v>#DIV/0!</v>
      </c>
      <c r="U31" s="25">
        <v>1.33</v>
      </c>
      <c r="V31" s="25">
        <v>0</v>
      </c>
      <c r="W31" s="25">
        <v>9.42</v>
      </c>
      <c r="X31" s="25">
        <v>0</v>
      </c>
      <c r="Y31" s="25">
        <v>9.42</v>
      </c>
      <c r="Z31" s="25">
        <v>0</v>
      </c>
      <c r="AA31" s="25">
        <v>7.75</v>
      </c>
      <c r="AB31" s="25">
        <v>0</v>
      </c>
      <c r="AC31" s="25">
        <v>7.08</v>
      </c>
      <c r="AD31" s="25">
        <v>0</v>
      </c>
      <c r="AE31" s="25">
        <v>1.33</v>
      </c>
      <c r="AF31" s="25">
        <v>0</v>
      </c>
      <c r="AG31" s="24"/>
      <c r="AH31" s="24"/>
      <c r="AI31" s="24" t="e">
        <f>AH31/AG31</f>
        <v>#DIV/0!</v>
      </c>
      <c r="AJ31" s="32">
        <f t="shared" si="37"/>
        <v>36.33</v>
      </c>
      <c r="AK31" s="32">
        <f t="shared" si="37"/>
        <v>0</v>
      </c>
      <c r="AL31" s="23">
        <f>AK31/AJ31</f>
        <v>0</v>
      </c>
      <c r="AM31" s="77"/>
      <c r="AN31" s="25"/>
      <c r="AO31" s="25"/>
      <c r="AP31" s="25"/>
      <c r="AQ31" s="25"/>
      <c r="AR31" s="25"/>
      <c r="AS31" s="25"/>
      <c r="AT31" s="25"/>
      <c r="AU31" s="25">
        <v>0.5</v>
      </c>
      <c r="AV31" s="25">
        <v>0</v>
      </c>
      <c r="AW31" s="25"/>
      <c r="AX31" s="25"/>
      <c r="AY31" s="24"/>
      <c r="AZ31" s="24"/>
      <c r="BA31" s="24" t="e">
        <f>AZ31/AY31</f>
        <v>#DIV/0!</v>
      </c>
      <c r="BB31" s="32">
        <f t="shared" si="38"/>
        <v>0.5</v>
      </c>
      <c r="BC31" s="32">
        <f t="shared" si="38"/>
        <v>0</v>
      </c>
      <c r="BD31" s="23">
        <f>BC31/BB31</f>
        <v>0</v>
      </c>
      <c r="BE31" s="77"/>
      <c r="BF31" s="25"/>
      <c r="BG31" s="25"/>
      <c r="BH31" s="25"/>
      <c r="BI31" s="25"/>
      <c r="BJ31" s="25"/>
      <c r="BK31" s="29"/>
      <c r="BL31" s="25"/>
      <c r="BM31" s="25"/>
      <c r="BN31" s="25"/>
      <c r="BO31" s="25"/>
      <c r="BP31" s="25"/>
      <c r="BQ31" s="24"/>
      <c r="BR31" s="24"/>
      <c r="BS31" s="24" t="e">
        <f>BR31/BQ31</f>
        <v>#DIV/0!</v>
      </c>
      <c r="BT31" s="32">
        <f t="shared" si="39"/>
        <v>0</v>
      </c>
      <c r="BU31" s="32">
        <f t="shared" si="39"/>
        <v>0</v>
      </c>
      <c r="BV31" s="23" t="e">
        <f>BU31/BT31</f>
        <v>#DIV/0!</v>
      </c>
      <c r="BW31" s="77"/>
      <c r="BX31" s="25"/>
      <c r="BY31" s="25"/>
      <c r="BZ31" s="25"/>
      <c r="CA31" s="25"/>
      <c r="CB31" s="25"/>
      <c r="CC31" s="25"/>
      <c r="CD31" s="25"/>
      <c r="CE31" s="25">
        <v>0.33</v>
      </c>
      <c r="CF31" s="25">
        <v>0</v>
      </c>
      <c r="CG31" s="25"/>
      <c r="CH31" s="25"/>
      <c r="CI31" s="24"/>
      <c r="CJ31" s="24"/>
      <c r="CK31" s="24" t="e">
        <f>CJ31/CI31</f>
        <v>#DIV/0!</v>
      </c>
      <c r="CL31" s="32">
        <f t="shared" si="40"/>
        <v>0.33</v>
      </c>
      <c r="CM31" s="32">
        <f t="shared" si="40"/>
        <v>0</v>
      </c>
      <c r="CN31" s="23">
        <f>CM31/CL31</f>
        <v>0</v>
      </c>
      <c r="CO31" s="12"/>
      <c r="CP31" s="50">
        <f t="shared" si="41"/>
        <v>0</v>
      </c>
      <c r="CQ31" s="33">
        <f t="shared" si="41"/>
        <v>0</v>
      </c>
      <c r="CR31" s="33" t="e">
        <f>CQ31/CP31</f>
        <v>#DIV/0!</v>
      </c>
      <c r="CS31" s="23">
        <f t="shared" si="42"/>
        <v>37.159999999999997</v>
      </c>
      <c r="CT31" s="23">
        <f t="shared" si="42"/>
        <v>0</v>
      </c>
      <c r="CU31" s="92">
        <f>CT31/CS31</f>
        <v>0</v>
      </c>
      <c r="CV31" s="194">
        <f>CT31/'Cancer Upgrades BASE'!CT31</f>
        <v>0</v>
      </c>
    </row>
    <row r="32" spans="1:100" s="34" customFormat="1" ht="11.25" x14ac:dyDescent="0.2">
      <c r="A32" s="122" t="s">
        <v>117</v>
      </c>
      <c r="B32" s="28" t="s">
        <v>125</v>
      </c>
      <c r="C32" s="77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4"/>
      <c r="P32" s="24"/>
      <c r="Q32" s="24" t="e">
        <f t="shared" ref="Q32:Q35" si="43">P32/O32</f>
        <v>#DIV/0!</v>
      </c>
      <c r="R32" s="32">
        <f t="shared" ref="R32:S34" si="44">C32+E32+G32+I32+K32+M32</f>
        <v>0</v>
      </c>
      <c r="S32" s="32">
        <f t="shared" si="44"/>
        <v>0</v>
      </c>
      <c r="T32" s="23" t="e">
        <f t="shared" ref="T32:T35" si="45">S32/R32</f>
        <v>#DIV/0!</v>
      </c>
      <c r="U32" s="77"/>
      <c r="V32" s="25"/>
      <c r="W32" s="25">
        <v>0.5</v>
      </c>
      <c r="X32" s="25">
        <v>0</v>
      </c>
      <c r="Y32" s="25">
        <v>9.16</v>
      </c>
      <c r="Z32" s="25">
        <v>0</v>
      </c>
      <c r="AA32" s="25">
        <v>8.16</v>
      </c>
      <c r="AB32" s="25">
        <v>0</v>
      </c>
      <c r="AC32" s="25">
        <v>7.08</v>
      </c>
      <c r="AD32" s="25">
        <v>0</v>
      </c>
      <c r="AE32" s="25">
        <v>3.92</v>
      </c>
      <c r="AF32" s="25">
        <v>0</v>
      </c>
      <c r="AG32" s="24"/>
      <c r="AH32" s="24"/>
      <c r="AI32" s="24" t="e">
        <f t="shared" ref="AI32:AI35" si="46">AH32/AG32</f>
        <v>#DIV/0!</v>
      </c>
      <c r="AJ32" s="32">
        <f t="shared" ref="AJ32:AK34" si="47">U32+W32+Y32+AA32+AC32+AE32</f>
        <v>28.82</v>
      </c>
      <c r="AK32" s="32">
        <f t="shared" si="47"/>
        <v>0</v>
      </c>
      <c r="AL32" s="23">
        <f t="shared" ref="AL32:AL35" si="48">AK32/AJ32</f>
        <v>0</v>
      </c>
      <c r="AM32" s="77">
        <v>7.5</v>
      </c>
      <c r="AN32" s="25">
        <v>0</v>
      </c>
      <c r="AO32" s="25">
        <v>7.66</v>
      </c>
      <c r="AP32" s="25">
        <v>0</v>
      </c>
      <c r="AQ32" s="25">
        <v>7.66</v>
      </c>
      <c r="AR32" s="25">
        <v>0</v>
      </c>
      <c r="AS32" s="25">
        <v>7.84</v>
      </c>
      <c r="AT32" s="25">
        <v>0</v>
      </c>
      <c r="AU32" s="25">
        <v>7.58</v>
      </c>
      <c r="AV32" s="25">
        <v>0</v>
      </c>
      <c r="AW32" s="25"/>
      <c r="AX32" s="25"/>
      <c r="AY32" s="24"/>
      <c r="AZ32" s="24"/>
      <c r="BA32" s="24" t="e">
        <f t="shared" ref="BA32:BA35" si="49">AZ32/AY32</f>
        <v>#DIV/0!</v>
      </c>
      <c r="BB32" s="32">
        <f t="shared" ref="BB32:BC34" si="50">AM32+AO32+AQ32+AS32+AU32+AW32</f>
        <v>38.24</v>
      </c>
      <c r="BC32" s="32">
        <f t="shared" si="50"/>
        <v>0</v>
      </c>
      <c r="BD32" s="23">
        <f t="shared" ref="BD32:BD35" si="51">BC32/BB32</f>
        <v>0</v>
      </c>
      <c r="BE32" s="77"/>
      <c r="BF32" s="25"/>
      <c r="BG32" s="25">
        <v>4.5</v>
      </c>
      <c r="BH32" s="25">
        <v>0</v>
      </c>
      <c r="BI32" s="25"/>
      <c r="BJ32" s="25"/>
      <c r="BK32" s="25">
        <v>5.25</v>
      </c>
      <c r="BL32" s="25">
        <v>0</v>
      </c>
      <c r="BM32" s="25"/>
      <c r="BN32" s="25"/>
      <c r="BO32" s="25"/>
      <c r="BP32" s="25"/>
      <c r="BQ32" s="24"/>
      <c r="BR32" s="24"/>
      <c r="BS32" s="24" t="e">
        <f t="shared" ref="BS32:BS35" si="52">BR32/BQ32</f>
        <v>#DIV/0!</v>
      </c>
      <c r="BT32" s="32">
        <f t="shared" ref="BT32:BU34" si="53">BE32+BG32+BI32+BK32+BM32+BO32</f>
        <v>9.75</v>
      </c>
      <c r="BU32" s="32">
        <f t="shared" si="53"/>
        <v>0</v>
      </c>
      <c r="BV32" s="23">
        <f t="shared" ref="BV32:BV35" si="54">BU32/BT32</f>
        <v>0</v>
      </c>
      <c r="BW32" s="77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ref="CK32:CK35" si="55">CJ32/CI32</f>
        <v>#DIV/0!</v>
      </c>
      <c r="CL32" s="32">
        <f t="shared" ref="CL32:CM34" si="56">BW32+BY32+CA32+CC32+CE32+CG32</f>
        <v>0</v>
      </c>
      <c r="CM32" s="32">
        <f t="shared" si="56"/>
        <v>0</v>
      </c>
      <c r="CN32" s="23" t="e">
        <f t="shared" ref="CN32:CN35" si="57">CM32/CL32</f>
        <v>#DIV/0!</v>
      </c>
      <c r="CO32" s="12"/>
      <c r="CP32" s="50">
        <f t="shared" ref="CP32:CQ34" si="58">O32+AG32+AY32+BQ32+CI32</f>
        <v>0</v>
      </c>
      <c r="CQ32" s="33">
        <f t="shared" si="58"/>
        <v>0</v>
      </c>
      <c r="CR32" s="33" t="e">
        <f t="shared" ref="CR32:CR35" si="59">CQ32/CP32</f>
        <v>#DIV/0!</v>
      </c>
      <c r="CS32" s="23">
        <f t="shared" ref="CS32:CT34" si="60">R32+AJ32+BB32+BT32+CL32</f>
        <v>76.81</v>
      </c>
      <c r="CT32" s="23">
        <f t="shared" si="60"/>
        <v>0</v>
      </c>
      <c r="CU32" s="92">
        <f t="shared" ref="CU32:CU35" si="61">CT32/CS32</f>
        <v>0</v>
      </c>
      <c r="CV32" s="194">
        <f>CT32/'Cancer Upgrades BASE'!CT32</f>
        <v>0</v>
      </c>
    </row>
    <row r="33" spans="1:100" s="34" customFormat="1" ht="11.25" x14ac:dyDescent="0.2">
      <c r="A33" s="109"/>
      <c r="B33" s="54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24"/>
      <c r="P33" s="24"/>
      <c r="Q33" s="24" t="e">
        <f t="shared" si="43"/>
        <v>#DIV/0!</v>
      </c>
      <c r="R33" s="32">
        <f t="shared" si="44"/>
        <v>0</v>
      </c>
      <c r="S33" s="32">
        <f t="shared" si="44"/>
        <v>0</v>
      </c>
      <c r="T33" s="23" t="e">
        <f t="shared" si="45"/>
        <v>#DIV/0!</v>
      </c>
      <c r="U33" s="53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  <c r="AH33" s="24"/>
      <c r="AI33" s="24" t="e">
        <f t="shared" si="46"/>
        <v>#DIV/0!</v>
      </c>
      <c r="AJ33" s="32">
        <f t="shared" si="47"/>
        <v>0</v>
      </c>
      <c r="AK33" s="32">
        <f t="shared" si="47"/>
        <v>0</v>
      </c>
      <c r="AL33" s="23" t="e">
        <f t="shared" si="48"/>
        <v>#DIV/0!</v>
      </c>
      <c r="AM33" s="53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24"/>
      <c r="AZ33" s="24"/>
      <c r="BA33" s="24" t="e">
        <f t="shared" si="49"/>
        <v>#DIV/0!</v>
      </c>
      <c r="BB33" s="32">
        <f t="shared" si="50"/>
        <v>0</v>
      </c>
      <c r="BC33" s="32">
        <f t="shared" si="50"/>
        <v>0</v>
      </c>
      <c r="BD33" s="23" t="e">
        <f t="shared" si="51"/>
        <v>#DIV/0!</v>
      </c>
      <c r="BE33" s="53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24"/>
      <c r="BR33" s="24"/>
      <c r="BS33" s="24" t="e">
        <f t="shared" si="52"/>
        <v>#DIV/0!</v>
      </c>
      <c r="BT33" s="32">
        <f t="shared" si="53"/>
        <v>0</v>
      </c>
      <c r="BU33" s="32">
        <f t="shared" si="53"/>
        <v>0</v>
      </c>
      <c r="BV33" s="23" t="e">
        <f t="shared" si="54"/>
        <v>#DIV/0!</v>
      </c>
      <c r="BW33" s="53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24"/>
      <c r="CJ33" s="24"/>
      <c r="CK33" s="24" t="e">
        <f t="shared" si="55"/>
        <v>#DIV/0!</v>
      </c>
      <c r="CL33" s="32">
        <f t="shared" si="56"/>
        <v>0</v>
      </c>
      <c r="CM33" s="32">
        <f t="shared" si="56"/>
        <v>0</v>
      </c>
      <c r="CN33" s="23" t="e">
        <f t="shared" si="57"/>
        <v>#DIV/0!</v>
      </c>
      <c r="CO33" s="12"/>
      <c r="CP33" s="50">
        <f t="shared" si="58"/>
        <v>0</v>
      </c>
      <c r="CQ33" s="33">
        <f t="shared" si="58"/>
        <v>0</v>
      </c>
      <c r="CR33" s="33" t="e">
        <f t="shared" si="59"/>
        <v>#DIV/0!</v>
      </c>
      <c r="CS33" s="23">
        <f t="shared" si="60"/>
        <v>0</v>
      </c>
      <c r="CT33" s="23">
        <f t="shared" si="60"/>
        <v>0</v>
      </c>
      <c r="CU33" s="92" t="e">
        <f t="shared" si="61"/>
        <v>#DIV/0!</v>
      </c>
      <c r="CV33" s="194" t="e">
        <f>CT33/'Cancer Upgrades BASE'!CT33</f>
        <v>#DIV/0!</v>
      </c>
    </row>
    <row r="34" spans="1:100" s="34" customFormat="1" ht="12" thickBot="1" x14ac:dyDescent="0.25">
      <c r="A34" s="109"/>
      <c r="B34" s="54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24"/>
      <c r="P34" s="24"/>
      <c r="Q34" s="24" t="e">
        <f t="shared" si="43"/>
        <v>#DIV/0!</v>
      </c>
      <c r="R34" s="32">
        <f t="shared" si="44"/>
        <v>0</v>
      </c>
      <c r="S34" s="32">
        <f t="shared" si="44"/>
        <v>0</v>
      </c>
      <c r="T34" s="23" t="e">
        <f t="shared" si="45"/>
        <v>#DIV/0!</v>
      </c>
      <c r="U34" s="53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  <c r="AH34" s="24"/>
      <c r="AI34" s="24" t="e">
        <f t="shared" si="46"/>
        <v>#DIV/0!</v>
      </c>
      <c r="AJ34" s="32">
        <f t="shared" si="47"/>
        <v>0</v>
      </c>
      <c r="AK34" s="32">
        <f t="shared" si="47"/>
        <v>0</v>
      </c>
      <c r="AL34" s="23" t="e">
        <f t="shared" si="48"/>
        <v>#DIV/0!</v>
      </c>
      <c r="AM34" s="53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24"/>
      <c r="AZ34" s="24"/>
      <c r="BA34" s="24" t="e">
        <f t="shared" si="49"/>
        <v>#DIV/0!</v>
      </c>
      <c r="BB34" s="32">
        <f t="shared" si="50"/>
        <v>0</v>
      </c>
      <c r="BC34" s="32">
        <f t="shared" si="50"/>
        <v>0</v>
      </c>
      <c r="BD34" s="23" t="e">
        <f t="shared" si="51"/>
        <v>#DIV/0!</v>
      </c>
      <c r="BE34" s="53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24"/>
      <c r="BR34" s="24"/>
      <c r="BS34" s="24" t="e">
        <f t="shared" si="52"/>
        <v>#DIV/0!</v>
      </c>
      <c r="BT34" s="32">
        <f t="shared" si="53"/>
        <v>0</v>
      </c>
      <c r="BU34" s="32">
        <f t="shared" si="53"/>
        <v>0</v>
      </c>
      <c r="BV34" s="23" t="e">
        <f t="shared" si="54"/>
        <v>#DIV/0!</v>
      </c>
      <c r="BW34" s="53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24"/>
      <c r="CJ34" s="24"/>
      <c r="CK34" s="24" t="e">
        <f t="shared" si="55"/>
        <v>#DIV/0!</v>
      </c>
      <c r="CL34" s="32">
        <f t="shared" si="56"/>
        <v>0</v>
      </c>
      <c r="CM34" s="32">
        <f t="shared" si="56"/>
        <v>0</v>
      </c>
      <c r="CN34" s="23" t="e">
        <f t="shared" si="57"/>
        <v>#DIV/0!</v>
      </c>
      <c r="CO34" s="12"/>
      <c r="CP34" s="50">
        <f t="shared" si="58"/>
        <v>0</v>
      </c>
      <c r="CQ34" s="33">
        <f t="shared" si="58"/>
        <v>0</v>
      </c>
      <c r="CR34" s="33" t="e">
        <f t="shared" si="59"/>
        <v>#DIV/0!</v>
      </c>
      <c r="CS34" s="23">
        <f t="shared" si="60"/>
        <v>0</v>
      </c>
      <c r="CT34" s="23">
        <f t="shared" si="60"/>
        <v>0</v>
      </c>
      <c r="CU34" s="92" t="e">
        <f t="shared" si="61"/>
        <v>#DIV/0!</v>
      </c>
      <c r="CV34" s="194" t="e">
        <f>CT34/'Cancer Upgrades BASE'!CT34</f>
        <v>#DIV/0!</v>
      </c>
    </row>
    <row r="35" spans="1:100" s="15" customFormat="1" ht="11.25" thickBot="1" x14ac:dyDescent="0.2">
      <c r="A35" s="387" t="s">
        <v>0</v>
      </c>
      <c r="B35" s="388"/>
      <c r="C35" s="121">
        <f t="shared" ref="C35:P35" si="62">SUM(C28:C34)</f>
        <v>0</v>
      </c>
      <c r="D35" s="120">
        <f t="shared" si="62"/>
        <v>0</v>
      </c>
      <c r="E35" s="121">
        <f t="shared" si="62"/>
        <v>0</v>
      </c>
      <c r="F35" s="120">
        <f t="shared" si="62"/>
        <v>0</v>
      </c>
      <c r="G35" s="121">
        <f t="shared" si="62"/>
        <v>0</v>
      </c>
      <c r="H35" s="120">
        <f t="shared" si="62"/>
        <v>0</v>
      </c>
      <c r="I35" s="121">
        <f t="shared" si="62"/>
        <v>0</v>
      </c>
      <c r="J35" s="120">
        <f t="shared" si="62"/>
        <v>0</v>
      </c>
      <c r="K35" s="121">
        <f t="shared" si="62"/>
        <v>1</v>
      </c>
      <c r="L35" s="120">
        <f t="shared" si="62"/>
        <v>0</v>
      </c>
      <c r="M35" s="121">
        <f t="shared" si="62"/>
        <v>1.75</v>
      </c>
      <c r="N35" s="120">
        <f t="shared" si="62"/>
        <v>0</v>
      </c>
      <c r="O35" s="120">
        <f t="shared" si="62"/>
        <v>0</v>
      </c>
      <c r="P35" s="120">
        <f t="shared" si="62"/>
        <v>0</v>
      </c>
      <c r="Q35" s="118" t="e">
        <f t="shared" si="43"/>
        <v>#DIV/0!</v>
      </c>
      <c r="R35" s="118">
        <f>SUM(R28:R34)</f>
        <v>2.75</v>
      </c>
      <c r="S35" s="118">
        <f>SUM(S28:S34)</f>
        <v>0</v>
      </c>
      <c r="T35" s="118">
        <f t="shared" si="45"/>
        <v>0</v>
      </c>
      <c r="U35" s="121">
        <f t="shared" ref="U35:AH35" si="63">SUM(U28:U34)</f>
        <v>27.909999999999997</v>
      </c>
      <c r="V35" s="120">
        <f t="shared" si="63"/>
        <v>2</v>
      </c>
      <c r="W35" s="121">
        <f t="shared" si="63"/>
        <v>38.75</v>
      </c>
      <c r="X35" s="120">
        <f t="shared" si="63"/>
        <v>2</v>
      </c>
      <c r="Y35" s="121">
        <f t="shared" si="63"/>
        <v>46.739999999999995</v>
      </c>
      <c r="Z35" s="120">
        <f t="shared" si="63"/>
        <v>0</v>
      </c>
      <c r="AA35" s="121">
        <f t="shared" si="63"/>
        <v>42.91</v>
      </c>
      <c r="AB35" s="120">
        <f t="shared" si="63"/>
        <v>0</v>
      </c>
      <c r="AC35" s="121">
        <f t="shared" si="63"/>
        <v>40.409999999999997</v>
      </c>
      <c r="AD35" s="120">
        <f t="shared" si="63"/>
        <v>0</v>
      </c>
      <c r="AE35" s="121">
        <f t="shared" si="63"/>
        <v>5.75</v>
      </c>
      <c r="AF35" s="120">
        <f t="shared" si="63"/>
        <v>0</v>
      </c>
      <c r="AG35" s="120">
        <f t="shared" si="63"/>
        <v>0</v>
      </c>
      <c r="AH35" s="120">
        <f t="shared" si="63"/>
        <v>0</v>
      </c>
      <c r="AI35" s="118" t="e">
        <f t="shared" si="46"/>
        <v>#DIV/0!</v>
      </c>
      <c r="AJ35" s="118">
        <f>SUM(AJ28:AJ34)</f>
        <v>202.46999999999997</v>
      </c>
      <c r="AK35" s="118">
        <f>SUM(AK28:AK34)</f>
        <v>4</v>
      </c>
      <c r="AL35" s="118">
        <f t="shared" si="48"/>
        <v>1.9756013236528872E-2</v>
      </c>
      <c r="AM35" s="121">
        <f t="shared" ref="AM35:AZ35" si="64">SUM(AM28:AM34)</f>
        <v>16</v>
      </c>
      <c r="AN35" s="120">
        <f t="shared" si="64"/>
        <v>0</v>
      </c>
      <c r="AO35" s="121">
        <f t="shared" si="64"/>
        <v>16.66</v>
      </c>
      <c r="AP35" s="120">
        <f t="shared" si="64"/>
        <v>0</v>
      </c>
      <c r="AQ35" s="121">
        <f t="shared" si="64"/>
        <v>18.82</v>
      </c>
      <c r="AR35" s="120">
        <f t="shared" si="64"/>
        <v>0</v>
      </c>
      <c r="AS35" s="121">
        <f t="shared" si="64"/>
        <v>16.59</v>
      </c>
      <c r="AT35" s="120">
        <f t="shared" si="64"/>
        <v>0</v>
      </c>
      <c r="AU35" s="121">
        <f t="shared" si="64"/>
        <v>15.08</v>
      </c>
      <c r="AV35" s="120">
        <f t="shared" si="64"/>
        <v>0</v>
      </c>
      <c r="AW35" s="121">
        <f t="shared" si="64"/>
        <v>0.16</v>
      </c>
      <c r="AX35" s="120">
        <f t="shared" si="64"/>
        <v>0</v>
      </c>
      <c r="AY35" s="120">
        <f t="shared" si="64"/>
        <v>0</v>
      </c>
      <c r="AZ35" s="120">
        <f t="shared" si="64"/>
        <v>0</v>
      </c>
      <c r="BA35" s="118" t="e">
        <f t="shared" si="49"/>
        <v>#DIV/0!</v>
      </c>
      <c r="BB35" s="118">
        <f>SUM(BB28:BB34)</f>
        <v>83.31</v>
      </c>
      <c r="BC35" s="118">
        <f>SUM(BC28:BC34)</f>
        <v>0</v>
      </c>
      <c r="BD35" s="118">
        <f t="shared" si="51"/>
        <v>0</v>
      </c>
      <c r="BE35" s="121">
        <f t="shared" ref="BE35:BR35" si="65">SUM(BE28:BE34)</f>
        <v>0</v>
      </c>
      <c r="BF35" s="120">
        <f t="shared" si="65"/>
        <v>0</v>
      </c>
      <c r="BG35" s="121">
        <f t="shared" si="65"/>
        <v>5</v>
      </c>
      <c r="BH35" s="120">
        <f t="shared" si="65"/>
        <v>0</v>
      </c>
      <c r="BI35" s="121">
        <f t="shared" si="65"/>
        <v>1.5</v>
      </c>
      <c r="BJ35" s="120">
        <f t="shared" si="65"/>
        <v>0</v>
      </c>
      <c r="BK35" s="121">
        <f t="shared" si="65"/>
        <v>6.75</v>
      </c>
      <c r="BL35" s="120">
        <f t="shared" si="65"/>
        <v>0</v>
      </c>
      <c r="BM35" s="121">
        <f t="shared" si="65"/>
        <v>1</v>
      </c>
      <c r="BN35" s="120">
        <f t="shared" si="65"/>
        <v>0</v>
      </c>
      <c r="BO35" s="121">
        <f t="shared" si="65"/>
        <v>0</v>
      </c>
      <c r="BP35" s="120">
        <f t="shared" si="65"/>
        <v>0</v>
      </c>
      <c r="BQ35" s="120">
        <f t="shared" si="65"/>
        <v>0</v>
      </c>
      <c r="BR35" s="120">
        <f t="shared" si="65"/>
        <v>0</v>
      </c>
      <c r="BS35" s="118" t="e">
        <f t="shared" si="52"/>
        <v>#DIV/0!</v>
      </c>
      <c r="BT35" s="118">
        <f>SUM(BT28:BT34)</f>
        <v>14.25</v>
      </c>
      <c r="BU35" s="118">
        <f>SUM(BU28:BU34)</f>
        <v>0</v>
      </c>
      <c r="BV35" s="118">
        <f t="shared" si="54"/>
        <v>0</v>
      </c>
      <c r="BW35" s="121">
        <f t="shared" ref="BW35:CJ35" si="66">SUM(BW28:BW34)</f>
        <v>5.5</v>
      </c>
      <c r="BX35" s="120">
        <f t="shared" si="66"/>
        <v>0</v>
      </c>
      <c r="BY35" s="121">
        <f t="shared" si="66"/>
        <v>2</v>
      </c>
      <c r="BZ35" s="120">
        <f t="shared" si="66"/>
        <v>0</v>
      </c>
      <c r="CA35" s="121">
        <f t="shared" si="66"/>
        <v>2</v>
      </c>
      <c r="CB35" s="120">
        <f t="shared" si="66"/>
        <v>0</v>
      </c>
      <c r="CC35" s="121">
        <f t="shared" si="66"/>
        <v>2.91</v>
      </c>
      <c r="CD35" s="120">
        <f t="shared" si="66"/>
        <v>0</v>
      </c>
      <c r="CE35" s="121">
        <f t="shared" si="66"/>
        <v>0.33</v>
      </c>
      <c r="CF35" s="120">
        <f t="shared" si="66"/>
        <v>0</v>
      </c>
      <c r="CG35" s="121">
        <f t="shared" si="66"/>
        <v>0</v>
      </c>
      <c r="CH35" s="120">
        <f t="shared" si="66"/>
        <v>0</v>
      </c>
      <c r="CI35" s="120">
        <f t="shared" si="66"/>
        <v>0</v>
      </c>
      <c r="CJ35" s="120">
        <f t="shared" si="66"/>
        <v>0</v>
      </c>
      <c r="CK35" s="118" t="e">
        <f t="shared" si="55"/>
        <v>#DIV/0!</v>
      </c>
      <c r="CL35" s="118">
        <f>SUM(CL28:CL34)</f>
        <v>12.74</v>
      </c>
      <c r="CM35" s="118">
        <f>SUM(CM28:CM34)</f>
        <v>0</v>
      </c>
      <c r="CN35" s="118">
        <f t="shared" si="57"/>
        <v>0</v>
      </c>
      <c r="CO35" s="12"/>
      <c r="CP35" s="119">
        <f>SUM(CP28:CP34)</f>
        <v>0</v>
      </c>
      <c r="CQ35" s="118">
        <f>SUM(CQ28:CQ34)</f>
        <v>0</v>
      </c>
      <c r="CR35" s="118" t="e">
        <f t="shared" si="59"/>
        <v>#DIV/0!</v>
      </c>
      <c r="CS35" s="118">
        <f>SUM(CS28:CS34)</f>
        <v>315.52</v>
      </c>
      <c r="CT35" s="118">
        <f>SUM(CT28:CT34)</f>
        <v>4</v>
      </c>
      <c r="CU35" s="117">
        <f t="shared" si="61"/>
        <v>1.2677484787018257E-2</v>
      </c>
    </row>
    <row r="36" spans="1:100" s="15" customFormat="1" ht="20.100000000000001" customHeight="1" thickBot="1" x14ac:dyDescent="0.6">
      <c r="A36" s="65"/>
      <c r="B36" s="30"/>
      <c r="C36" s="63"/>
      <c r="D36" s="63"/>
      <c r="E36" s="63"/>
      <c r="F36" s="63"/>
      <c r="G36" s="63"/>
      <c r="H36" s="63"/>
      <c r="I36" s="63"/>
      <c r="J36" s="63"/>
      <c r="K36" s="63" t="s">
        <v>6</v>
      </c>
      <c r="L36" s="63"/>
      <c r="M36" s="63"/>
      <c r="N36" s="63"/>
      <c r="O36" s="64"/>
      <c r="P36" s="64"/>
      <c r="Q36" s="12"/>
      <c r="R36" s="12"/>
      <c r="S36" s="12"/>
      <c r="T36" s="12"/>
      <c r="U36" s="63"/>
      <c r="V36" s="63"/>
      <c r="W36" s="63"/>
      <c r="X36" s="63"/>
      <c r="Y36" s="63"/>
      <c r="Z36" s="63"/>
      <c r="AA36" s="63"/>
      <c r="AB36" s="63"/>
      <c r="AC36" s="63" t="s">
        <v>6</v>
      </c>
      <c r="AD36" s="63"/>
      <c r="AE36" s="63"/>
      <c r="AF36" s="63"/>
      <c r="AG36" s="64"/>
      <c r="AH36" s="64"/>
      <c r="AI36" s="12"/>
      <c r="AJ36" s="12"/>
      <c r="AK36" s="12"/>
      <c r="AL36" s="12"/>
      <c r="AM36" s="63"/>
      <c r="AN36" s="63"/>
      <c r="AO36" s="63"/>
      <c r="AP36" s="63"/>
      <c r="AQ36" s="63"/>
      <c r="AR36" s="63"/>
      <c r="AS36" s="63"/>
      <c r="AT36" s="63"/>
      <c r="AU36" s="63" t="s">
        <v>6</v>
      </c>
      <c r="AV36" s="63"/>
      <c r="AW36" s="63"/>
      <c r="AX36" s="63"/>
      <c r="AY36" s="64"/>
      <c r="AZ36" s="64"/>
      <c r="BA36" s="12"/>
      <c r="BB36" s="12"/>
      <c r="BC36" s="12"/>
      <c r="BD36" s="12"/>
      <c r="BE36" s="63"/>
      <c r="BF36" s="63"/>
      <c r="BG36" s="63"/>
      <c r="BH36" s="63"/>
      <c r="BI36" s="63"/>
      <c r="BJ36" s="63"/>
      <c r="BK36" s="63"/>
      <c r="BL36" s="63"/>
      <c r="BM36" s="63" t="s">
        <v>6</v>
      </c>
      <c r="BN36" s="63"/>
      <c r="BO36" s="63"/>
      <c r="BP36" s="63"/>
      <c r="BQ36" s="64"/>
      <c r="BR36" s="64"/>
      <c r="BS36" s="12"/>
      <c r="BT36" s="12"/>
      <c r="BU36" s="12"/>
      <c r="BV36" s="12"/>
      <c r="BW36" s="63"/>
      <c r="BX36" s="63"/>
      <c r="BY36" s="63"/>
      <c r="BZ36" s="63"/>
      <c r="CA36" s="63"/>
      <c r="CB36" s="63"/>
      <c r="CC36" s="63"/>
      <c r="CD36" s="63"/>
      <c r="CE36" s="63" t="s">
        <v>6</v>
      </c>
      <c r="CF36" s="63"/>
      <c r="CG36" s="63"/>
      <c r="CH36" s="63"/>
      <c r="CI36" s="64"/>
      <c r="CJ36" s="64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</row>
    <row r="37" spans="1:100" s="15" customFormat="1" ht="12.75" customHeight="1" thickBot="1" x14ac:dyDescent="0.2">
      <c r="A37" s="356" t="s">
        <v>155</v>
      </c>
      <c r="B37" s="357"/>
      <c r="C37" s="309"/>
      <c r="D37" s="310"/>
      <c r="E37" s="311"/>
      <c r="F37" s="310"/>
      <c r="G37" s="311"/>
      <c r="H37" s="310"/>
      <c r="I37" s="311"/>
      <c r="J37" s="310"/>
      <c r="K37" s="311"/>
      <c r="L37" s="310"/>
      <c r="M37" s="310"/>
      <c r="N37" s="310"/>
      <c r="O37" s="312"/>
      <c r="P37" s="312"/>
      <c r="Q37" s="312"/>
      <c r="R37" s="312"/>
      <c r="S37" s="312"/>
      <c r="T37" s="312"/>
      <c r="U37" s="309"/>
      <c r="V37" s="310"/>
      <c r="W37" s="311"/>
      <c r="X37" s="310"/>
      <c r="Y37" s="311"/>
      <c r="Z37" s="310"/>
      <c r="AA37" s="311"/>
      <c r="AB37" s="310"/>
      <c r="AC37" s="311"/>
      <c r="AD37" s="310"/>
      <c r="AE37" s="310"/>
      <c r="AF37" s="310"/>
      <c r="AG37" s="312"/>
      <c r="AH37" s="312"/>
      <c r="AI37" s="312"/>
      <c r="AJ37" s="312"/>
      <c r="AK37" s="312"/>
      <c r="AL37" s="312"/>
      <c r="AM37" s="309"/>
      <c r="AN37" s="310"/>
      <c r="AO37" s="311"/>
      <c r="AP37" s="310"/>
      <c r="AQ37" s="311"/>
      <c r="AR37" s="310"/>
      <c r="AS37" s="311"/>
      <c r="AT37" s="310"/>
      <c r="AU37" s="311"/>
      <c r="AV37" s="310"/>
      <c r="AW37" s="310"/>
      <c r="AX37" s="310"/>
      <c r="AY37" s="312"/>
      <c r="AZ37" s="312"/>
      <c r="BA37" s="312"/>
      <c r="BB37" s="312"/>
      <c r="BC37" s="312"/>
      <c r="BD37" s="312"/>
      <c r="BE37" s="309"/>
      <c r="BF37" s="310"/>
      <c r="BG37" s="311"/>
      <c r="BH37" s="310"/>
      <c r="BI37" s="311"/>
      <c r="BJ37" s="310"/>
      <c r="BK37" s="311"/>
      <c r="BL37" s="310"/>
      <c r="BM37" s="311"/>
      <c r="BN37" s="310"/>
      <c r="BO37" s="310"/>
      <c r="BP37" s="310"/>
      <c r="BQ37" s="312"/>
      <c r="BR37" s="312"/>
      <c r="BS37" s="312"/>
      <c r="BT37" s="312"/>
      <c r="BU37" s="312"/>
      <c r="BV37" s="312"/>
      <c r="BW37" s="309"/>
      <c r="BX37" s="310"/>
      <c r="BY37" s="311"/>
      <c r="BZ37" s="310"/>
      <c r="CA37" s="311"/>
      <c r="CB37" s="310"/>
      <c r="CC37" s="311"/>
      <c r="CD37" s="310"/>
      <c r="CE37" s="311"/>
      <c r="CF37" s="310"/>
      <c r="CG37" s="310"/>
      <c r="CH37" s="310"/>
      <c r="CI37" s="312"/>
      <c r="CJ37" s="312"/>
      <c r="CK37" s="312"/>
      <c r="CL37" s="312"/>
      <c r="CM37" s="312"/>
      <c r="CN37" s="312"/>
      <c r="CO37" s="12"/>
      <c r="CP37" s="314"/>
      <c r="CQ37" s="312"/>
      <c r="CR37" s="312"/>
      <c r="CS37" s="312"/>
      <c r="CT37" s="312"/>
      <c r="CU37" s="313"/>
      <c r="CV37" s="22"/>
    </row>
    <row r="38" spans="1:100" s="15" customFormat="1" ht="12.75" customHeight="1" x14ac:dyDescent="0.2">
      <c r="A38" s="79" t="s">
        <v>119</v>
      </c>
      <c r="B38" s="28" t="s">
        <v>131</v>
      </c>
      <c r="C38" s="108"/>
      <c r="D38" s="29"/>
      <c r="E38" s="108"/>
      <c r="F38" s="29"/>
      <c r="G38" s="29"/>
      <c r="H38" s="29"/>
      <c r="I38" s="29"/>
      <c r="J38" s="29"/>
      <c r="K38" s="29"/>
      <c r="L38" s="29"/>
      <c r="M38" s="29"/>
      <c r="N38" s="29"/>
      <c r="O38" s="308"/>
      <c r="P38" s="308"/>
      <c r="Q38" s="308" t="e">
        <f>P38/O38</f>
        <v>#DIV/0!</v>
      </c>
      <c r="R38" s="32">
        <f t="shared" ref="R38:R44" si="67">C38+E38+G38+I38+K38+M38</f>
        <v>0</v>
      </c>
      <c r="S38" s="32">
        <f t="shared" ref="S38:S44" si="68">D38+F38+H38+J38+L38+N38</f>
        <v>0</v>
      </c>
      <c r="T38" s="307" t="e">
        <f>S38/R38</f>
        <v>#DIV/0!</v>
      </c>
      <c r="U38" s="29"/>
      <c r="V38" s="29"/>
      <c r="W38" s="108"/>
      <c r="X38" s="29"/>
      <c r="Y38" s="29"/>
      <c r="Z38" s="29"/>
      <c r="AA38" s="29"/>
      <c r="AB38" s="29"/>
      <c r="AC38" s="29"/>
      <c r="AD38" s="29"/>
      <c r="AE38" s="29"/>
      <c r="AF38" s="29"/>
      <c r="AG38" s="308"/>
      <c r="AH38" s="308"/>
      <c r="AI38" s="308" t="e">
        <f>AH38/AG38</f>
        <v>#DIV/0!</v>
      </c>
      <c r="AJ38" s="32">
        <f t="shared" ref="AJ38:AJ44" si="69">U38+W38+Y38+AA38+AC38+AE38</f>
        <v>0</v>
      </c>
      <c r="AK38" s="32">
        <f t="shared" ref="AK38:AK44" si="70">V38+X38+Z38+AB38+AD38+AF38</f>
        <v>0</v>
      </c>
      <c r="AL38" s="307" t="e">
        <f>AK38/AJ38</f>
        <v>#DIV/0!</v>
      </c>
      <c r="AM38" s="108"/>
      <c r="AN38" s="29"/>
      <c r="AO38" s="108"/>
      <c r="AP38" s="29"/>
      <c r="AQ38" s="29"/>
      <c r="AR38" s="29"/>
      <c r="AS38" s="29"/>
      <c r="AT38" s="29"/>
      <c r="AU38" s="29">
        <v>1</v>
      </c>
      <c r="AV38" s="29">
        <v>0</v>
      </c>
      <c r="AW38" s="29"/>
      <c r="AX38" s="29"/>
      <c r="AY38" s="308"/>
      <c r="AZ38" s="308"/>
      <c r="BA38" s="308" t="e">
        <f>AZ38/AY38</f>
        <v>#DIV/0!</v>
      </c>
      <c r="BB38" s="32">
        <f t="shared" ref="BB38:BB44" si="71">AM38+AO38+AQ38+AS38+AU38+AW38</f>
        <v>1</v>
      </c>
      <c r="BC38" s="32">
        <f t="shared" ref="BC38:BC44" si="72">AN38+AP38+AR38+AT38+AV38+AX38</f>
        <v>0</v>
      </c>
      <c r="BD38" s="307">
        <f>BC38/BB38</f>
        <v>0</v>
      </c>
      <c r="BE38" s="108"/>
      <c r="BF38" s="29"/>
      <c r="BG38" s="108"/>
      <c r="BH38" s="29"/>
      <c r="BI38" s="29"/>
      <c r="BJ38" s="29"/>
      <c r="BK38" s="29"/>
      <c r="BL38" s="29"/>
      <c r="BM38" s="29"/>
      <c r="BN38" s="29"/>
      <c r="BO38" s="29"/>
      <c r="BP38" s="29"/>
      <c r="BQ38" s="308"/>
      <c r="BR38" s="308"/>
      <c r="BS38" s="308" t="e">
        <f>BR38/BQ38</f>
        <v>#DIV/0!</v>
      </c>
      <c r="BT38" s="32">
        <f t="shared" ref="BT38:BT44" si="73">BE38+BG38+BI38+BK38+BM38+BO38</f>
        <v>0</v>
      </c>
      <c r="BU38" s="32">
        <f t="shared" ref="BU38:BU44" si="74">BF38+BH38+BJ38+BL38+BN38+BP38</f>
        <v>0</v>
      </c>
      <c r="BV38" s="307" t="e">
        <f>BU38/BT38</f>
        <v>#DIV/0!</v>
      </c>
      <c r="BW38" s="108"/>
      <c r="BX38" s="29"/>
      <c r="BY38" s="108"/>
      <c r="BZ38" s="29"/>
      <c r="CA38" s="29"/>
      <c r="CB38" s="29"/>
      <c r="CC38" s="29"/>
      <c r="CD38" s="29"/>
      <c r="CE38" s="29"/>
      <c r="CF38" s="29"/>
      <c r="CG38" s="29"/>
      <c r="CH38" s="29"/>
      <c r="CI38" s="308"/>
      <c r="CJ38" s="308"/>
      <c r="CK38" s="308" t="e">
        <f>CJ38/CI38</f>
        <v>#DIV/0!</v>
      </c>
      <c r="CL38" s="32">
        <f t="shared" ref="CL38:CL44" si="75">BW38+BY38+CA38+CC38+CE38+CG38</f>
        <v>0</v>
      </c>
      <c r="CM38" s="32">
        <f t="shared" ref="CM38:CM44" si="76">BX38+BZ38+CB38+CD38+CF38+CH38</f>
        <v>0</v>
      </c>
      <c r="CN38" s="307" t="e">
        <f>CM38/CL38</f>
        <v>#DIV/0!</v>
      </c>
      <c r="CO38" s="12"/>
      <c r="CP38" s="50">
        <f t="shared" ref="CP38:CP44" si="77">O38+AG38+AY38+BQ38+CI38</f>
        <v>0</v>
      </c>
      <c r="CQ38" s="33">
        <f t="shared" ref="CQ38:CQ44" si="78">P38+AH38+AZ38+BR38+CJ38</f>
        <v>0</v>
      </c>
      <c r="CR38" s="33" t="e">
        <f>CQ38/CP38</f>
        <v>#DIV/0!</v>
      </c>
      <c r="CS38" s="307">
        <f t="shared" ref="CS38:CS44" si="79">R38+AJ38+BB38+BT38+CL38</f>
        <v>1</v>
      </c>
      <c r="CT38" s="307">
        <f t="shared" ref="CT38:CT44" si="80">S38+AK38+BC38+BU38+CM38</f>
        <v>0</v>
      </c>
      <c r="CU38" s="92">
        <f>CT38/CS38</f>
        <v>0</v>
      </c>
      <c r="CV38" s="194">
        <f>CT38/'Cancer Upgrades BASE'!CT39</f>
        <v>0</v>
      </c>
    </row>
    <row r="39" spans="1:100" s="15" customFormat="1" ht="12.75" customHeight="1" x14ac:dyDescent="0.2">
      <c r="A39" s="79" t="s">
        <v>119</v>
      </c>
      <c r="B39" s="28" t="s">
        <v>132</v>
      </c>
      <c r="C39" s="77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308"/>
      <c r="P39" s="308"/>
      <c r="Q39" s="308" t="e">
        <f>P39/O39</f>
        <v>#DIV/0!</v>
      </c>
      <c r="R39" s="32">
        <f t="shared" si="67"/>
        <v>0</v>
      </c>
      <c r="S39" s="32">
        <f t="shared" si="68"/>
        <v>0</v>
      </c>
      <c r="T39" s="307" t="e">
        <f>S39/R39</f>
        <v>#DIV/0!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308"/>
      <c r="AH39" s="308"/>
      <c r="AI39" s="308" t="e">
        <f>AH39/AG39</f>
        <v>#DIV/0!</v>
      </c>
      <c r="AJ39" s="32">
        <f t="shared" si="69"/>
        <v>0</v>
      </c>
      <c r="AK39" s="32">
        <f t="shared" si="70"/>
        <v>0</v>
      </c>
      <c r="AL39" s="307" t="e">
        <f>AK39/AJ39</f>
        <v>#DIV/0!</v>
      </c>
      <c r="AM39" s="77"/>
      <c r="AN39" s="25"/>
      <c r="AO39" s="25"/>
      <c r="AP39" s="25"/>
      <c r="AQ39" s="25"/>
      <c r="AR39" s="25"/>
      <c r="AS39" s="25"/>
      <c r="AT39" s="25"/>
      <c r="AU39" s="25">
        <v>1</v>
      </c>
      <c r="AV39" s="25">
        <v>0</v>
      </c>
      <c r="AW39" s="25"/>
      <c r="AX39" s="25"/>
      <c r="AY39" s="308"/>
      <c r="AZ39" s="308"/>
      <c r="BA39" s="308" t="e">
        <f>AZ39/AY39</f>
        <v>#DIV/0!</v>
      </c>
      <c r="BB39" s="32">
        <f t="shared" si="71"/>
        <v>1</v>
      </c>
      <c r="BC39" s="32">
        <f t="shared" si="72"/>
        <v>0</v>
      </c>
      <c r="BD39" s="307">
        <f>BC39/BB39</f>
        <v>0</v>
      </c>
      <c r="BE39" s="77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308"/>
      <c r="BR39" s="308"/>
      <c r="BS39" s="308" t="e">
        <f>BR39/BQ39</f>
        <v>#DIV/0!</v>
      </c>
      <c r="BT39" s="32">
        <f t="shared" si="73"/>
        <v>0</v>
      </c>
      <c r="BU39" s="32">
        <f t="shared" si="74"/>
        <v>0</v>
      </c>
      <c r="BV39" s="307" t="e">
        <f>BU39/BT39</f>
        <v>#DIV/0!</v>
      </c>
      <c r="BW39" s="77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308"/>
      <c r="CJ39" s="308"/>
      <c r="CK39" s="308" t="e">
        <f>CJ39/CI39</f>
        <v>#DIV/0!</v>
      </c>
      <c r="CL39" s="32">
        <f t="shared" si="75"/>
        <v>0</v>
      </c>
      <c r="CM39" s="32">
        <f t="shared" si="76"/>
        <v>0</v>
      </c>
      <c r="CN39" s="307" t="e">
        <f>CM39/CL39</f>
        <v>#DIV/0!</v>
      </c>
      <c r="CO39" s="12"/>
      <c r="CP39" s="50">
        <f t="shared" si="77"/>
        <v>0</v>
      </c>
      <c r="CQ39" s="33">
        <f t="shared" si="78"/>
        <v>0</v>
      </c>
      <c r="CR39" s="33" t="e">
        <f>CQ39/CP39</f>
        <v>#DIV/0!</v>
      </c>
      <c r="CS39" s="307">
        <f t="shared" si="79"/>
        <v>1</v>
      </c>
      <c r="CT39" s="307">
        <f t="shared" si="80"/>
        <v>0</v>
      </c>
      <c r="CU39" s="92">
        <f>CT39/CS39</f>
        <v>0</v>
      </c>
      <c r="CV39" s="194">
        <f>CT39/'Cancer Upgrades BASE'!CT40</f>
        <v>0</v>
      </c>
    </row>
    <row r="40" spans="1:100" s="15" customFormat="1" ht="12.75" customHeight="1" x14ac:dyDescent="0.2">
      <c r="A40" s="79" t="s">
        <v>121</v>
      </c>
      <c r="B40" s="28" t="s">
        <v>130</v>
      </c>
      <c r="C40" s="77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308"/>
      <c r="P40" s="308"/>
      <c r="Q40" s="308" t="e">
        <f>P40/O40</f>
        <v>#DIV/0!</v>
      </c>
      <c r="R40" s="32">
        <f t="shared" si="67"/>
        <v>0</v>
      </c>
      <c r="S40" s="32">
        <f t="shared" si="68"/>
        <v>0</v>
      </c>
      <c r="T40" s="307" t="e">
        <f>S40/R40</f>
        <v>#DIV/0!</v>
      </c>
      <c r="U40" s="29"/>
      <c r="V40" s="25"/>
      <c r="W40" s="25"/>
      <c r="X40" s="25"/>
      <c r="Y40" s="29"/>
      <c r="Z40" s="25"/>
      <c r="AA40" s="29"/>
      <c r="AB40" s="25"/>
      <c r="AC40" s="29"/>
      <c r="AD40" s="25"/>
      <c r="AE40" s="25"/>
      <c r="AF40" s="25"/>
      <c r="AG40" s="308"/>
      <c r="AH40" s="308"/>
      <c r="AI40" s="308" t="e">
        <f>AH40/AG40</f>
        <v>#DIV/0!</v>
      </c>
      <c r="AJ40" s="32">
        <f t="shared" si="69"/>
        <v>0</v>
      </c>
      <c r="AK40" s="32">
        <f t="shared" si="70"/>
        <v>0</v>
      </c>
      <c r="AL40" s="307" t="e">
        <f>AK40/AJ40</f>
        <v>#DIV/0!</v>
      </c>
      <c r="AM40" s="77"/>
      <c r="AN40" s="25"/>
      <c r="AO40" s="25"/>
      <c r="AP40" s="25"/>
      <c r="AQ40" s="25"/>
      <c r="AR40" s="25"/>
      <c r="AS40" s="25"/>
      <c r="AT40" s="25"/>
      <c r="AU40" s="25">
        <v>0.16</v>
      </c>
      <c r="AV40" s="25">
        <v>0</v>
      </c>
      <c r="AW40" s="25"/>
      <c r="AX40" s="25"/>
      <c r="AY40" s="308"/>
      <c r="AZ40" s="308"/>
      <c r="BA40" s="308" t="e">
        <f>AZ40/AY40</f>
        <v>#DIV/0!</v>
      </c>
      <c r="BB40" s="32">
        <f t="shared" si="71"/>
        <v>0.16</v>
      </c>
      <c r="BC40" s="32">
        <f t="shared" si="72"/>
        <v>0</v>
      </c>
      <c r="BD40" s="307">
        <f>BC40/BB40</f>
        <v>0</v>
      </c>
      <c r="BE40" s="77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308"/>
      <c r="BR40" s="308"/>
      <c r="BS40" s="308" t="e">
        <f>BR40/BQ40</f>
        <v>#DIV/0!</v>
      </c>
      <c r="BT40" s="32">
        <f t="shared" si="73"/>
        <v>0</v>
      </c>
      <c r="BU40" s="32">
        <f t="shared" si="74"/>
        <v>0</v>
      </c>
      <c r="BV40" s="307" t="e">
        <f>BU40/BT40</f>
        <v>#DIV/0!</v>
      </c>
      <c r="BW40" s="77"/>
      <c r="BX40" s="25"/>
      <c r="BY40" s="25">
        <v>0.16</v>
      </c>
      <c r="BZ40" s="25">
        <v>0</v>
      </c>
      <c r="CA40" s="25"/>
      <c r="CB40" s="25"/>
      <c r="CC40" s="25"/>
      <c r="CD40" s="25"/>
      <c r="CE40" s="25"/>
      <c r="CF40" s="25"/>
      <c r="CG40" s="25"/>
      <c r="CH40" s="25"/>
      <c r="CI40" s="308"/>
      <c r="CJ40" s="308"/>
      <c r="CK40" s="308" t="e">
        <f>CJ40/CI40</f>
        <v>#DIV/0!</v>
      </c>
      <c r="CL40" s="32">
        <f t="shared" si="75"/>
        <v>0.16</v>
      </c>
      <c r="CM40" s="32">
        <f t="shared" si="76"/>
        <v>0</v>
      </c>
      <c r="CN40" s="307">
        <f>CM40/CL40</f>
        <v>0</v>
      </c>
      <c r="CO40" s="12"/>
      <c r="CP40" s="50">
        <f t="shared" si="77"/>
        <v>0</v>
      </c>
      <c r="CQ40" s="33">
        <f t="shared" si="78"/>
        <v>0</v>
      </c>
      <c r="CR40" s="33" t="e">
        <f>CQ40/CP40</f>
        <v>#DIV/0!</v>
      </c>
      <c r="CS40" s="307">
        <f t="shared" si="79"/>
        <v>0.32</v>
      </c>
      <c r="CT40" s="307">
        <f t="shared" si="80"/>
        <v>0</v>
      </c>
      <c r="CU40" s="92">
        <f>CT40/CS40</f>
        <v>0</v>
      </c>
      <c r="CV40" s="194">
        <f>CT40/'Cancer Upgrades BASE'!CT38</f>
        <v>0</v>
      </c>
    </row>
    <row r="41" spans="1:100" s="15" customFormat="1" ht="12.75" customHeight="1" x14ac:dyDescent="0.2">
      <c r="A41" s="122" t="s">
        <v>126</v>
      </c>
      <c r="B41" s="28" t="s">
        <v>127</v>
      </c>
      <c r="C41" s="77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308"/>
      <c r="P41" s="308"/>
      <c r="Q41" s="308" t="e">
        <f>P41/O41</f>
        <v>#DIV/0!</v>
      </c>
      <c r="R41" s="32">
        <f t="shared" si="67"/>
        <v>0</v>
      </c>
      <c r="S41" s="32">
        <f t="shared" si="68"/>
        <v>0</v>
      </c>
      <c r="T41" s="307" t="e">
        <f>S41/R41</f>
        <v>#DIV/0!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308"/>
      <c r="AH41" s="308"/>
      <c r="AI41" s="308" t="e">
        <f>AH41/AG41</f>
        <v>#DIV/0!</v>
      </c>
      <c r="AJ41" s="32">
        <f t="shared" si="69"/>
        <v>0</v>
      </c>
      <c r="AK41" s="32">
        <f t="shared" si="70"/>
        <v>0</v>
      </c>
      <c r="AL41" s="307" t="e">
        <f>AK41/AJ41</f>
        <v>#DIV/0!</v>
      </c>
      <c r="AM41" s="77"/>
      <c r="AN41" s="25"/>
      <c r="AO41" s="25"/>
      <c r="AP41" s="25"/>
      <c r="AQ41" s="25"/>
      <c r="AR41" s="25"/>
      <c r="AS41" s="25"/>
      <c r="AT41" s="25"/>
      <c r="AU41" s="25">
        <v>1.25</v>
      </c>
      <c r="AV41" s="25">
        <v>0</v>
      </c>
      <c r="AW41" s="25"/>
      <c r="AX41" s="25"/>
      <c r="AY41" s="308"/>
      <c r="AZ41" s="308"/>
      <c r="BA41" s="308" t="e">
        <f>AZ41/AY41</f>
        <v>#DIV/0!</v>
      </c>
      <c r="BB41" s="32">
        <f t="shared" si="71"/>
        <v>1.25</v>
      </c>
      <c r="BC41" s="32">
        <f t="shared" si="72"/>
        <v>0</v>
      </c>
      <c r="BD41" s="307">
        <f>BC41/BB41</f>
        <v>0</v>
      </c>
      <c r="BE41" s="77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308"/>
      <c r="BR41" s="308"/>
      <c r="BS41" s="308" t="e">
        <f>BR41/BQ41</f>
        <v>#DIV/0!</v>
      </c>
      <c r="BT41" s="32">
        <f t="shared" si="73"/>
        <v>0</v>
      </c>
      <c r="BU41" s="32">
        <f t="shared" si="74"/>
        <v>0</v>
      </c>
      <c r="BV41" s="307" t="e">
        <f>BU41/BT41</f>
        <v>#DIV/0!</v>
      </c>
      <c r="BW41" s="77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308"/>
      <c r="CJ41" s="308"/>
      <c r="CK41" s="308" t="e">
        <f>CJ41/CI41</f>
        <v>#DIV/0!</v>
      </c>
      <c r="CL41" s="32">
        <f t="shared" si="75"/>
        <v>0</v>
      </c>
      <c r="CM41" s="32">
        <f t="shared" si="76"/>
        <v>0</v>
      </c>
      <c r="CN41" s="307" t="e">
        <f>CM41/CL41</f>
        <v>#DIV/0!</v>
      </c>
      <c r="CO41" s="12"/>
      <c r="CP41" s="50">
        <f t="shared" si="77"/>
        <v>0</v>
      </c>
      <c r="CQ41" s="33">
        <f t="shared" si="78"/>
        <v>0</v>
      </c>
      <c r="CR41" s="33" t="e">
        <f>CQ41/CP41</f>
        <v>#DIV/0!</v>
      </c>
      <c r="CS41" s="307">
        <f t="shared" si="79"/>
        <v>1.25</v>
      </c>
      <c r="CT41" s="307">
        <f t="shared" si="80"/>
        <v>0</v>
      </c>
      <c r="CU41" s="92">
        <f>CT41/CS41</f>
        <v>0</v>
      </c>
      <c r="CV41" s="194">
        <f>CT41/'Cancer Upgrades BASE'!CT41</f>
        <v>0</v>
      </c>
    </row>
    <row r="42" spans="1:100" s="15" customFormat="1" ht="12.75" customHeight="1" x14ac:dyDescent="0.2">
      <c r="A42" s="122" t="s">
        <v>117</v>
      </c>
      <c r="B42" s="28" t="s">
        <v>125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308"/>
      <c r="P42" s="308"/>
      <c r="Q42" s="308" t="e">
        <f t="shared" ref="Q42:Q45" si="81">P42/O42</f>
        <v>#DIV/0!</v>
      </c>
      <c r="R42" s="32">
        <f t="shared" si="67"/>
        <v>0</v>
      </c>
      <c r="S42" s="32">
        <f t="shared" si="68"/>
        <v>0</v>
      </c>
      <c r="T42" s="307" t="e">
        <f t="shared" ref="T42:T45" si="82">S42/R42</f>
        <v>#DIV/0!</v>
      </c>
      <c r="U42" s="77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308"/>
      <c r="AH42" s="308"/>
      <c r="AI42" s="308" t="e">
        <f t="shared" ref="AI42:AI45" si="83">AH42/AG42</f>
        <v>#DIV/0!</v>
      </c>
      <c r="AJ42" s="32">
        <f t="shared" si="69"/>
        <v>0</v>
      </c>
      <c r="AK42" s="32">
        <f t="shared" si="70"/>
        <v>0</v>
      </c>
      <c r="AL42" s="307" t="e">
        <f t="shared" ref="AL42:AL45" si="84">AK42/AJ42</f>
        <v>#DIV/0!</v>
      </c>
      <c r="AM42" s="77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308"/>
      <c r="AZ42" s="308"/>
      <c r="BA42" s="308" t="e">
        <f t="shared" ref="BA42:BA45" si="85">AZ42/AY42</f>
        <v>#DIV/0!</v>
      </c>
      <c r="BB42" s="32">
        <f t="shared" si="71"/>
        <v>0</v>
      </c>
      <c r="BC42" s="32">
        <f t="shared" si="72"/>
        <v>0</v>
      </c>
      <c r="BD42" s="307" t="e">
        <f t="shared" ref="BD42:BD45" si="86">BC42/BB42</f>
        <v>#DIV/0!</v>
      </c>
      <c r="BE42" s="77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308"/>
      <c r="BR42" s="308"/>
      <c r="BS42" s="308" t="e">
        <f t="shared" ref="BS42:BS45" si="87">BR42/BQ42</f>
        <v>#DIV/0!</v>
      </c>
      <c r="BT42" s="32">
        <f t="shared" si="73"/>
        <v>0</v>
      </c>
      <c r="BU42" s="32">
        <f t="shared" si="74"/>
        <v>0</v>
      </c>
      <c r="BV42" s="307" t="e">
        <f t="shared" ref="BV42:BV45" si="88">BU42/BT42</f>
        <v>#DIV/0!</v>
      </c>
      <c r="BW42" s="77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308"/>
      <c r="CJ42" s="308"/>
      <c r="CK42" s="308" t="e">
        <f t="shared" ref="CK42:CK45" si="89">CJ42/CI42</f>
        <v>#DIV/0!</v>
      </c>
      <c r="CL42" s="32">
        <f t="shared" si="75"/>
        <v>0</v>
      </c>
      <c r="CM42" s="32">
        <f t="shared" si="76"/>
        <v>0</v>
      </c>
      <c r="CN42" s="307" t="e">
        <f t="shared" ref="CN42:CN45" si="90">CM42/CL42</f>
        <v>#DIV/0!</v>
      </c>
      <c r="CO42" s="12"/>
      <c r="CP42" s="50">
        <f t="shared" si="77"/>
        <v>0</v>
      </c>
      <c r="CQ42" s="33">
        <f t="shared" si="78"/>
        <v>0</v>
      </c>
      <c r="CR42" s="33" t="e">
        <f t="shared" ref="CR42:CR45" si="91">CQ42/CP42</f>
        <v>#DIV/0!</v>
      </c>
      <c r="CS42" s="307">
        <f t="shared" si="79"/>
        <v>0</v>
      </c>
      <c r="CT42" s="307">
        <f t="shared" si="80"/>
        <v>0</v>
      </c>
      <c r="CU42" s="92" t="e">
        <f t="shared" ref="CU42:CU45" si="92">CT42/CS42</f>
        <v>#DIV/0!</v>
      </c>
      <c r="CV42" s="194" t="e">
        <f>CT42/'Cancer Upgrades BASE'!CT42</f>
        <v>#DIV/0!</v>
      </c>
    </row>
    <row r="43" spans="1:100" s="15" customFormat="1" ht="12.75" customHeight="1" x14ac:dyDescent="0.2">
      <c r="A43" s="109"/>
      <c r="B43" s="54"/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308"/>
      <c r="P43" s="308"/>
      <c r="Q43" s="308" t="e">
        <f t="shared" si="81"/>
        <v>#DIV/0!</v>
      </c>
      <c r="R43" s="32">
        <f t="shared" si="67"/>
        <v>0</v>
      </c>
      <c r="S43" s="32">
        <f t="shared" si="68"/>
        <v>0</v>
      </c>
      <c r="T43" s="307" t="e">
        <f t="shared" si="82"/>
        <v>#DIV/0!</v>
      </c>
      <c r="U43" s="53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308"/>
      <c r="AH43" s="308"/>
      <c r="AI43" s="308" t="e">
        <f t="shared" si="83"/>
        <v>#DIV/0!</v>
      </c>
      <c r="AJ43" s="32">
        <f t="shared" si="69"/>
        <v>0</v>
      </c>
      <c r="AK43" s="32">
        <f t="shared" si="70"/>
        <v>0</v>
      </c>
      <c r="AL43" s="307" t="e">
        <f t="shared" si="84"/>
        <v>#DIV/0!</v>
      </c>
      <c r="AM43" s="53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308"/>
      <c r="AZ43" s="308"/>
      <c r="BA43" s="308" t="e">
        <f t="shared" si="85"/>
        <v>#DIV/0!</v>
      </c>
      <c r="BB43" s="32">
        <f t="shared" si="71"/>
        <v>0</v>
      </c>
      <c r="BC43" s="32">
        <f t="shared" si="72"/>
        <v>0</v>
      </c>
      <c r="BD43" s="307" t="e">
        <f t="shared" si="86"/>
        <v>#DIV/0!</v>
      </c>
      <c r="BE43" s="53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308"/>
      <c r="BR43" s="308"/>
      <c r="BS43" s="308" t="e">
        <f t="shared" si="87"/>
        <v>#DIV/0!</v>
      </c>
      <c r="BT43" s="32">
        <f t="shared" si="73"/>
        <v>0</v>
      </c>
      <c r="BU43" s="32">
        <f t="shared" si="74"/>
        <v>0</v>
      </c>
      <c r="BV43" s="307" t="e">
        <f t="shared" si="88"/>
        <v>#DIV/0!</v>
      </c>
      <c r="BW43" s="53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308"/>
      <c r="CJ43" s="308"/>
      <c r="CK43" s="308" t="e">
        <f t="shared" si="89"/>
        <v>#DIV/0!</v>
      </c>
      <c r="CL43" s="32">
        <f t="shared" si="75"/>
        <v>0</v>
      </c>
      <c r="CM43" s="32">
        <f t="shared" si="76"/>
        <v>0</v>
      </c>
      <c r="CN43" s="307" t="e">
        <f t="shared" si="90"/>
        <v>#DIV/0!</v>
      </c>
      <c r="CO43" s="12"/>
      <c r="CP43" s="50">
        <f t="shared" si="77"/>
        <v>0</v>
      </c>
      <c r="CQ43" s="33">
        <f t="shared" si="78"/>
        <v>0</v>
      </c>
      <c r="CR43" s="33" t="e">
        <f t="shared" si="91"/>
        <v>#DIV/0!</v>
      </c>
      <c r="CS43" s="307">
        <f t="shared" si="79"/>
        <v>0</v>
      </c>
      <c r="CT43" s="307">
        <f t="shared" si="80"/>
        <v>0</v>
      </c>
      <c r="CU43" s="92" t="e">
        <f t="shared" si="92"/>
        <v>#DIV/0!</v>
      </c>
      <c r="CV43" s="194" t="e">
        <f>CT43/'Cancer Upgrades BASE'!CT43</f>
        <v>#DIV/0!</v>
      </c>
    </row>
    <row r="44" spans="1:100" s="15" customFormat="1" ht="12.75" customHeight="1" thickBot="1" x14ac:dyDescent="0.25">
      <c r="A44" s="109"/>
      <c r="B44" s="54"/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308"/>
      <c r="P44" s="308"/>
      <c r="Q44" s="308" t="e">
        <f t="shared" si="81"/>
        <v>#DIV/0!</v>
      </c>
      <c r="R44" s="32">
        <f t="shared" si="67"/>
        <v>0</v>
      </c>
      <c r="S44" s="32">
        <f t="shared" si="68"/>
        <v>0</v>
      </c>
      <c r="T44" s="307" t="e">
        <f t="shared" si="82"/>
        <v>#DIV/0!</v>
      </c>
      <c r="U44" s="53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308"/>
      <c r="AH44" s="308"/>
      <c r="AI44" s="308" t="e">
        <f t="shared" si="83"/>
        <v>#DIV/0!</v>
      </c>
      <c r="AJ44" s="32">
        <f t="shared" si="69"/>
        <v>0</v>
      </c>
      <c r="AK44" s="32">
        <f t="shared" si="70"/>
        <v>0</v>
      </c>
      <c r="AL44" s="307" t="e">
        <f t="shared" si="84"/>
        <v>#DIV/0!</v>
      </c>
      <c r="AM44" s="53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308"/>
      <c r="AZ44" s="308"/>
      <c r="BA44" s="308" t="e">
        <f t="shared" si="85"/>
        <v>#DIV/0!</v>
      </c>
      <c r="BB44" s="32">
        <f t="shared" si="71"/>
        <v>0</v>
      </c>
      <c r="BC44" s="32">
        <f t="shared" si="72"/>
        <v>0</v>
      </c>
      <c r="BD44" s="307" t="e">
        <f t="shared" si="86"/>
        <v>#DIV/0!</v>
      </c>
      <c r="BE44" s="53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308"/>
      <c r="BR44" s="308"/>
      <c r="BS44" s="308" t="e">
        <f t="shared" si="87"/>
        <v>#DIV/0!</v>
      </c>
      <c r="BT44" s="32">
        <f t="shared" si="73"/>
        <v>0</v>
      </c>
      <c r="BU44" s="32">
        <f t="shared" si="74"/>
        <v>0</v>
      </c>
      <c r="BV44" s="307" t="e">
        <f t="shared" si="88"/>
        <v>#DIV/0!</v>
      </c>
      <c r="BW44" s="53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308"/>
      <c r="CJ44" s="308"/>
      <c r="CK44" s="308" t="e">
        <f t="shared" si="89"/>
        <v>#DIV/0!</v>
      </c>
      <c r="CL44" s="32">
        <f t="shared" si="75"/>
        <v>0</v>
      </c>
      <c r="CM44" s="32">
        <f t="shared" si="76"/>
        <v>0</v>
      </c>
      <c r="CN44" s="307" t="e">
        <f t="shared" si="90"/>
        <v>#DIV/0!</v>
      </c>
      <c r="CO44" s="12"/>
      <c r="CP44" s="50">
        <f t="shared" si="77"/>
        <v>0</v>
      </c>
      <c r="CQ44" s="33">
        <f t="shared" si="78"/>
        <v>0</v>
      </c>
      <c r="CR44" s="33" t="e">
        <f t="shared" si="91"/>
        <v>#DIV/0!</v>
      </c>
      <c r="CS44" s="307">
        <f t="shared" si="79"/>
        <v>0</v>
      </c>
      <c r="CT44" s="307">
        <f t="shared" si="80"/>
        <v>0</v>
      </c>
      <c r="CU44" s="92" t="e">
        <f t="shared" si="92"/>
        <v>#DIV/0!</v>
      </c>
      <c r="CV44" s="194" t="e">
        <f>CT44/'Cancer Upgrades BASE'!CT44</f>
        <v>#DIV/0!</v>
      </c>
    </row>
    <row r="45" spans="1:100" s="15" customFormat="1" ht="12.75" customHeight="1" thickBot="1" x14ac:dyDescent="0.2">
      <c r="A45" s="365" t="s">
        <v>0</v>
      </c>
      <c r="B45" s="366"/>
      <c r="C45" s="310">
        <f t="shared" ref="C45:P45" si="93">SUM(C38:C44)</f>
        <v>0</v>
      </c>
      <c r="D45" s="315">
        <f t="shared" si="93"/>
        <v>0</v>
      </c>
      <c r="E45" s="310">
        <f t="shared" si="93"/>
        <v>0</v>
      </c>
      <c r="F45" s="315">
        <f t="shared" si="93"/>
        <v>0</v>
      </c>
      <c r="G45" s="310">
        <f t="shared" si="93"/>
        <v>0</v>
      </c>
      <c r="H45" s="315">
        <f t="shared" si="93"/>
        <v>0</v>
      </c>
      <c r="I45" s="310">
        <f t="shared" si="93"/>
        <v>0</v>
      </c>
      <c r="J45" s="315">
        <f t="shared" si="93"/>
        <v>0</v>
      </c>
      <c r="K45" s="310">
        <f t="shared" si="93"/>
        <v>0</v>
      </c>
      <c r="L45" s="315">
        <f t="shared" si="93"/>
        <v>0</v>
      </c>
      <c r="M45" s="310">
        <f t="shared" si="93"/>
        <v>0</v>
      </c>
      <c r="N45" s="315">
        <f t="shared" si="93"/>
        <v>0</v>
      </c>
      <c r="O45" s="315">
        <f t="shared" si="93"/>
        <v>0</v>
      </c>
      <c r="P45" s="315">
        <f t="shared" si="93"/>
        <v>0</v>
      </c>
      <c r="Q45" s="312" t="e">
        <f t="shared" si="81"/>
        <v>#DIV/0!</v>
      </c>
      <c r="R45" s="312">
        <f>SUM(R38:R44)</f>
        <v>0</v>
      </c>
      <c r="S45" s="312">
        <f>SUM(S38:S44)</f>
        <v>0</v>
      </c>
      <c r="T45" s="312" t="e">
        <f t="shared" si="82"/>
        <v>#DIV/0!</v>
      </c>
      <c r="U45" s="310">
        <f t="shared" ref="U45:AH45" si="94">SUM(U38:U44)</f>
        <v>0</v>
      </c>
      <c r="V45" s="315">
        <f t="shared" si="94"/>
        <v>0</v>
      </c>
      <c r="W45" s="310">
        <f t="shared" si="94"/>
        <v>0</v>
      </c>
      <c r="X45" s="315">
        <f t="shared" si="94"/>
        <v>0</v>
      </c>
      <c r="Y45" s="310">
        <f t="shared" si="94"/>
        <v>0</v>
      </c>
      <c r="Z45" s="315">
        <f t="shared" si="94"/>
        <v>0</v>
      </c>
      <c r="AA45" s="310">
        <f t="shared" si="94"/>
        <v>0</v>
      </c>
      <c r="AB45" s="315">
        <f t="shared" si="94"/>
        <v>0</v>
      </c>
      <c r="AC45" s="310">
        <f t="shared" si="94"/>
        <v>0</v>
      </c>
      <c r="AD45" s="315">
        <f t="shared" si="94"/>
        <v>0</v>
      </c>
      <c r="AE45" s="310">
        <f t="shared" si="94"/>
        <v>0</v>
      </c>
      <c r="AF45" s="315">
        <f t="shared" si="94"/>
        <v>0</v>
      </c>
      <c r="AG45" s="315">
        <f t="shared" si="94"/>
        <v>0</v>
      </c>
      <c r="AH45" s="315">
        <f t="shared" si="94"/>
        <v>0</v>
      </c>
      <c r="AI45" s="312" t="e">
        <f t="shared" si="83"/>
        <v>#DIV/0!</v>
      </c>
      <c r="AJ45" s="312">
        <f>SUM(AJ38:AJ44)</f>
        <v>0</v>
      </c>
      <c r="AK45" s="312">
        <f>SUM(AK38:AK44)</f>
        <v>0</v>
      </c>
      <c r="AL45" s="312" t="e">
        <f t="shared" si="84"/>
        <v>#DIV/0!</v>
      </c>
      <c r="AM45" s="310">
        <f t="shared" ref="AM45:AZ45" si="95">SUM(AM38:AM44)</f>
        <v>0</v>
      </c>
      <c r="AN45" s="315">
        <f t="shared" si="95"/>
        <v>0</v>
      </c>
      <c r="AO45" s="310">
        <f t="shared" si="95"/>
        <v>0</v>
      </c>
      <c r="AP45" s="315">
        <f t="shared" si="95"/>
        <v>0</v>
      </c>
      <c r="AQ45" s="310">
        <f t="shared" si="95"/>
        <v>0</v>
      </c>
      <c r="AR45" s="315">
        <f t="shared" si="95"/>
        <v>0</v>
      </c>
      <c r="AS45" s="310">
        <f t="shared" si="95"/>
        <v>0</v>
      </c>
      <c r="AT45" s="315">
        <f t="shared" si="95"/>
        <v>0</v>
      </c>
      <c r="AU45" s="310">
        <f t="shared" si="95"/>
        <v>3.41</v>
      </c>
      <c r="AV45" s="315">
        <f t="shared" si="95"/>
        <v>0</v>
      </c>
      <c r="AW45" s="310">
        <f t="shared" si="95"/>
        <v>0</v>
      </c>
      <c r="AX45" s="315">
        <f t="shared" si="95"/>
        <v>0</v>
      </c>
      <c r="AY45" s="315">
        <f t="shared" si="95"/>
        <v>0</v>
      </c>
      <c r="AZ45" s="315">
        <f t="shared" si="95"/>
        <v>0</v>
      </c>
      <c r="BA45" s="312" t="e">
        <f t="shared" si="85"/>
        <v>#DIV/0!</v>
      </c>
      <c r="BB45" s="312">
        <f>SUM(BB38:BB44)</f>
        <v>3.41</v>
      </c>
      <c r="BC45" s="312">
        <f>SUM(BC38:BC44)</f>
        <v>0</v>
      </c>
      <c r="BD45" s="312">
        <f t="shared" si="86"/>
        <v>0</v>
      </c>
      <c r="BE45" s="310">
        <f t="shared" ref="BE45:BR45" si="96">SUM(BE38:BE44)</f>
        <v>0</v>
      </c>
      <c r="BF45" s="315">
        <f t="shared" si="96"/>
        <v>0</v>
      </c>
      <c r="BG45" s="310">
        <f t="shared" si="96"/>
        <v>0</v>
      </c>
      <c r="BH45" s="315">
        <f t="shared" si="96"/>
        <v>0</v>
      </c>
      <c r="BI45" s="310">
        <f t="shared" si="96"/>
        <v>0</v>
      </c>
      <c r="BJ45" s="315">
        <f t="shared" si="96"/>
        <v>0</v>
      </c>
      <c r="BK45" s="310">
        <f t="shared" si="96"/>
        <v>0</v>
      </c>
      <c r="BL45" s="315">
        <f t="shared" si="96"/>
        <v>0</v>
      </c>
      <c r="BM45" s="310">
        <f t="shared" si="96"/>
        <v>0</v>
      </c>
      <c r="BN45" s="315">
        <f t="shared" si="96"/>
        <v>0</v>
      </c>
      <c r="BO45" s="310">
        <f t="shared" si="96"/>
        <v>0</v>
      </c>
      <c r="BP45" s="315">
        <f t="shared" si="96"/>
        <v>0</v>
      </c>
      <c r="BQ45" s="315">
        <f t="shared" si="96"/>
        <v>0</v>
      </c>
      <c r="BR45" s="315">
        <f t="shared" si="96"/>
        <v>0</v>
      </c>
      <c r="BS45" s="312" t="e">
        <f t="shared" si="87"/>
        <v>#DIV/0!</v>
      </c>
      <c r="BT45" s="312">
        <f>SUM(BT38:BT44)</f>
        <v>0</v>
      </c>
      <c r="BU45" s="312">
        <f>SUM(BU38:BU44)</f>
        <v>0</v>
      </c>
      <c r="BV45" s="312" t="e">
        <f t="shared" si="88"/>
        <v>#DIV/0!</v>
      </c>
      <c r="BW45" s="310">
        <f t="shared" ref="BW45:CJ45" si="97">SUM(BW38:BW44)</f>
        <v>0</v>
      </c>
      <c r="BX45" s="315">
        <f t="shared" si="97"/>
        <v>0</v>
      </c>
      <c r="BY45" s="310">
        <f t="shared" si="97"/>
        <v>0.16</v>
      </c>
      <c r="BZ45" s="315">
        <f t="shared" si="97"/>
        <v>0</v>
      </c>
      <c r="CA45" s="310">
        <f t="shared" si="97"/>
        <v>0</v>
      </c>
      <c r="CB45" s="315">
        <f t="shared" si="97"/>
        <v>0</v>
      </c>
      <c r="CC45" s="310">
        <f t="shared" si="97"/>
        <v>0</v>
      </c>
      <c r="CD45" s="315">
        <f t="shared" si="97"/>
        <v>0</v>
      </c>
      <c r="CE45" s="310">
        <f t="shared" si="97"/>
        <v>0</v>
      </c>
      <c r="CF45" s="315">
        <f t="shared" si="97"/>
        <v>0</v>
      </c>
      <c r="CG45" s="310">
        <f t="shared" si="97"/>
        <v>0</v>
      </c>
      <c r="CH45" s="315">
        <f t="shared" si="97"/>
        <v>0</v>
      </c>
      <c r="CI45" s="315">
        <f t="shared" si="97"/>
        <v>0</v>
      </c>
      <c r="CJ45" s="315">
        <f t="shared" si="97"/>
        <v>0</v>
      </c>
      <c r="CK45" s="312" t="e">
        <f t="shared" si="89"/>
        <v>#DIV/0!</v>
      </c>
      <c r="CL45" s="312">
        <f>SUM(CL38:CL44)</f>
        <v>0.16</v>
      </c>
      <c r="CM45" s="312">
        <f>SUM(CM38:CM44)</f>
        <v>0</v>
      </c>
      <c r="CN45" s="312">
        <f t="shared" si="90"/>
        <v>0</v>
      </c>
      <c r="CO45" s="12"/>
      <c r="CP45" s="314">
        <f>SUM(CP38:CP44)</f>
        <v>0</v>
      </c>
      <c r="CQ45" s="312">
        <f>SUM(CQ38:CQ44)</f>
        <v>0</v>
      </c>
      <c r="CR45" s="312" t="e">
        <f t="shared" si="91"/>
        <v>#DIV/0!</v>
      </c>
      <c r="CS45" s="312">
        <f>SUM(CS38:CS44)</f>
        <v>3.57</v>
      </c>
      <c r="CT45" s="312">
        <f>SUM(CT38:CT44)</f>
        <v>0</v>
      </c>
      <c r="CU45" s="313">
        <f t="shared" si="92"/>
        <v>0</v>
      </c>
    </row>
    <row r="46" spans="1:100" s="15" customFormat="1" ht="20.100000000000001" customHeight="1" thickBot="1" x14ac:dyDescent="0.6">
      <c r="A46" s="65"/>
      <c r="B46" s="30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4"/>
      <c r="P46" s="64"/>
      <c r="Q46" s="12"/>
      <c r="R46" s="12"/>
      <c r="S46" s="12"/>
      <c r="T46" s="12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4"/>
      <c r="AH46" s="64"/>
      <c r="AI46" s="12"/>
      <c r="AJ46" s="12"/>
      <c r="AK46" s="12"/>
      <c r="AL46" s="12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4"/>
      <c r="AZ46" s="64"/>
      <c r="BA46" s="12"/>
      <c r="BB46" s="12"/>
      <c r="BC46" s="12"/>
      <c r="BD46" s="12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4"/>
      <c r="BS46" s="12"/>
      <c r="BT46" s="12"/>
      <c r="BU46" s="12"/>
      <c r="BV46" s="12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4"/>
      <c r="CJ46" s="64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</row>
    <row r="47" spans="1:100" s="34" customFormat="1" ht="11.25" thickBot="1" x14ac:dyDescent="0.2">
      <c r="A47" s="116" t="s">
        <v>5</v>
      </c>
      <c r="B47" s="115"/>
      <c r="C47" s="114"/>
      <c r="D47" s="106"/>
      <c r="E47" s="114"/>
      <c r="F47" s="106"/>
      <c r="G47" s="114"/>
      <c r="H47" s="106"/>
      <c r="I47" s="114"/>
      <c r="J47" s="106"/>
      <c r="K47" s="114"/>
      <c r="L47" s="106"/>
      <c r="M47" s="106"/>
      <c r="N47" s="106"/>
      <c r="O47" s="104"/>
      <c r="P47" s="104"/>
      <c r="Q47" s="104"/>
      <c r="R47" s="104"/>
      <c r="S47" s="104"/>
      <c r="T47" s="104"/>
      <c r="U47" s="114"/>
      <c r="V47" s="106"/>
      <c r="W47" s="114"/>
      <c r="X47" s="106"/>
      <c r="Y47" s="114"/>
      <c r="Z47" s="106"/>
      <c r="AA47" s="114"/>
      <c r="AB47" s="106"/>
      <c r="AC47" s="114"/>
      <c r="AD47" s="106"/>
      <c r="AE47" s="106"/>
      <c r="AF47" s="106"/>
      <c r="AG47" s="104"/>
      <c r="AH47" s="104"/>
      <c r="AI47" s="104"/>
      <c r="AJ47" s="104"/>
      <c r="AK47" s="104"/>
      <c r="AL47" s="104"/>
      <c r="AM47" s="114"/>
      <c r="AN47" s="106"/>
      <c r="AO47" s="114"/>
      <c r="AP47" s="106"/>
      <c r="AQ47" s="114"/>
      <c r="AR47" s="106"/>
      <c r="AS47" s="114"/>
      <c r="AT47" s="106"/>
      <c r="AU47" s="114"/>
      <c r="AV47" s="106"/>
      <c r="AW47" s="106"/>
      <c r="AX47" s="106"/>
      <c r="AY47" s="104"/>
      <c r="AZ47" s="104"/>
      <c r="BA47" s="104"/>
      <c r="BB47" s="104"/>
      <c r="BC47" s="104"/>
      <c r="BD47" s="104"/>
      <c r="BE47" s="114"/>
      <c r="BF47" s="106"/>
      <c r="BG47" s="114"/>
      <c r="BH47" s="106"/>
      <c r="BI47" s="114"/>
      <c r="BJ47" s="106"/>
      <c r="BK47" s="114"/>
      <c r="BL47" s="106"/>
      <c r="BM47" s="114"/>
      <c r="BN47" s="106"/>
      <c r="BO47" s="106"/>
      <c r="BP47" s="106"/>
      <c r="BQ47" s="104"/>
      <c r="BR47" s="104"/>
      <c r="BS47" s="104"/>
      <c r="BT47" s="104"/>
      <c r="BU47" s="104"/>
      <c r="BV47" s="104"/>
      <c r="BW47" s="114"/>
      <c r="BX47" s="106"/>
      <c r="BY47" s="114"/>
      <c r="BZ47" s="106"/>
      <c r="CA47" s="114"/>
      <c r="CB47" s="106"/>
      <c r="CC47" s="114"/>
      <c r="CD47" s="106"/>
      <c r="CE47" s="114"/>
      <c r="CF47" s="106"/>
      <c r="CG47" s="106"/>
      <c r="CH47" s="106"/>
      <c r="CI47" s="104"/>
      <c r="CJ47" s="104"/>
      <c r="CK47" s="104"/>
      <c r="CL47" s="104"/>
      <c r="CM47" s="104"/>
      <c r="CN47" s="104"/>
      <c r="CO47" s="12"/>
      <c r="CP47" s="112"/>
      <c r="CQ47" s="111"/>
      <c r="CR47" s="111"/>
      <c r="CS47" s="111"/>
      <c r="CT47" s="111"/>
      <c r="CU47" s="110"/>
      <c r="CV47" s="22"/>
    </row>
    <row r="48" spans="1:100" s="34" customFormat="1" ht="11.25" x14ac:dyDescent="0.2">
      <c r="A48" s="79" t="s">
        <v>119</v>
      </c>
      <c r="B48" s="28" t="s">
        <v>138</v>
      </c>
      <c r="C48" s="77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4"/>
      <c r="P48" s="24"/>
      <c r="Q48" s="24" t="e">
        <f>P48/O48</f>
        <v>#DIV/0!</v>
      </c>
      <c r="R48" s="32">
        <f>C48+E48+G48+I48+K48+M48</f>
        <v>0</v>
      </c>
      <c r="S48" s="32">
        <f>D48+F48+H48+J48+L48+N48</f>
        <v>0</v>
      </c>
      <c r="T48" s="23" t="e">
        <f>S48/R48</f>
        <v>#DIV/0!</v>
      </c>
      <c r="U48" s="77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4"/>
      <c r="AH48" s="24"/>
      <c r="AI48" s="24" t="e">
        <f>AH48/AG48</f>
        <v>#DIV/0!</v>
      </c>
      <c r="AJ48" s="32">
        <f>U48+W48+Y48+AA48+AC48+AE48</f>
        <v>0</v>
      </c>
      <c r="AK48" s="32">
        <f>V48+X48+Z48+AB48+AD48+AF48</f>
        <v>0</v>
      </c>
      <c r="AL48" s="23" t="e">
        <f>AK48/AJ48</f>
        <v>#DIV/0!</v>
      </c>
      <c r="AM48" s="77">
        <v>8.5</v>
      </c>
      <c r="AN48" s="25">
        <v>0</v>
      </c>
      <c r="AO48" s="25">
        <v>8.5</v>
      </c>
      <c r="AP48" s="25">
        <v>0</v>
      </c>
      <c r="AQ48" s="25">
        <v>8.5</v>
      </c>
      <c r="AR48" s="25">
        <v>0</v>
      </c>
      <c r="AS48" s="25"/>
      <c r="AT48" s="25"/>
      <c r="AU48" s="25">
        <v>6</v>
      </c>
      <c r="AV48" s="25">
        <v>0</v>
      </c>
      <c r="AW48" s="25"/>
      <c r="AX48" s="25"/>
      <c r="AY48" s="24"/>
      <c r="AZ48" s="24"/>
      <c r="BA48" s="24" t="e">
        <f>AZ48/AY48</f>
        <v>#DIV/0!</v>
      </c>
      <c r="BB48" s="32">
        <f>AM48+AO48+AQ48+AS48+AU48+AW48</f>
        <v>31.5</v>
      </c>
      <c r="BC48" s="32">
        <f>AN48+AP48+AR48+AT48+AV48+AX48</f>
        <v>0</v>
      </c>
      <c r="BD48" s="23">
        <f>BC48/BB48</f>
        <v>0</v>
      </c>
      <c r="BE48" s="77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4"/>
      <c r="BR48" s="24"/>
      <c r="BS48" s="24" t="e">
        <f>BR48/BQ48</f>
        <v>#DIV/0!</v>
      </c>
      <c r="BT48" s="32">
        <f>BE48+BG48+BI48+BK48+BM48+BO48</f>
        <v>0</v>
      </c>
      <c r="BU48" s="32">
        <f>BF48+BH48+BJ48+BL48+BN48+BP48</f>
        <v>0</v>
      </c>
      <c r="BV48" s="23" t="e">
        <f>BU48/BT48</f>
        <v>#DIV/0!</v>
      </c>
      <c r="BW48" s="77"/>
      <c r="BX48" s="25"/>
      <c r="BY48" s="25"/>
      <c r="BZ48" s="25"/>
      <c r="CA48" s="25">
        <v>2.5</v>
      </c>
      <c r="CB48" s="25">
        <v>0</v>
      </c>
      <c r="CC48" s="25">
        <v>5</v>
      </c>
      <c r="CD48" s="25">
        <v>15</v>
      </c>
      <c r="CE48" s="25"/>
      <c r="CF48" s="25"/>
      <c r="CG48" s="25"/>
      <c r="CH48" s="25"/>
      <c r="CI48" s="24"/>
      <c r="CJ48" s="24"/>
      <c r="CK48" s="24" t="e">
        <f>CJ48/CI48</f>
        <v>#DIV/0!</v>
      </c>
      <c r="CL48" s="32">
        <f>BW48+BY48+CA48+CC48+CE48+CG48</f>
        <v>7.5</v>
      </c>
      <c r="CM48" s="32">
        <f>BX48+BZ48+CB48+CD48+CF48+CH48</f>
        <v>15</v>
      </c>
      <c r="CN48" s="23">
        <f>CM48/CL48</f>
        <v>2</v>
      </c>
      <c r="CO48" s="12"/>
      <c r="CP48" s="50">
        <f>O48+AG48+AY48+BQ48+CI48</f>
        <v>0</v>
      </c>
      <c r="CQ48" s="33">
        <f>P48+AH48+AZ48+BR48+CJ48</f>
        <v>0</v>
      </c>
      <c r="CR48" s="33" t="e">
        <f>CQ48/CP48</f>
        <v>#DIV/0!</v>
      </c>
      <c r="CS48" s="23">
        <f>R48+AJ48+BB48+BT48+CL48</f>
        <v>39</v>
      </c>
      <c r="CT48" s="23">
        <f>S48+AK48+BC48+BU48+CM48</f>
        <v>15</v>
      </c>
      <c r="CU48" s="92">
        <f>CT48/CS48</f>
        <v>0.38461538461538464</v>
      </c>
      <c r="CV48" s="194">
        <f>CT48/'Cancer Upgrades BASE'!CT49</f>
        <v>0.14423076923076922</v>
      </c>
    </row>
    <row r="49" spans="1:100" s="34" customFormat="1" ht="11.25" x14ac:dyDescent="0.2">
      <c r="A49" s="107" t="s">
        <v>126</v>
      </c>
      <c r="B49" s="28" t="s">
        <v>127</v>
      </c>
      <c r="C49" s="108"/>
      <c r="D49" s="29"/>
      <c r="E49" s="108"/>
      <c r="F49" s="29"/>
      <c r="G49" s="25"/>
      <c r="H49" s="25"/>
      <c r="I49" s="25">
        <v>0.42</v>
      </c>
      <c r="J49" s="25">
        <v>0</v>
      </c>
      <c r="K49" s="25"/>
      <c r="L49" s="25"/>
      <c r="M49" s="25"/>
      <c r="N49" s="25"/>
      <c r="O49" s="24"/>
      <c r="P49" s="24"/>
      <c r="Q49" s="24" t="e">
        <f>P49/O49</f>
        <v>#DIV/0!</v>
      </c>
      <c r="R49" s="32">
        <f>C49+E49+G49+I49+K49+M49</f>
        <v>0.42</v>
      </c>
      <c r="S49" s="32">
        <f>D49+F49+H49+J49+L49+N49</f>
        <v>0</v>
      </c>
      <c r="T49" s="23">
        <f>S49/R49</f>
        <v>0</v>
      </c>
      <c r="U49" s="108"/>
      <c r="V49" s="29"/>
      <c r="W49" s="108"/>
      <c r="X49" s="29"/>
      <c r="Y49" s="25"/>
      <c r="Z49" s="25"/>
      <c r="AA49" s="25"/>
      <c r="AB49" s="25"/>
      <c r="AC49" s="25"/>
      <c r="AD49" s="25"/>
      <c r="AE49" s="25"/>
      <c r="AF49" s="25"/>
      <c r="AG49" s="24"/>
      <c r="AH49" s="24"/>
      <c r="AI49" s="24" t="e">
        <f>AH49/AG49</f>
        <v>#DIV/0!</v>
      </c>
      <c r="AJ49" s="32">
        <f>U49+W49+Y49+AA49+AC49+AE49</f>
        <v>0</v>
      </c>
      <c r="AK49" s="32">
        <f>V49+X49+Z49+AB49+AD49+AF49</f>
        <v>0</v>
      </c>
      <c r="AL49" s="23" t="e">
        <f>AK49/AJ49</f>
        <v>#DIV/0!</v>
      </c>
      <c r="AM49" s="108">
        <v>8.25</v>
      </c>
      <c r="AN49" s="29">
        <v>0</v>
      </c>
      <c r="AO49" s="108">
        <v>7.83</v>
      </c>
      <c r="AP49" s="29">
        <v>0</v>
      </c>
      <c r="AQ49" s="25">
        <v>8.92</v>
      </c>
      <c r="AR49" s="25">
        <v>0</v>
      </c>
      <c r="AS49" s="25"/>
      <c r="AT49" s="25"/>
      <c r="AU49" s="25">
        <v>5.75</v>
      </c>
      <c r="AV49" s="25">
        <v>0</v>
      </c>
      <c r="AW49" s="25"/>
      <c r="AX49" s="25"/>
      <c r="AY49" s="24"/>
      <c r="AZ49" s="24"/>
      <c r="BA49" s="24" t="e">
        <f>AZ49/AY49</f>
        <v>#DIV/0!</v>
      </c>
      <c r="BB49" s="32">
        <f>AM49+AO49+AQ49+AS49+AU49+AW49</f>
        <v>30.75</v>
      </c>
      <c r="BC49" s="32">
        <f>AN49+AP49+AR49+AT49+AV49+AX49</f>
        <v>0</v>
      </c>
      <c r="BD49" s="23">
        <f>BC49/BB49</f>
        <v>0</v>
      </c>
      <c r="BE49" s="108"/>
      <c r="BF49" s="29"/>
      <c r="BG49" s="108"/>
      <c r="BH49" s="29"/>
      <c r="BI49" s="25"/>
      <c r="BJ49" s="25"/>
      <c r="BK49" s="25"/>
      <c r="BL49" s="25"/>
      <c r="BM49" s="25"/>
      <c r="BN49" s="25"/>
      <c r="BO49" s="25"/>
      <c r="BP49" s="25"/>
      <c r="BQ49" s="24"/>
      <c r="BR49" s="24"/>
      <c r="BS49" s="24" t="e">
        <f>BR49/BQ49</f>
        <v>#DIV/0!</v>
      </c>
      <c r="BT49" s="32">
        <f>BE49+BG49+BI49+BK49+BM49+BO49</f>
        <v>0</v>
      </c>
      <c r="BU49" s="32">
        <f>BF49+BH49+BJ49+BL49+BN49+BP49</f>
        <v>0</v>
      </c>
      <c r="BV49" s="23" t="e">
        <f>BU49/BT49</f>
        <v>#DIV/0!</v>
      </c>
      <c r="BW49" s="108"/>
      <c r="BX49" s="29"/>
      <c r="BY49" s="108"/>
      <c r="BZ49" s="29"/>
      <c r="CA49" s="25"/>
      <c r="CB49" s="25"/>
      <c r="CC49" s="25"/>
      <c r="CD49" s="25"/>
      <c r="CE49" s="25"/>
      <c r="CF49" s="25"/>
      <c r="CG49" s="25"/>
      <c r="CH49" s="25"/>
      <c r="CI49" s="24"/>
      <c r="CJ49" s="24"/>
      <c r="CK49" s="24" t="e">
        <f>CJ49/CI49</f>
        <v>#DIV/0!</v>
      </c>
      <c r="CL49" s="32">
        <f>BW49+BY49+CA49+CC49+CE49+CG49</f>
        <v>0</v>
      </c>
      <c r="CM49" s="32">
        <f>BX49+BZ49+CB49+CD49+CF49+CH49</f>
        <v>0</v>
      </c>
      <c r="CN49" s="23" t="e">
        <f>CM49/CL49</f>
        <v>#DIV/0!</v>
      </c>
      <c r="CO49" s="12"/>
      <c r="CP49" s="50">
        <f>O49+AG49+AY49+BQ49+CI49</f>
        <v>0</v>
      </c>
      <c r="CQ49" s="33">
        <f>P49+AH49+AZ49+BR49+CJ49</f>
        <v>0</v>
      </c>
      <c r="CR49" s="33" t="e">
        <f>CQ49/CP49</f>
        <v>#DIV/0!</v>
      </c>
      <c r="CS49" s="23">
        <f>R49+AJ49+BB49+BT49+CL49</f>
        <v>31.17</v>
      </c>
      <c r="CT49" s="23">
        <f>S49+AK49+BC49+BU49+CM49</f>
        <v>0</v>
      </c>
      <c r="CU49" s="92">
        <f>CT49/CS49</f>
        <v>0</v>
      </c>
      <c r="CV49" s="194">
        <f>CT49/'Cancer Upgrades BASE'!CT48</f>
        <v>0</v>
      </c>
    </row>
    <row r="50" spans="1:100" s="34" customFormat="1" ht="11.25" x14ac:dyDescent="0.2">
      <c r="A50" s="79" t="s">
        <v>119</v>
      </c>
      <c r="B50" s="28" t="s">
        <v>159</v>
      </c>
      <c r="C50" s="77"/>
      <c r="D50" s="25"/>
      <c r="E50" s="108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 t="e">
        <f t="shared" ref="Q50:Q57" si="98">P50/O50</f>
        <v>#DIV/0!</v>
      </c>
      <c r="R50" s="32">
        <f t="shared" ref="R50:R56" si="99">C50+E50+G50+I50+K50+M50</f>
        <v>0</v>
      </c>
      <c r="S50" s="32">
        <f t="shared" ref="S50:S56" si="100">D50+F50+H50+J50+L50+N50</f>
        <v>0</v>
      </c>
      <c r="T50" s="23" t="e">
        <f t="shared" ref="T50:T57" si="101">S50/R50</f>
        <v>#DIV/0!</v>
      </c>
      <c r="U50" s="77"/>
      <c r="V50" s="25"/>
      <c r="W50" s="108"/>
      <c r="X50" s="25"/>
      <c r="Y50" s="25"/>
      <c r="Z50" s="25"/>
      <c r="AA50" s="25"/>
      <c r="AB50" s="25"/>
      <c r="AC50" s="25"/>
      <c r="AD50" s="25"/>
      <c r="AE50" s="25"/>
      <c r="AF50" s="25"/>
      <c r="AG50" s="24"/>
      <c r="AH50" s="24"/>
      <c r="AI50" s="24" t="e">
        <f t="shared" ref="AI50:AI57" si="102">AH50/AG50</f>
        <v>#DIV/0!</v>
      </c>
      <c r="AJ50" s="32">
        <f t="shared" ref="AJ50:AJ56" si="103">U50+W50+Y50+AA50+AC50+AE50</f>
        <v>0</v>
      </c>
      <c r="AK50" s="32">
        <f t="shared" ref="AK50:AK56" si="104">V50+X50+Z50+AB50+AD50+AF50</f>
        <v>0</v>
      </c>
      <c r="AL50" s="23" t="e">
        <f t="shared" ref="AL50:AL57" si="105">AK50/AJ50</f>
        <v>#DIV/0!</v>
      </c>
      <c r="AM50" s="77"/>
      <c r="AN50" s="25"/>
      <c r="AO50" s="108"/>
      <c r="AP50" s="25"/>
      <c r="AQ50" s="25"/>
      <c r="AR50" s="25"/>
      <c r="AS50" s="25"/>
      <c r="AT50" s="25"/>
      <c r="AU50" s="25"/>
      <c r="AV50" s="25"/>
      <c r="AW50" s="25"/>
      <c r="AX50" s="25"/>
      <c r="AY50" s="24"/>
      <c r="AZ50" s="24"/>
      <c r="BA50" s="24" t="e">
        <f t="shared" ref="BA50:BA57" si="106">AZ50/AY50</f>
        <v>#DIV/0!</v>
      </c>
      <c r="BB50" s="32">
        <f t="shared" ref="BB50:BB56" si="107">AM50+AO50+AQ50+AS50+AU50+AW50</f>
        <v>0</v>
      </c>
      <c r="BC50" s="32">
        <f t="shared" ref="BC50:BC56" si="108">AN50+AP50+AR50+AT50+AV50+AX50</f>
        <v>0</v>
      </c>
      <c r="BD50" s="23" t="e">
        <f t="shared" ref="BD50:BD57" si="109">BC50/BB50</f>
        <v>#DIV/0!</v>
      </c>
      <c r="BE50" s="77"/>
      <c r="BF50" s="25"/>
      <c r="BG50" s="108"/>
      <c r="BH50" s="25"/>
      <c r="BI50" s="25"/>
      <c r="BJ50" s="25"/>
      <c r="BK50" s="25">
        <v>2.5</v>
      </c>
      <c r="BL50" s="25">
        <v>0</v>
      </c>
      <c r="BM50" s="25">
        <v>1</v>
      </c>
      <c r="BN50" s="25">
        <v>0</v>
      </c>
      <c r="BO50" s="25">
        <v>2.5</v>
      </c>
      <c r="BP50" s="25">
        <v>0</v>
      </c>
      <c r="BQ50" s="24"/>
      <c r="BR50" s="24"/>
      <c r="BS50" s="24" t="e">
        <f t="shared" ref="BS50:BS57" si="110">BR50/BQ50</f>
        <v>#DIV/0!</v>
      </c>
      <c r="BT50" s="32">
        <f t="shared" ref="BT50:BT56" si="111">BE50+BG50+BI50+BK50+BM50+BO50</f>
        <v>6</v>
      </c>
      <c r="BU50" s="32">
        <f t="shared" ref="BU50:BU56" si="112">BF50+BH50+BJ50+BL50+BN50+BP50</f>
        <v>0</v>
      </c>
      <c r="BV50" s="23">
        <f t="shared" ref="BV50:BV57" si="113">BU50/BT50</f>
        <v>0</v>
      </c>
      <c r="BW50" s="77"/>
      <c r="BX50" s="25"/>
      <c r="BY50" s="108"/>
      <c r="BZ50" s="25"/>
      <c r="CA50" s="25"/>
      <c r="CB50" s="25"/>
      <c r="CC50" s="25">
        <v>8.33</v>
      </c>
      <c r="CD50" s="25">
        <v>28</v>
      </c>
      <c r="CE50" s="25"/>
      <c r="CF50" s="25"/>
      <c r="CG50" s="25"/>
      <c r="CH50" s="25"/>
      <c r="CI50" s="24"/>
      <c r="CJ50" s="24"/>
      <c r="CK50" s="24" t="e">
        <f t="shared" ref="CK50:CK57" si="114">CJ50/CI50</f>
        <v>#DIV/0!</v>
      </c>
      <c r="CL50" s="32">
        <f t="shared" ref="CL50:CL56" si="115">BW50+BY50+CA50+CC50+CE50+CG50</f>
        <v>8.33</v>
      </c>
      <c r="CM50" s="32">
        <f t="shared" ref="CM50:CM56" si="116">BX50+BZ50+CB50+CD50+CF50+CH50</f>
        <v>28</v>
      </c>
      <c r="CN50" s="23">
        <f t="shared" ref="CN50:CN57" si="117">CM50/CL50</f>
        <v>3.3613445378151261</v>
      </c>
      <c r="CO50" s="12"/>
      <c r="CP50" s="50">
        <f t="shared" ref="CP50:CP56" si="118">O50+AG50+AY50+BQ50+CI50</f>
        <v>0</v>
      </c>
      <c r="CQ50" s="33">
        <f t="shared" ref="CQ50:CQ56" si="119">P50+AH50+AZ50+BR50+CJ50</f>
        <v>0</v>
      </c>
      <c r="CR50" s="33" t="e">
        <f t="shared" ref="CR50:CR57" si="120">CQ50/CP50</f>
        <v>#DIV/0!</v>
      </c>
      <c r="CS50" s="23">
        <f t="shared" ref="CS50:CS56" si="121">R50+AJ50+BB50+BT50+CL50</f>
        <v>14.33</v>
      </c>
      <c r="CT50" s="23">
        <f t="shared" ref="CT50:CT56" si="122">S50+AK50+BC50+BU50+CM50</f>
        <v>28</v>
      </c>
      <c r="CU50" s="92">
        <f t="shared" ref="CU50:CU57" si="123">CT50/CS50</f>
        <v>1.9539427773900908</v>
      </c>
      <c r="CV50" s="194" t="e">
        <f>CT50/'Cancer Upgrades BASE'!CT51</f>
        <v>#DIV/0!</v>
      </c>
    </row>
    <row r="51" spans="1:100" s="34" customFormat="1" ht="11.25" x14ac:dyDescent="0.2">
      <c r="A51" s="107" t="s">
        <v>121</v>
      </c>
      <c r="B51" s="28" t="s">
        <v>130</v>
      </c>
      <c r="C51" s="77"/>
      <c r="D51" s="25"/>
      <c r="E51" s="108"/>
      <c r="F51" s="25"/>
      <c r="G51" s="25"/>
      <c r="H51" s="25"/>
      <c r="I51" s="25"/>
      <c r="J51" s="25"/>
      <c r="K51" s="25"/>
      <c r="L51" s="25"/>
      <c r="M51" s="25"/>
      <c r="N51" s="25"/>
      <c r="O51" s="24"/>
      <c r="P51" s="24"/>
      <c r="Q51" s="24" t="e">
        <f t="shared" si="98"/>
        <v>#DIV/0!</v>
      </c>
      <c r="R51" s="32">
        <f t="shared" si="99"/>
        <v>0</v>
      </c>
      <c r="S51" s="32">
        <f t="shared" si="100"/>
        <v>0</v>
      </c>
      <c r="T51" s="23" t="e">
        <f t="shared" si="101"/>
        <v>#DIV/0!</v>
      </c>
      <c r="U51" s="77"/>
      <c r="V51" s="25"/>
      <c r="W51" s="108"/>
      <c r="X51" s="25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24" t="e">
        <f t="shared" si="102"/>
        <v>#DIV/0!</v>
      </c>
      <c r="AJ51" s="32">
        <f t="shared" si="103"/>
        <v>0</v>
      </c>
      <c r="AK51" s="32">
        <f t="shared" si="104"/>
        <v>0</v>
      </c>
      <c r="AL51" s="23" t="e">
        <f t="shared" si="105"/>
        <v>#DIV/0!</v>
      </c>
      <c r="AM51" s="77"/>
      <c r="AN51" s="25"/>
      <c r="AO51" s="108"/>
      <c r="AP51" s="25"/>
      <c r="AQ51" s="25"/>
      <c r="AR51" s="25"/>
      <c r="AS51" s="25"/>
      <c r="AT51" s="25"/>
      <c r="AU51" s="25"/>
      <c r="AV51" s="25"/>
      <c r="AW51" s="25"/>
      <c r="AX51" s="25"/>
      <c r="AY51" s="24"/>
      <c r="AZ51" s="24"/>
      <c r="BA51" s="24" t="e">
        <f t="shared" si="106"/>
        <v>#DIV/0!</v>
      </c>
      <c r="BB51" s="32">
        <f t="shared" si="107"/>
        <v>0</v>
      </c>
      <c r="BC51" s="32">
        <f t="shared" si="108"/>
        <v>0</v>
      </c>
      <c r="BD51" s="23" t="e">
        <f t="shared" si="109"/>
        <v>#DIV/0!</v>
      </c>
      <c r="BE51" s="77"/>
      <c r="BF51" s="25"/>
      <c r="BG51" s="108"/>
      <c r="BH51" s="25"/>
      <c r="BI51" s="25"/>
      <c r="BJ51" s="25"/>
      <c r="BK51" s="25"/>
      <c r="BL51" s="25"/>
      <c r="BM51" s="25"/>
      <c r="BN51" s="25"/>
      <c r="BO51" s="25"/>
      <c r="BP51" s="25"/>
      <c r="BQ51" s="24"/>
      <c r="BR51" s="24"/>
      <c r="BS51" s="24" t="e">
        <f t="shared" si="110"/>
        <v>#DIV/0!</v>
      </c>
      <c r="BT51" s="32">
        <f t="shared" si="111"/>
        <v>0</v>
      </c>
      <c r="BU51" s="32">
        <f t="shared" si="112"/>
        <v>0</v>
      </c>
      <c r="BV51" s="23" t="e">
        <f t="shared" si="113"/>
        <v>#DIV/0!</v>
      </c>
      <c r="BW51" s="77"/>
      <c r="BX51" s="25"/>
      <c r="BY51" s="108"/>
      <c r="BZ51" s="25"/>
      <c r="CA51" s="25"/>
      <c r="CB51" s="25"/>
      <c r="CC51" s="25"/>
      <c r="CD51" s="25"/>
      <c r="CE51" s="25"/>
      <c r="CF51" s="25"/>
      <c r="CG51" s="25"/>
      <c r="CH51" s="25"/>
      <c r="CI51" s="24"/>
      <c r="CJ51" s="24"/>
      <c r="CK51" s="24" t="e">
        <f t="shared" si="114"/>
        <v>#DIV/0!</v>
      </c>
      <c r="CL51" s="32">
        <f t="shared" si="115"/>
        <v>0</v>
      </c>
      <c r="CM51" s="32">
        <f t="shared" si="116"/>
        <v>0</v>
      </c>
      <c r="CN51" s="23" t="e">
        <f t="shared" si="117"/>
        <v>#DIV/0!</v>
      </c>
      <c r="CO51" s="12"/>
      <c r="CP51" s="50">
        <f t="shared" si="118"/>
        <v>0</v>
      </c>
      <c r="CQ51" s="33">
        <f t="shared" si="119"/>
        <v>0</v>
      </c>
      <c r="CR51" s="33" t="e">
        <f t="shared" si="120"/>
        <v>#DIV/0!</v>
      </c>
      <c r="CS51" s="23">
        <f t="shared" si="121"/>
        <v>0</v>
      </c>
      <c r="CT51" s="23">
        <f t="shared" si="122"/>
        <v>0</v>
      </c>
      <c r="CU51" s="92" t="e">
        <f t="shared" si="123"/>
        <v>#DIV/0!</v>
      </c>
      <c r="CV51" s="194" t="e">
        <f>CT51/'Cancer Upgrades BASE'!CT52</f>
        <v>#DIV/0!</v>
      </c>
    </row>
    <row r="52" spans="1:100" s="34" customFormat="1" ht="11.25" x14ac:dyDescent="0.2">
      <c r="A52" s="79"/>
      <c r="B52" s="54"/>
      <c r="C52" s="77"/>
      <c r="D52" s="25"/>
      <c r="E52" s="108"/>
      <c r="F52" s="25"/>
      <c r="G52" s="25"/>
      <c r="H52" s="25"/>
      <c r="I52" s="25"/>
      <c r="J52" s="25"/>
      <c r="K52" s="25"/>
      <c r="L52" s="25"/>
      <c r="M52" s="25"/>
      <c r="N52" s="25"/>
      <c r="O52" s="24"/>
      <c r="P52" s="24"/>
      <c r="Q52" s="24" t="e">
        <f t="shared" si="98"/>
        <v>#DIV/0!</v>
      </c>
      <c r="R52" s="32">
        <f t="shared" si="99"/>
        <v>0</v>
      </c>
      <c r="S52" s="32">
        <f t="shared" si="100"/>
        <v>0</v>
      </c>
      <c r="T52" s="23" t="e">
        <f t="shared" si="101"/>
        <v>#DIV/0!</v>
      </c>
      <c r="U52" s="77"/>
      <c r="V52" s="25"/>
      <c r="W52" s="108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24" t="e">
        <f t="shared" si="102"/>
        <v>#DIV/0!</v>
      </c>
      <c r="AJ52" s="32">
        <f t="shared" si="103"/>
        <v>0</v>
      </c>
      <c r="AK52" s="32">
        <f t="shared" si="104"/>
        <v>0</v>
      </c>
      <c r="AL52" s="23" t="e">
        <f t="shared" si="105"/>
        <v>#DIV/0!</v>
      </c>
      <c r="AM52" s="77"/>
      <c r="AN52" s="25"/>
      <c r="AO52" s="108"/>
      <c r="AP52" s="25"/>
      <c r="AQ52" s="25"/>
      <c r="AR52" s="25"/>
      <c r="AS52" s="25"/>
      <c r="AT52" s="25"/>
      <c r="AU52" s="25"/>
      <c r="AV52" s="25"/>
      <c r="AW52" s="25"/>
      <c r="AX52" s="25"/>
      <c r="AY52" s="24"/>
      <c r="AZ52" s="24"/>
      <c r="BA52" s="24" t="e">
        <f t="shared" si="106"/>
        <v>#DIV/0!</v>
      </c>
      <c r="BB52" s="32">
        <f t="shared" si="107"/>
        <v>0</v>
      </c>
      <c r="BC52" s="32">
        <f t="shared" si="108"/>
        <v>0</v>
      </c>
      <c r="BD52" s="23" t="e">
        <f t="shared" si="109"/>
        <v>#DIV/0!</v>
      </c>
      <c r="BE52" s="77"/>
      <c r="BF52" s="25"/>
      <c r="BG52" s="108"/>
      <c r="BH52" s="25"/>
      <c r="BI52" s="25"/>
      <c r="BJ52" s="25"/>
      <c r="BK52" s="25"/>
      <c r="BL52" s="25"/>
      <c r="BM52" s="25"/>
      <c r="BN52" s="25"/>
      <c r="BO52" s="25"/>
      <c r="BP52" s="25"/>
      <c r="BQ52" s="24"/>
      <c r="BR52" s="24"/>
      <c r="BS52" s="24" t="e">
        <f t="shared" si="110"/>
        <v>#DIV/0!</v>
      </c>
      <c r="BT52" s="32">
        <f t="shared" si="111"/>
        <v>0</v>
      </c>
      <c r="BU52" s="32">
        <f t="shared" si="112"/>
        <v>0</v>
      </c>
      <c r="BV52" s="23" t="e">
        <f t="shared" si="113"/>
        <v>#DIV/0!</v>
      </c>
      <c r="BW52" s="77"/>
      <c r="BX52" s="25"/>
      <c r="BY52" s="108"/>
      <c r="BZ52" s="25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14"/>
        <v>#DIV/0!</v>
      </c>
      <c r="CL52" s="32">
        <f t="shared" si="115"/>
        <v>0</v>
      </c>
      <c r="CM52" s="32">
        <f t="shared" si="116"/>
        <v>0</v>
      </c>
      <c r="CN52" s="23" t="e">
        <f t="shared" si="117"/>
        <v>#DIV/0!</v>
      </c>
      <c r="CO52" s="12"/>
      <c r="CP52" s="50">
        <f t="shared" si="118"/>
        <v>0</v>
      </c>
      <c r="CQ52" s="33">
        <f t="shared" si="119"/>
        <v>0</v>
      </c>
      <c r="CR52" s="33" t="e">
        <f t="shared" si="120"/>
        <v>#DIV/0!</v>
      </c>
      <c r="CS52" s="23">
        <f t="shared" si="121"/>
        <v>0</v>
      </c>
      <c r="CT52" s="23">
        <f t="shared" si="122"/>
        <v>0</v>
      </c>
      <c r="CU52" s="92" t="e">
        <f t="shared" si="123"/>
        <v>#DIV/0!</v>
      </c>
      <c r="CV52" s="194" t="e">
        <f>CT52/'Cancer Upgrades BASE'!CT54</f>
        <v>#DIV/0!</v>
      </c>
    </row>
    <row r="53" spans="1:100" s="34" customFormat="1" x14ac:dyDescent="0.15">
      <c r="A53" s="79"/>
      <c r="B53" s="26"/>
      <c r="C53" s="77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4"/>
      <c r="P53" s="24"/>
      <c r="Q53" s="24" t="e">
        <f t="shared" si="98"/>
        <v>#DIV/0!</v>
      </c>
      <c r="R53" s="32">
        <f t="shared" si="99"/>
        <v>0</v>
      </c>
      <c r="S53" s="32">
        <f t="shared" si="100"/>
        <v>0</v>
      </c>
      <c r="T53" s="23" t="e">
        <f t="shared" si="101"/>
        <v>#DIV/0!</v>
      </c>
      <c r="U53" s="77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4"/>
      <c r="AH53" s="24"/>
      <c r="AI53" s="24" t="e">
        <f t="shared" si="102"/>
        <v>#DIV/0!</v>
      </c>
      <c r="AJ53" s="32">
        <f t="shared" si="103"/>
        <v>0</v>
      </c>
      <c r="AK53" s="32">
        <f t="shared" si="104"/>
        <v>0</v>
      </c>
      <c r="AL53" s="23" t="e">
        <f t="shared" si="105"/>
        <v>#DIV/0!</v>
      </c>
      <c r="AM53" s="77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4"/>
      <c r="AZ53" s="24"/>
      <c r="BA53" s="24" t="e">
        <f t="shared" si="106"/>
        <v>#DIV/0!</v>
      </c>
      <c r="BB53" s="32">
        <f t="shared" si="107"/>
        <v>0</v>
      </c>
      <c r="BC53" s="32">
        <f t="shared" si="108"/>
        <v>0</v>
      </c>
      <c r="BD53" s="23" t="e">
        <f t="shared" si="109"/>
        <v>#DIV/0!</v>
      </c>
      <c r="BE53" s="77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4"/>
      <c r="BR53" s="24"/>
      <c r="BS53" s="24" t="e">
        <f t="shared" si="110"/>
        <v>#DIV/0!</v>
      </c>
      <c r="BT53" s="32">
        <f t="shared" si="111"/>
        <v>0</v>
      </c>
      <c r="BU53" s="32">
        <f t="shared" si="112"/>
        <v>0</v>
      </c>
      <c r="BV53" s="23" t="e">
        <f t="shared" si="113"/>
        <v>#DIV/0!</v>
      </c>
      <c r="BW53" s="77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4"/>
      <c r="CJ53" s="24"/>
      <c r="CK53" s="24" t="e">
        <f t="shared" si="114"/>
        <v>#DIV/0!</v>
      </c>
      <c r="CL53" s="32">
        <f t="shared" si="115"/>
        <v>0</v>
      </c>
      <c r="CM53" s="32">
        <f t="shared" si="116"/>
        <v>0</v>
      </c>
      <c r="CN53" s="23" t="e">
        <f t="shared" si="117"/>
        <v>#DIV/0!</v>
      </c>
      <c r="CO53" s="12"/>
      <c r="CP53" s="50">
        <f t="shared" si="118"/>
        <v>0</v>
      </c>
      <c r="CQ53" s="33">
        <f t="shared" si="119"/>
        <v>0</v>
      </c>
      <c r="CR53" s="33" t="e">
        <f t="shared" si="120"/>
        <v>#DIV/0!</v>
      </c>
      <c r="CS53" s="23">
        <f t="shared" si="121"/>
        <v>0</v>
      </c>
      <c r="CT53" s="23">
        <f t="shared" si="122"/>
        <v>0</v>
      </c>
      <c r="CU53" s="92" t="e">
        <f t="shared" si="123"/>
        <v>#DIV/0!</v>
      </c>
      <c r="CV53" s="194" t="e">
        <f>CT53/'Cancer Upgrades BASE'!CT53</f>
        <v>#DIV/0!</v>
      </c>
    </row>
    <row r="54" spans="1:100" s="34" customFormat="1" x14ac:dyDescent="0.15">
      <c r="A54" s="107"/>
      <c r="B54" s="26"/>
      <c r="C54" s="77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4"/>
      <c r="P54" s="24"/>
      <c r="Q54" s="24" t="e">
        <f t="shared" si="98"/>
        <v>#DIV/0!</v>
      </c>
      <c r="R54" s="32">
        <f t="shared" si="99"/>
        <v>0</v>
      </c>
      <c r="S54" s="32">
        <f t="shared" si="100"/>
        <v>0</v>
      </c>
      <c r="T54" s="23" t="e">
        <f t="shared" si="101"/>
        <v>#DIV/0!</v>
      </c>
      <c r="U54" s="77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4"/>
      <c r="AH54" s="24"/>
      <c r="AI54" s="24" t="e">
        <f t="shared" si="102"/>
        <v>#DIV/0!</v>
      </c>
      <c r="AJ54" s="32">
        <f t="shared" si="103"/>
        <v>0</v>
      </c>
      <c r="AK54" s="32">
        <f t="shared" si="104"/>
        <v>0</v>
      </c>
      <c r="AL54" s="23" t="e">
        <f t="shared" si="105"/>
        <v>#DIV/0!</v>
      </c>
      <c r="AM54" s="77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4"/>
      <c r="AZ54" s="24"/>
      <c r="BA54" s="24" t="e">
        <f t="shared" si="106"/>
        <v>#DIV/0!</v>
      </c>
      <c r="BB54" s="32">
        <f t="shared" si="107"/>
        <v>0</v>
      </c>
      <c r="BC54" s="32">
        <f t="shared" si="108"/>
        <v>0</v>
      </c>
      <c r="BD54" s="23" t="e">
        <f t="shared" si="109"/>
        <v>#DIV/0!</v>
      </c>
      <c r="BE54" s="77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4"/>
      <c r="BR54" s="24"/>
      <c r="BS54" s="24" t="e">
        <f t="shared" si="110"/>
        <v>#DIV/0!</v>
      </c>
      <c r="BT54" s="32">
        <f t="shared" si="111"/>
        <v>0</v>
      </c>
      <c r="BU54" s="32">
        <f t="shared" si="112"/>
        <v>0</v>
      </c>
      <c r="BV54" s="23" t="e">
        <f t="shared" si="113"/>
        <v>#DIV/0!</v>
      </c>
      <c r="BW54" s="77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4"/>
      <c r="CJ54" s="24"/>
      <c r="CK54" s="24" t="e">
        <f t="shared" si="114"/>
        <v>#DIV/0!</v>
      </c>
      <c r="CL54" s="32">
        <f t="shared" si="115"/>
        <v>0</v>
      </c>
      <c r="CM54" s="32">
        <f t="shared" si="116"/>
        <v>0</v>
      </c>
      <c r="CN54" s="23" t="e">
        <f t="shared" si="117"/>
        <v>#DIV/0!</v>
      </c>
      <c r="CO54" s="12"/>
      <c r="CP54" s="50">
        <f t="shared" si="118"/>
        <v>0</v>
      </c>
      <c r="CQ54" s="33">
        <f t="shared" si="119"/>
        <v>0</v>
      </c>
      <c r="CR54" s="33" t="e">
        <f t="shared" si="120"/>
        <v>#DIV/0!</v>
      </c>
      <c r="CS54" s="23">
        <f t="shared" si="121"/>
        <v>0</v>
      </c>
      <c r="CT54" s="23">
        <f t="shared" si="122"/>
        <v>0</v>
      </c>
      <c r="CU54" s="92" t="e">
        <f t="shared" si="123"/>
        <v>#DIV/0!</v>
      </c>
      <c r="CV54" s="194" t="e">
        <f>CT54/'Cancer Upgrades BASE'!CT55</f>
        <v>#DIV/0!</v>
      </c>
    </row>
    <row r="55" spans="1:100" s="34" customFormat="1" x14ac:dyDescent="0.15">
      <c r="A55" s="107"/>
      <c r="B55" s="26"/>
      <c r="C55" s="77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4"/>
      <c r="P55" s="24"/>
      <c r="Q55" s="24" t="e">
        <f t="shared" si="98"/>
        <v>#DIV/0!</v>
      </c>
      <c r="R55" s="32">
        <f t="shared" si="99"/>
        <v>0</v>
      </c>
      <c r="S55" s="32">
        <f t="shared" si="100"/>
        <v>0</v>
      </c>
      <c r="T55" s="23" t="e">
        <f t="shared" si="101"/>
        <v>#DIV/0!</v>
      </c>
      <c r="U55" s="77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4"/>
      <c r="AH55" s="24"/>
      <c r="AI55" s="24" t="e">
        <f t="shared" si="102"/>
        <v>#DIV/0!</v>
      </c>
      <c r="AJ55" s="32">
        <f t="shared" si="103"/>
        <v>0</v>
      </c>
      <c r="AK55" s="32">
        <f t="shared" si="104"/>
        <v>0</v>
      </c>
      <c r="AL55" s="23" t="e">
        <f t="shared" si="105"/>
        <v>#DIV/0!</v>
      </c>
      <c r="AM55" s="77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4"/>
      <c r="AZ55" s="24"/>
      <c r="BA55" s="24" t="e">
        <f t="shared" si="106"/>
        <v>#DIV/0!</v>
      </c>
      <c r="BB55" s="32">
        <f t="shared" si="107"/>
        <v>0</v>
      </c>
      <c r="BC55" s="32">
        <f t="shared" si="108"/>
        <v>0</v>
      </c>
      <c r="BD55" s="23" t="e">
        <f t="shared" si="109"/>
        <v>#DIV/0!</v>
      </c>
      <c r="BE55" s="77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4"/>
      <c r="BR55" s="24"/>
      <c r="BS55" s="24" t="e">
        <f t="shared" si="110"/>
        <v>#DIV/0!</v>
      </c>
      <c r="BT55" s="32">
        <f t="shared" si="111"/>
        <v>0</v>
      </c>
      <c r="BU55" s="32">
        <f t="shared" si="112"/>
        <v>0</v>
      </c>
      <c r="BV55" s="23" t="e">
        <f t="shared" si="113"/>
        <v>#DIV/0!</v>
      </c>
      <c r="BW55" s="77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4"/>
      <c r="CJ55" s="24"/>
      <c r="CK55" s="24" t="e">
        <f t="shared" si="114"/>
        <v>#DIV/0!</v>
      </c>
      <c r="CL55" s="32">
        <f t="shared" si="115"/>
        <v>0</v>
      </c>
      <c r="CM55" s="32">
        <f t="shared" si="116"/>
        <v>0</v>
      </c>
      <c r="CN55" s="23" t="e">
        <f t="shared" si="117"/>
        <v>#DIV/0!</v>
      </c>
      <c r="CO55" s="12"/>
      <c r="CP55" s="50">
        <f t="shared" si="118"/>
        <v>0</v>
      </c>
      <c r="CQ55" s="33">
        <f t="shared" si="119"/>
        <v>0</v>
      </c>
      <c r="CR55" s="33" t="e">
        <f t="shared" si="120"/>
        <v>#DIV/0!</v>
      </c>
      <c r="CS55" s="23">
        <f t="shared" si="121"/>
        <v>0</v>
      </c>
      <c r="CT55" s="23">
        <f t="shared" si="122"/>
        <v>0</v>
      </c>
      <c r="CU55" s="92" t="e">
        <f t="shared" si="123"/>
        <v>#DIV/0!</v>
      </c>
      <c r="CV55" s="194" t="e">
        <f>CT55/'Cancer Upgrades BASE'!CT56</f>
        <v>#DIV/0!</v>
      </c>
    </row>
    <row r="56" spans="1:100" s="34" customFormat="1" ht="12" thickBot="1" x14ac:dyDescent="0.25">
      <c r="A56" s="107"/>
      <c r="B56" s="28"/>
      <c r="C56" s="77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4"/>
      <c r="P56" s="24"/>
      <c r="Q56" s="24" t="e">
        <f t="shared" si="98"/>
        <v>#DIV/0!</v>
      </c>
      <c r="R56" s="32">
        <f t="shared" si="99"/>
        <v>0</v>
      </c>
      <c r="S56" s="32">
        <f t="shared" si="100"/>
        <v>0</v>
      </c>
      <c r="T56" s="23" t="e">
        <f t="shared" si="101"/>
        <v>#DIV/0!</v>
      </c>
      <c r="U56" s="77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4"/>
      <c r="AH56" s="24"/>
      <c r="AI56" s="24" t="e">
        <f t="shared" si="102"/>
        <v>#DIV/0!</v>
      </c>
      <c r="AJ56" s="32">
        <f t="shared" si="103"/>
        <v>0</v>
      </c>
      <c r="AK56" s="32">
        <f t="shared" si="104"/>
        <v>0</v>
      </c>
      <c r="AL56" s="23" t="e">
        <f t="shared" si="105"/>
        <v>#DIV/0!</v>
      </c>
      <c r="AM56" s="77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4"/>
      <c r="AZ56" s="24"/>
      <c r="BA56" s="24" t="e">
        <f t="shared" si="106"/>
        <v>#DIV/0!</v>
      </c>
      <c r="BB56" s="32">
        <f t="shared" si="107"/>
        <v>0</v>
      </c>
      <c r="BC56" s="32">
        <f t="shared" si="108"/>
        <v>0</v>
      </c>
      <c r="BD56" s="23" t="e">
        <f t="shared" si="109"/>
        <v>#DIV/0!</v>
      </c>
      <c r="BE56" s="77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4"/>
      <c r="BR56" s="24"/>
      <c r="BS56" s="24" t="e">
        <f t="shared" si="110"/>
        <v>#DIV/0!</v>
      </c>
      <c r="BT56" s="32">
        <f t="shared" si="111"/>
        <v>0</v>
      </c>
      <c r="BU56" s="32">
        <f t="shared" si="112"/>
        <v>0</v>
      </c>
      <c r="BV56" s="23" t="e">
        <f t="shared" si="113"/>
        <v>#DIV/0!</v>
      </c>
      <c r="BW56" s="77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4"/>
      <c r="CJ56" s="24"/>
      <c r="CK56" s="24" t="e">
        <f t="shared" si="114"/>
        <v>#DIV/0!</v>
      </c>
      <c r="CL56" s="32">
        <f t="shared" si="115"/>
        <v>0</v>
      </c>
      <c r="CM56" s="32">
        <f t="shared" si="116"/>
        <v>0</v>
      </c>
      <c r="CN56" s="23" t="e">
        <f t="shared" si="117"/>
        <v>#DIV/0!</v>
      </c>
      <c r="CO56" s="12"/>
      <c r="CP56" s="50">
        <f t="shared" si="118"/>
        <v>0</v>
      </c>
      <c r="CQ56" s="33">
        <f t="shared" si="119"/>
        <v>0</v>
      </c>
      <c r="CR56" s="33" t="e">
        <f t="shared" si="120"/>
        <v>#DIV/0!</v>
      </c>
      <c r="CS56" s="23">
        <f t="shared" si="121"/>
        <v>0</v>
      </c>
      <c r="CT56" s="23">
        <f t="shared" si="122"/>
        <v>0</v>
      </c>
      <c r="CU56" s="92" t="e">
        <f t="shared" si="123"/>
        <v>#DIV/0!</v>
      </c>
      <c r="CV56" s="194" t="e">
        <f>CT56/'Cancer Upgrades BASE'!CT57</f>
        <v>#DIV/0!</v>
      </c>
    </row>
    <row r="57" spans="1:100" s="34" customFormat="1" ht="11.25" thickBot="1" x14ac:dyDescent="0.2">
      <c r="A57" s="361" t="s">
        <v>0</v>
      </c>
      <c r="B57" s="362"/>
      <c r="C57" s="106">
        <f t="shared" ref="C57:P57" si="124">SUM(C48:C56)</f>
        <v>0</v>
      </c>
      <c r="D57" s="105">
        <f t="shared" si="124"/>
        <v>0</v>
      </c>
      <c r="E57" s="106">
        <f t="shared" si="124"/>
        <v>0</v>
      </c>
      <c r="F57" s="105">
        <f t="shared" si="124"/>
        <v>0</v>
      </c>
      <c r="G57" s="106">
        <f t="shared" si="124"/>
        <v>0</v>
      </c>
      <c r="H57" s="105">
        <f t="shared" si="124"/>
        <v>0</v>
      </c>
      <c r="I57" s="106">
        <f t="shared" si="124"/>
        <v>0.42</v>
      </c>
      <c r="J57" s="105">
        <f t="shared" si="124"/>
        <v>0</v>
      </c>
      <c r="K57" s="106">
        <f t="shared" si="124"/>
        <v>0</v>
      </c>
      <c r="L57" s="105">
        <f t="shared" si="124"/>
        <v>0</v>
      </c>
      <c r="M57" s="106">
        <f t="shared" si="124"/>
        <v>0</v>
      </c>
      <c r="N57" s="105">
        <f t="shared" si="124"/>
        <v>0</v>
      </c>
      <c r="O57" s="105">
        <f t="shared" si="124"/>
        <v>0</v>
      </c>
      <c r="P57" s="105">
        <f t="shared" si="124"/>
        <v>0</v>
      </c>
      <c r="Q57" s="104" t="e">
        <f t="shared" si="98"/>
        <v>#DIV/0!</v>
      </c>
      <c r="R57" s="104">
        <f>SUM(R48:R56)</f>
        <v>0.42</v>
      </c>
      <c r="S57" s="104">
        <f>SUM(S48:S56)</f>
        <v>0</v>
      </c>
      <c r="T57" s="104">
        <f t="shared" si="101"/>
        <v>0</v>
      </c>
      <c r="U57" s="106">
        <f t="shared" ref="U57:AH57" si="125">SUM(U48:U56)</f>
        <v>0</v>
      </c>
      <c r="V57" s="105">
        <f t="shared" si="125"/>
        <v>0</v>
      </c>
      <c r="W57" s="106">
        <f t="shared" si="125"/>
        <v>0</v>
      </c>
      <c r="X57" s="105">
        <f t="shared" si="125"/>
        <v>0</v>
      </c>
      <c r="Y57" s="106">
        <f t="shared" si="125"/>
        <v>0</v>
      </c>
      <c r="Z57" s="105">
        <f t="shared" si="125"/>
        <v>0</v>
      </c>
      <c r="AA57" s="106">
        <f t="shared" si="125"/>
        <v>0</v>
      </c>
      <c r="AB57" s="105">
        <f t="shared" si="125"/>
        <v>0</v>
      </c>
      <c r="AC57" s="106">
        <f t="shared" si="125"/>
        <v>0</v>
      </c>
      <c r="AD57" s="105">
        <f t="shared" si="125"/>
        <v>0</v>
      </c>
      <c r="AE57" s="106">
        <f t="shared" si="125"/>
        <v>0</v>
      </c>
      <c r="AF57" s="105">
        <f t="shared" si="125"/>
        <v>0</v>
      </c>
      <c r="AG57" s="105">
        <f t="shared" si="125"/>
        <v>0</v>
      </c>
      <c r="AH57" s="105">
        <f t="shared" si="125"/>
        <v>0</v>
      </c>
      <c r="AI57" s="104" t="e">
        <f t="shared" si="102"/>
        <v>#DIV/0!</v>
      </c>
      <c r="AJ57" s="104">
        <f>SUM(AJ48:AJ56)</f>
        <v>0</v>
      </c>
      <c r="AK57" s="104">
        <f>SUM(AK48:AK56)</f>
        <v>0</v>
      </c>
      <c r="AL57" s="104" t="e">
        <f t="shared" si="105"/>
        <v>#DIV/0!</v>
      </c>
      <c r="AM57" s="106">
        <f t="shared" ref="AM57:AZ57" si="126">SUM(AM48:AM56)</f>
        <v>16.75</v>
      </c>
      <c r="AN57" s="105">
        <f t="shared" si="126"/>
        <v>0</v>
      </c>
      <c r="AO57" s="106">
        <f t="shared" si="126"/>
        <v>16.329999999999998</v>
      </c>
      <c r="AP57" s="105">
        <f t="shared" si="126"/>
        <v>0</v>
      </c>
      <c r="AQ57" s="106">
        <f t="shared" si="126"/>
        <v>17.420000000000002</v>
      </c>
      <c r="AR57" s="105">
        <f t="shared" si="126"/>
        <v>0</v>
      </c>
      <c r="AS57" s="106">
        <f t="shared" si="126"/>
        <v>0</v>
      </c>
      <c r="AT57" s="105">
        <f t="shared" si="126"/>
        <v>0</v>
      </c>
      <c r="AU57" s="106">
        <f t="shared" si="126"/>
        <v>11.75</v>
      </c>
      <c r="AV57" s="105">
        <f t="shared" si="126"/>
        <v>0</v>
      </c>
      <c r="AW57" s="106">
        <f t="shared" si="126"/>
        <v>0</v>
      </c>
      <c r="AX57" s="105">
        <f t="shared" si="126"/>
        <v>0</v>
      </c>
      <c r="AY57" s="105">
        <f t="shared" si="126"/>
        <v>0</v>
      </c>
      <c r="AZ57" s="105">
        <f t="shared" si="126"/>
        <v>0</v>
      </c>
      <c r="BA57" s="104" t="e">
        <f t="shared" si="106"/>
        <v>#DIV/0!</v>
      </c>
      <c r="BB57" s="104">
        <f>SUM(BB48:BB56)</f>
        <v>62.25</v>
      </c>
      <c r="BC57" s="104">
        <f>SUM(BC48:BC56)</f>
        <v>0</v>
      </c>
      <c r="BD57" s="104">
        <f t="shared" si="109"/>
        <v>0</v>
      </c>
      <c r="BE57" s="106">
        <f t="shared" ref="BE57:BR57" si="127">SUM(BE48:BE56)</f>
        <v>0</v>
      </c>
      <c r="BF57" s="105">
        <f t="shared" si="127"/>
        <v>0</v>
      </c>
      <c r="BG57" s="106">
        <f t="shared" si="127"/>
        <v>0</v>
      </c>
      <c r="BH57" s="105">
        <f t="shared" si="127"/>
        <v>0</v>
      </c>
      <c r="BI57" s="106">
        <f t="shared" si="127"/>
        <v>0</v>
      </c>
      <c r="BJ57" s="105">
        <f t="shared" si="127"/>
        <v>0</v>
      </c>
      <c r="BK57" s="106">
        <f t="shared" si="127"/>
        <v>2.5</v>
      </c>
      <c r="BL57" s="105">
        <f t="shared" si="127"/>
        <v>0</v>
      </c>
      <c r="BM57" s="106">
        <f t="shared" si="127"/>
        <v>1</v>
      </c>
      <c r="BN57" s="105">
        <f t="shared" si="127"/>
        <v>0</v>
      </c>
      <c r="BO57" s="106">
        <f t="shared" si="127"/>
        <v>2.5</v>
      </c>
      <c r="BP57" s="105">
        <f t="shared" si="127"/>
        <v>0</v>
      </c>
      <c r="BQ57" s="105">
        <f t="shared" si="127"/>
        <v>0</v>
      </c>
      <c r="BR57" s="105">
        <f t="shared" si="127"/>
        <v>0</v>
      </c>
      <c r="BS57" s="104" t="e">
        <f t="shared" si="110"/>
        <v>#DIV/0!</v>
      </c>
      <c r="BT57" s="104">
        <f>SUM(BT48:BT56)</f>
        <v>6</v>
      </c>
      <c r="BU57" s="104">
        <f>SUM(BU48:BU56)</f>
        <v>0</v>
      </c>
      <c r="BV57" s="104">
        <f t="shared" si="113"/>
        <v>0</v>
      </c>
      <c r="BW57" s="106">
        <f t="shared" ref="BW57:CJ57" si="128">SUM(BW48:BW56)</f>
        <v>0</v>
      </c>
      <c r="BX57" s="105">
        <f t="shared" si="128"/>
        <v>0</v>
      </c>
      <c r="BY57" s="106">
        <f t="shared" si="128"/>
        <v>0</v>
      </c>
      <c r="BZ57" s="105">
        <f t="shared" si="128"/>
        <v>0</v>
      </c>
      <c r="CA57" s="106">
        <f t="shared" si="128"/>
        <v>2.5</v>
      </c>
      <c r="CB57" s="105">
        <f t="shared" si="128"/>
        <v>0</v>
      </c>
      <c r="CC57" s="106">
        <f t="shared" si="128"/>
        <v>13.33</v>
      </c>
      <c r="CD57" s="105">
        <f t="shared" si="128"/>
        <v>43</v>
      </c>
      <c r="CE57" s="106">
        <f t="shared" si="128"/>
        <v>0</v>
      </c>
      <c r="CF57" s="105">
        <f t="shared" si="128"/>
        <v>0</v>
      </c>
      <c r="CG57" s="106">
        <f t="shared" si="128"/>
        <v>0</v>
      </c>
      <c r="CH57" s="105">
        <f t="shared" si="128"/>
        <v>0</v>
      </c>
      <c r="CI57" s="105">
        <f t="shared" si="128"/>
        <v>0</v>
      </c>
      <c r="CJ57" s="105">
        <f t="shared" si="128"/>
        <v>0</v>
      </c>
      <c r="CK57" s="104" t="e">
        <f t="shared" si="114"/>
        <v>#DIV/0!</v>
      </c>
      <c r="CL57" s="104">
        <f>SUM(CL48:CL56)</f>
        <v>15.83</v>
      </c>
      <c r="CM57" s="104">
        <f>SUM(CM48:CM56)</f>
        <v>43</v>
      </c>
      <c r="CN57" s="104">
        <f t="shared" si="117"/>
        <v>2.7163613392293113</v>
      </c>
      <c r="CO57" s="12"/>
      <c r="CP57" s="103">
        <f>SUM(CP48:CP56)</f>
        <v>0</v>
      </c>
      <c r="CQ57" s="103">
        <f>SUM(CQ48:CQ56)</f>
        <v>0</v>
      </c>
      <c r="CR57" s="102" t="e">
        <f t="shared" si="120"/>
        <v>#DIV/0!</v>
      </c>
      <c r="CS57" s="102">
        <f>SUM(CS48:CS56)</f>
        <v>84.5</v>
      </c>
      <c r="CT57" s="102">
        <f>SUM(CT48:CT56)</f>
        <v>43</v>
      </c>
      <c r="CU57" s="101">
        <f t="shared" si="123"/>
        <v>0.50887573964497046</v>
      </c>
      <c r="CV57" s="194">
        <f>CT57/'Cancer Upgrades BASE'!CT58</f>
        <v>0.16165413533834586</v>
      </c>
    </row>
    <row r="58" spans="1:100" s="15" customFormat="1" ht="20.100000000000001" customHeight="1" thickBot="1" x14ac:dyDescent="0.6">
      <c r="A58" s="65"/>
      <c r="B58" s="30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4"/>
      <c r="P58" s="64"/>
      <c r="Q58" s="12"/>
      <c r="R58" s="12"/>
      <c r="S58" s="12"/>
      <c r="T58" s="12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4"/>
      <c r="AH58" s="64"/>
      <c r="AI58" s="12"/>
      <c r="AJ58" s="12"/>
      <c r="AK58" s="12"/>
      <c r="AL58" s="12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4"/>
      <c r="AZ58" s="64"/>
      <c r="BA58" s="12"/>
      <c r="BB58" s="12"/>
      <c r="BC58" s="12"/>
      <c r="BD58" s="12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4"/>
      <c r="BR58" s="64"/>
      <c r="BS58" s="12"/>
      <c r="BT58" s="12"/>
      <c r="BU58" s="12"/>
      <c r="BV58" s="12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4"/>
      <c r="CJ58" s="64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</row>
    <row r="59" spans="1:100" s="34" customFormat="1" ht="11.25" thickBot="1" x14ac:dyDescent="0.2">
      <c r="A59" s="99" t="s">
        <v>4</v>
      </c>
      <c r="B59" s="98"/>
      <c r="C59" s="97"/>
      <c r="D59" s="91"/>
      <c r="E59" s="96"/>
      <c r="F59" s="91"/>
      <c r="G59" s="96"/>
      <c r="H59" s="91"/>
      <c r="I59" s="96"/>
      <c r="J59" s="91"/>
      <c r="K59" s="96"/>
      <c r="L59" s="91"/>
      <c r="M59" s="91"/>
      <c r="N59" s="91"/>
      <c r="O59" s="89"/>
      <c r="P59" s="89"/>
      <c r="Q59" s="89"/>
      <c r="R59" s="89"/>
      <c r="S59" s="89"/>
      <c r="T59" s="89"/>
      <c r="U59" s="97"/>
      <c r="V59" s="91"/>
      <c r="W59" s="96"/>
      <c r="X59" s="91"/>
      <c r="Y59" s="96"/>
      <c r="Z59" s="91"/>
      <c r="AA59" s="96"/>
      <c r="AB59" s="91"/>
      <c r="AC59" s="96"/>
      <c r="AD59" s="91"/>
      <c r="AE59" s="91"/>
      <c r="AF59" s="91"/>
      <c r="AG59" s="89"/>
      <c r="AH59" s="89"/>
      <c r="AI59" s="89"/>
      <c r="AJ59" s="89"/>
      <c r="AK59" s="89"/>
      <c r="AL59" s="89"/>
      <c r="AM59" s="97"/>
      <c r="AN59" s="91"/>
      <c r="AO59" s="96"/>
      <c r="AP59" s="91"/>
      <c r="AQ59" s="96"/>
      <c r="AR59" s="91"/>
      <c r="AS59" s="96"/>
      <c r="AT59" s="91"/>
      <c r="AU59" s="96"/>
      <c r="AV59" s="91"/>
      <c r="AW59" s="91"/>
      <c r="AX59" s="91"/>
      <c r="AY59" s="89"/>
      <c r="AZ59" s="89"/>
      <c r="BA59" s="89"/>
      <c r="BB59" s="89"/>
      <c r="BC59" s="89"/>
      <c r="BD59" s="89"/>
      <c r="BE59" s="97"/>
      <c r="BF59" s="91"/>
      <c r="BG59" s="96"/>
      <c r="BH59" s="91"/>
      <c r="BI59" s="96"/>
      <c r="BJ59" s="91"/>
      <c r="BK59" s="96"/>
      <c r="BL59" s="91"/>
      <c r="BM59" s="96"/>
      <c r="BN59" s="91"/>
      <c r="BO59" s="91"/>
      <c r="BP59" s="91"/>
      <c r="BQ59" s="89"/>
      <c r="BR59" s="89"/>
      <c r="BS59" s="89"/>
      <c r="BT59" s="89"/>
      <c r="BU59" s="89"/>
      <c r="BV59" s="89"/>
      <c r="BW59" s="97"/>
      <c r="BX59" s="91"/>
      <c r="BY59" s="96"/>
      <c r="BZ59" s="91"/>
      <c r="CA59" s="96"/>
      <c r="CB59" s="91"/>
      <c r="CC59" s="96"/>
      <c r="CD59" s="91"/>
      <c r="CE59" s="96"/>
      <c r="CF59" s="91"/>
      <c r="CG59" s="91"/>
      <c r="CH59" s="91"/>
      <c r="CI59" s="89"/>
      <c r="CJ59" s="89"/>
      <c r="CK59" s="89"/>
      <c r="CL59" s="89"/>
      <c r="CM59" s="89"/>
      <c r="CN59" s="89"/>
      <c r="CO59" s="12"/>
      <c r="CP59" s="94"/>
      <c r="CQ59" s="89"/>
      <c r="CR59" s="89"/>
      <c r="CS59" s="89"/>
      <c r="CT59" s="89"/>
      <c r="CU59" s="93"/>
      <c r="CV59" s="22"/>
    </row>
    <row r="60" spans="1:100" s="34" customFormat="1" ht="11.25" x14ac:dyDescent="0.2">
      <c r="A60" s="74" t="s">
        <v>50</v>
      </c>
      <c r="B60" s="28" t="s">
        <v>146</v>
      </c>
      <c r="C60" s="53"/>
      <c r="D60" s="19"/>
      <c r="E60" s="53"/>
      <c r="F60" s="19"/>
      <c r="G60" s="19"/>
      <c r="H60" s="19"/>
      <c r="I60" s="19"/>
      <c r="J60" s="19"/>
      <c r="K60" s="19"/>
      <c r="L60" s="19"/>
      <c r="M60" s="19"/>
      <c r="N60" s="19"/>
      <c r="O60" s="24"/>
      <c r="P60" s="24"/>
      <c r="Q60" s="24" t="e">
        <f>P60/O60</f>
        <v>#DIV/0!</v>
      </c>
      <c r="R60" s="32">
        <f t="shared" ref="R60:S63" si="129">C60+E60+G60+I60+K60+M60</f>
        <v>0</v>
      </c>
      <c r="S60" s="32">
        <f t="shared" si="129"/>
        <v>0</v>
      </c>
      <c r="T60" s="23" t="e">
        <f>S60/R60</f>
        <v>#DIV/0!</v>
      </c>
      <c r="U60" s="53"/>
      <c r="V60" s="19"/>
      <c r="W60" s="53"/>
      <c r="X60" s="19"/>
      <c r="Y60" s="19"/>
      <c r="Z60" s="19"/>
      <c r="AA60" s="19"/>
      <c r="AB60" s="19"/>
      <c r="AC60" s="19"/>
      <c r="AD60" s="19"/>
      <c r="AE60" s="19"/>
      <c r="AF60" s="19"/>
      <c r="AG60" s="24"/>
      <c r="AH60" s="24"/>
      <c r="AI60" s="24" t="e">
        <f>AH60/AG60</f>
        <v>#DIV/0!</v>
      </c>
      <c r="AJ60" s="32">
        <f t="shared" ref="AJ60:AK63" si="130">U60+W60+Y60+AA60+AC60+AE60</f>
        <v>0</v>
      </c>
      <c r="AK60" s="32">
        <f t="shared" si="130"/>
        <v>0</v>
      </c>
      <c r="AL60" s="23" t="e">
        <f>AK60/AJ60</f>
        <v>#DIV/0!</v>
      </c>
      <c r="AM60" s="53">
        <v>1</v>
      </c>
      <c r="AN60" s="19">
        <v>2</v>
      </c>
      <c r="AO60" s="53">
        <v>1</v>
      </c>
      <c r="AP60" s="19">
        <v>1</v>
      </c>
      <c r="AQ60" s="19">
        <v>0.5</v>
      </c>
      <c r="AR60" s="19">
        <v>0</v>
      </c>
      <c r="AS60" s="19"/>
      <c r="AT60" s="19"/>
      <c r="AU60" s="19"/>
      <c r="AV60" s="19"/>
      <c r="AW60" s="19"/>
      <c r="AX60" s="19"/>
      <c r="AY60" s="24"/>
      <c r="AZ60" s="24"/>
      <c r="BA60" s="24" t="e">
        <f>AZ60/AY60</f>
        <v>#DIV/0!</v>
      </c>
      <c r="BB60" s="32">
        <f t="shared" ref="BB60:BC63" si="131">AM60+AO60+AQ60+AS60+AU60+AW60</f>
        <v>2.5</v>
      </c>
      <c r="BC60" s="32">
        <f t="shared" si="131"/>
        <v>3</v>
      </c>
      <c r="BD60" s="23">
        <f>BC60/BB60</f>
        <v>1.2</v>
      </c>
      <c r="BE60" s="53"/>
      <c r="BF60" s="19"/>
      <c r="BG60" s="53"/>
      <c r="BH60" s="19"/>
      <c r="BI60" s="19">
        <v>0.5</v>
      </c>
      <c r="BJ60" s="19">
        <v>2</v>
      </c>
      <c r="BK60" s="19"/>
      <c r="BL60" s="19"/>
      <c r="BM60" s="19"/>
      <c r="BN60" s="19"/>
      <c r="BO60" s="19"/>
      <c r="BP60" s="19"/>
      <c r="BQ60" s="24"/>
      <c r="BR60" s="24"/>
      <c r="BS60" s="24" t="e">
        <f>BR60/BQ60</f>
        <v>#DIV/0!</v>
      </c>
      <c r="BT60" s="32">
        <f t="shared" ref="BT60:BU63" si="132">BE60+BG60+BI60+BK60+BM60+BO60</f>
        <v>0.5</v>
      </c>
      <c r="BU60" s="32">
        <f t="shared" si="132"/>
        <v>2</v>
      </c>
      <c r="BV60" s="23">
        <f>BU60/BT60</f>
        <v>4</v>
      </c>
      <c r="BW60" s="53"/>
      <c r="BX60" s="19"/>
      <c r="BY60" s="53"/>
      <c r="BZ60" s="19"/>
      <c r="CA60" s="19"/>
      <c r="CB60" s="19"/>
      <c r="CC60" s="19"/>
      <c r="CD60" s="19"/>
      <c r="CE60" s="19"/>
      <c r="CF60" s="19"/>
      <c r="CG60" s="19"/>
      <c r="CH60" s="19"/>
      <c r="CI60" s="24"/>
      <c r="CJ60" s="24"/>
      <c r="CK60" s="24" t="e">
        <f>CJ60/CI60</f>
        <v>#DIV/0!</v>
      </c>
      <c r="CL60" s="32">
        <f t="shared" ref="CL60:CM63" si="133">BW60+BY60+CA60+CC60+CE60+CG60</f>
        <v>0</v>
      </c>
      <c r="CM60" s="32">
        <f t="shared" si="133"/>
        <v>0</v>
      </c>
      <c r="CN60" s="23" t="e">
        <f>CM60/CL60</f>
        <v>#DIV/0!</v>
      </c>
      <c r="CO60" s="12"/>
      <c r="CP60" s="50">
        <f t="shared" ref="CP60:CQ63" si="134">O60+AG60+AY60+BQ60+CI60</f>
        <v>0</v>
      </c>
      <c r="CQ60" s="33">
        <f t="shared" si="134"/>
        <v>0</v>
      </c>
      <c r="CR60" s="33" t="e">
        <f>CQ60/CP60</f>
        <v>#DIV/0!</v>
      </c>
      <c r="CS60" s="23">
        <f t="shared" ref="CS60:CT63" si="135">R60+AJ60+BB60+BT60+CL60</f>
        <v>3</v>
      </c>
      <c r="CT60" s="23">
        <f t="shared" si="135"/>
        <v>5</v>
      </c>
      <c r="CU60" s="92">
        <f>CT60/CS60</f>
        <v>1.6666666666666667</v>
      </c>
      <c r="CV60" s="194">
        <f>CT60/'Cancer Upgrades BASE'!CT61</f>
        <v>0.22727272727272727</v>
      </c>
    </row>
    <row r="61" spans="1:100" s="34" customFormat="1" ht="11.25" x14ac:dyDescent="0.2">
      <c r="A61" s="74" t="s">
        <v>121</v>
      </c>
      <c r="B61" s="28" t="s">
        <v>123</v>
      </c>
      <c r="C61" s="53"/>
      <c r="D61" s="19"/>
      <c r="E61" s="53"/>
      <c r="F61" s="19"/>
      <c r="G61" s="19"/>
      <c r="H61" s="19"/>
      <c r="I61" s="19"/>
      <c r="J61" s="19"/>
      <c r="K61" s="19"/>
      <c r="L61" s="19"/>
      <c r="M61" s="19"/>
      <c r="N61" s="19"/>
      <c r="O61" s="24"/>
      <c r="P61" s="24"/>
      <c r="Q61" s="24" t="e">
        <f>P61/O61</f>
        <v>#DIV/0!</v>
      </c>
      <c r="R61" s="32">
        <f t="shared" si="129"/>
        <v>0</v>
      </c>
      <c r="S61" s="32">
        <f t="shared" si="129"/>
        <v>0</v>
      </c>
      <c r="T61" s="23" t="e">
        <f>S61/R61</f>
        <v>#DIV/0!</v>
      </c>
      <c r="U61" s="53"/>
      <c r="V61" s="19"/>
      <c r="W61" s="53"/>
      <c r="X61" s="19"/>
      <c r="Y61" s="19"/>
      <c r="Z61" s="19"/>
      <c r="AA61" s="19"/>
      <c r="AB61" s="19"/>
      <c r="AC61" s="19"/>
      <c r="AD61" s="19"/>
      <c r="AE61" s="19"/>
      <c r="AF61" s="19"/>
      <c r="AG61" s="24"/>
      <c r="AH61" s="24"/>
      <c r="AI61" s="24" t="e">
        <f>AH61/AG61</f>
        <v>#DIV/0!</v>
      </c>
      <c r="AJ61" s="32">
        <f t="shared" si="130"/>
        <v>0</v>
      </c>
      <c r="AK61" s="32">
        <f t="shared" si="130"/>
        <v>0</v>
      </c>
      <c r="AL61" s="23" t="e">
        <f>AK61/AJ61</f>
        <v>#DIV/0!</v>
      </c>
      <c r="AM61" s="53"/>
      <c r="AN61" s="19"/>
      <c r="AO61" s="53"/>
      <c r="AP61" s="19"/>
      <c r="AQ61" s="19"/>
      <c r="AR61" s="19"/>
      <c r="AS61" s="19"/>
      <c r="AT61" s="19"/>
      <c r="AU61" s="19"/>
      <c r="AV61" s="19"/>
      <c r="AW61" s="19"/>
      <c r="AX61" s="19"/>
      <c r="AY61" s="24"/>
      <c r="AZ61" s="24"/>
      <c r="BA61" s="24" t="e">
        <f>AZ61/AY61</f>
        <v>#DIV/0!</v>
      </c>
      <c r="BB61" s="32">
        <f t="shared" si="131"/>
        <v>0</v>
      </c>
      <c r="BC61" s="32">
        <f t="shared" si="131"/>
        <v>0</v>
      </c>
      <c r="BD61" s="23" t="e">
        <f>BC61/BB61</f>
        <v>#DIV/0!</v>
      </c>
      <c r="BE61" s="53"/>
      <c r="BF61" s="19"/>
      <c r="BG61" s="53"/>
      <c r="BH61" s="19"/>
      <c r="BI61" s="19"/>
      <c r="BJ61" s="19"/>
      <c r="BK61" s="19"/>
      <c r="BL61" s="19"/>
      <c r="BM61" s="19"/>
      <c r="BN61" s="19"/>
      <c r="BO61" s="19"/>
      <c r="BP61" s="19"/>
      <c r="BQ61" s="24"/>
      <c r="BR61" s="24"/>
      <c r="BS61" s="24" t="e">
        <f>BR61/BQ61</f>
        <v>#DIV/0!</v>
      </c>
      <c r="BT61" s="32">
        <f t="shared" si="132"/>
        <v>0</v>
      </c>
      <c r="BU61" s="32">
        <f t="shared" si="132"/>
        <v>0</v>
      </c>
      <c r="BV61" s="23" t="e">
        <f>BU61/BT61</f>
        <v>#DIV/0!</v>
      </c>
      <c r="BW61" s="53"/>
      <c r="BX61" s="19"/>
      <c r="BY61" s="53"/>
      <c r="BZ61" s="19"/>
      <c r="CA61" s="19"/>
      <c r="CB61" s="19"/>
      <c r="CC61" s="19">
        <v>1</v>
      </c>
      <c r="CD61" s="19">
        <v>3</v>
      </c>
      <c r="CE61" s="19">
        <v>4</v>
      </c>
      <c r="CF61" s="19">
        <v>0</v>
      </c>
      <c r="CG61" s="19"/>
      <c r="CH61" s="19"/>
      <c r="CI61" s="24"/>
      <c r="CJ61" s="24"/>
      <c r="CK61" s="24" t="e">
        <f>CJ61/CI61</f>
        <v>#DIV/0!</v>
      </c>
      <c r="CL61" s="32">
        <f t="shared" si="133"/>
        <v>5</v>
      </c>
      <c r="CM61" s="32">
        <f t="shared" si="133"/>
        <v>3</v>
      </c>
      <c r="CN61" s="23">
        <f>CM61/CL61</f>
        <v>0.6</v>
      </c>
      <c r="CO61" s="12"/>
      <c r="CP61" s="50">
        <f t="shared" si="134"/>
        <v>0</v>
      </c>
      <c r="CQ61" s="33">
        <f t="shared" si="134"/>
        <v>0</v>
      </c>
      <c r="CR61" s="33" t="e">
        <f>CQ61/CP61</f>
        <v>#DIV/0!</v>
      </c>
      <c r="CS61" s="23">
        <f t="shared" si="135"/>
        <v>5</v>
      </c>
      <c r="CT61" s="23">
        <f t="shared" si="135"/>
        <v>3</v>
      </c>
      <c r="CU61" s="92">
        <f>CT61/CS61</f>
        <v>0.6</v>
      </c>
      <c r="CV61" s="194">
        <f>CT61/'Cancer Upgrades BASE'!CT62</f>
        <v>0.14285714285714285</v>
      </c>
    </row>
    <row r="62" spans="1:100" s="34" customFormat="1" ht="11.25" x14ac:dyDescent="0.2">
      <c r="A62" s="74"/>
      <c r="B62" s="28"/>
      <c r="C62" s="53"/>
      <c r="D62" s="19"/>
      <c r="E62" s="53"/>
      <c r="F62" s="19"/>
      <c r="G62" s="19"/>
      <c r="H62" s="19"/>
      <c r="I62" s="19"/>
      <c r="J62" s="19"/>
      <c r="K62" s="19"/>
      <c r="L62" s="19"/>
      <c r="M62" s="19"/>
      <c r="N62" s="19"/>
      <c r="O62" s="24"/>
      <c r="P62" s="24"/>
      <c r="Q62" s="24" t="e">
        <f>P62/O62</f>
        <v>#DIV/0!</v>
      </c>
      <c r="R62" s="32">
        <f t="shared" si="129"/>
        <v>0</v>
      </c>
      <c r="S62" s="32">
        <f t="shared" si="129"/>
        <v>0</v>
      </c>
      <c r="T62" s="23" t="e">
        <f>S62/R62</f>
        <v>#DIV/0!</v>
      </c>
      <c r="U62" s="53"/>
      <c r="V62" s="19"/>
      <c r="W62" s="53"/>
      <c r="X62" s="19"/>
      <c r="Y62" s="19"/>
      <c r="Z62" s="19"/>
      <c r="AA62" s="19"/>
      <c r="AB62" s="19"/>
      <c r="AC62" s="19"/>
      <c r="AD62" s="19"/>
      <c r="AE62" s="19"/>
      <c r="AF62" s="19"/>
      <c r="AG62" s="24"/>
      <c r="AH62" s="24"/>
      <c r="AI62" s="24" t="e">
        <f>AH62/AG62</f>
        <v>#DIV/0!</v>
      </c>
      <c r="AJ62" s="32">
        <f t="shared" si="130"/>
        <v>0</v>
      </c>
      <c r="AK62" s="32">
        <f t="shared" si="130"/>
        <v>0</v>
      </c>
      <c r="AL62" s="23" t="e">
        <f>AK62/AJ62</f>
        <v>#DIV/0!</v>
      </c>
      <c r="AM62" s="53"/>
      <c r="AN62" s="19"/>
      <c r="AO62" s="53"/>
      <c r="AP62" s="19"/>
      <c r="AQ62" s="19"/>
      <c r="AR62" s="19"/>
      <c r="AS62" s="19"/>
      <c r="AT62" s="19"/>
      <c r="AU62" s="19"/>
      <c r="AV62" s="19"/>
      <c r="AW62" s="19"/>
      <c r="AX62" s="19"/>
      <c r="AY62" s="24"/>
      <c r="AZ62" s="24"/>
      <c r="BA62" s="24" t="e">
        <f>AZ62/AY62</f>
        <v>#DIV/0!</v>
      </c>
      <c r="BB62" s="32">
        <f t="shared" si="131"/>
        <v>0</v>
      </c>
      <c r="BC62" s="32">
        <f t="shared" si="131"/>
        <v>0</v>
      </c>
      <c r="BD62" s="23" t="e">
        <f>BC62/BB62</f>
        <v>#DIV/0!</v>
      </c>
      <c r="BE62" s="53"/>
      <c r="BF62" s="19"/>
      <c r="BG62" s="53"/>
      <c r="BH62" s="19"/>
      <c r="BI62" s="19"/>
      <c r="BJ62" s="19"/>
      <c r="BK62" s="19"/>
      <c r="BL62" s="19"/>
      <c r="BM62" s="19"/>
      <c r="BN62" s="19"/>
      <c r="BO62" s="19"/>
      <c r="BP62" s="19"/>
      <c r="BQ62" s="24"/>
      <c r="BR62" s="24"/>
      <c r="BS62" s="24" t="e">
        <f>BR62/BQ62</f>
        <v>#DIV/0!</v>
      </c>
      <c r="BT62" s="32">
        <f t="shared" si="132"/>
        <v>0</v>
      </c>
      <c r="BU62" s="32">
        <f t="shared" si="132"/>
        <v>0</v>
      </c>
      <c r="BV62" s="23" t="e">
        <f>BU62/BT62</f>
        <v>#DIV/0!</v>
      </c>
      <c r="BW62" s="53"/>
      <c r="BX62" s="19"/>
      <c r="BY62" s="53"/>
      <c r="BZ62" s="19"/>
      <c r="CA62" s="19"/>
      <c r="CB62" s="19"/>
      <c r="CC62" s="19"/>
      <c r="CD62" s="19"/>
      <c r="CE62" s="19"/>
      <c r="CF62" s="19"/>
      <c r="CG62" s="19"/>
      <c r="CH62" s="19"/>
      <c r="CI62" s="24"/>
      <c r="CJ62" s="24"/>
      <c r="CK62" s="24" t="e">
        <f>CJ62/CI62</f>
        <v>#DIV/0!</v>
      </c>
      <c r="CL62" s="32">
        <f t="shared" si="133"/>
        <v>0</v>
      </c>
      <c r="CM62" s="32">
        <f t="shared" si="133"/>
        <v>0</v>
      </c>
      <c r="CN62" s="23" t="e">
        <f>CM62/CL62</f>
        <v>#DIV/0!</v>
      </c>
      <c r="CO62" s="12"/>
      <c r="CP62" s="50">
        <f t="shared" si="134"/>
        <v>0</v>
      </c>
      <c r="CQ62" s="33">
        <f t="shared" si="134"/>
        <v>0</v>
      </c>
      <c r="CR62" s="33" t="e">
        <f>CQ62/CP62</f>
        <v>#DIV/0!</v>
      </c>
      <c r="CS62" s="23">
        <f t="shared" si="135"/>
        <v>0</v>
      </c>
      <c r="CT62" s="23">
        <f t="shared" si="135"/>
        <v>0</v>
      </c>
      <c r="CU62" s="92" t="e">
        <f>CT62/CS62</f>
        <v>#DIV/0!</v>
      </c>
      <c r="CV62" s="194" t="e">
        <f>CT62/'Cancer Upgrades BASE'!CT63</f>
        <v>#DIV/0!</v>
      </c>
    </row>
    <row r="63" spans="1:100" s="34" customFormat="1" ht="12" thickBot="1" x14ac:dyDescent="0.25">
      <c r="A63" s="74"/>
      <c r="B63" s="28"/>
      <c r="C63" s="53"/>
      <c r="D63" s="19"/>
      <c r="E63" s="53"/>
      <c r="F63" s="19"/>
      <c r="G63" s="19"/>
      <c r="H63" s="19"/>
      <c r="I63" s="19"/>
      <c r="J63" s="19"/>
      <c r="K63" s="19"/>
      <c r="L63" s="19"/>
      <c r="M63" s="19"/>
      <c r="N63" s="19"/>
      <c r="O63" s="24"/>
      <c r="P63" s="24"/>
      <c r="Q63" s="24" t="e">
        <f>P63/O63</f>
        <v>#DIV/0!</v>
      </c>
      <c r="R63" s="32">
        <f t="shared" si="129"/>
        <v>0</v>
      </c>
      <c r="S63" s="32">
        <f t="shared" si="129"/>
        <v>0</v>
      </c>
      <c r="T63" s="23" t="e">
        <f>S63/R63</f>
        <v>#DIV/0!</v>
      </c>
      <c r="U63" s="53"/>
      <c r="V63" s="19"/>
      <c r="W63" s="53"/>
      <c r="X63" s="19"/>
      <c r="Y63" s="19"/>
      <c r="Z63" s="19"/>
      <c r="AA63" s="19"/>
      <c r="AB63" s="19"/>
      <c r="AC63" s="19"/>
      <c r="AD63" s="19"/>
      <c r="AE63" s="19"/>
      <c r="AF63" s="19"/>
      <c r="AG63" s="24"/>
      <c r="AH63" s="24"/>
      <c r="AI63" s="24" t="e">
        <f>AH63/AG63</f>
        <v>#DIV/0!</v>
      </c>
      <c r="AJ63" s="32">
        <f t="shared" si="130"/>
        <v>0</v>
      </c>
      <c r="AK63" s="32">
        <f t="shared" si="130"/>
        <v>0</v>
      </c>
      <c r="AL63" s="23" t="e">
        <f>AK63/AJ63</f>
        <v>#DIV/0!</v>
      </c>
      <c r="AM63" s="53"/>
      <c r="AN63" s="19"/>
      <c r="AO63" s="53"/>
      <c r="AP63" s="19"/>
      <c r="AQ63" s="19"/>
      <c r="AR63" s="19"/>
      <c r="AS63" s="19"/>
      <c r="AT63" s="19"/>
      <c r="AU63" s="19"/>
      <c r="AV63" s="19"/>
      <c r="AW63" s="19"/>
      <c r="AX63" s="19"/>
      <c r="AY63" s="24"/>
      <c r="AZ63" s="24"/>
      <c r="BA63" s="24" t="e">
        <f>AZ63/AY63</f>
        <v>#DIV/0!</v>
      </c>
      <c r="BB63" s="32">
        <f t="shared" si="131"/>
        <v>0</v>
      </c>
      <c r="BC63" s="32">
        <f t="shared" si="131"/>
        <v>0</v>
      </c>
      <c r="BD63" s="23" t="e">
        <f>BC63/BB63</f>
        <v>#DIV/0!</v>
      </c>
      <c r="BE63" s="53"/>
      <c r="BF63" s="19"/>
      <c r="BG63" s="53"/>
      <c r="BH63" s="19"/>
      <c r="BI63" s="19"/>
      <c r="BJ63" s="19"/>
      <c r="BK63" s="19"/>
      <c r="BL63" s="19"/>
      <c r="BM63" s="19"/>
      <c r="BN63" s="19"/>
      <c r="BO63" s="19"/>
      <c r="BP63" s="19"/>
      <c r="BQ63" s="24"/>
      <c r="BR63" s="24"/>
      <c r="BS63" s="24" t="e">
        <f>BR63/BQ63</f>
        <v>#DIV/0!</v>
      </c>
      <c r="BT63" s="32">
        <f t="shared" si="132"/>
        <v>0</v>
      </c>
      <c r="BU63" s="32">
        <f t="shared" si="132"/>
        <v>0</v>
      </c>
      <c r="BV63" s="23" t="e">
        <f>BU63/BT63</f>
        <v>#DIV/0!</v>
      </c>
      <c r="BW63" s="53"/>
      <c r="BX63" s="19"/>
      <c r="BY63" s="53"/>
      <c r="BZ63" s="19"/>
      <c r="CA63" s="19"/>
      <c r="CB63" s="19"/>
      <c r="CC63" s="19"/>
      <c r="CD63" s="19"/>
      <c r="CE63" s="19"/>
      <c r="CF63" s="19"/>
      <c r="CG63" s="19"/>
      <c r="CH63" s="19"/>
      <c r="CI63" s="24"/>
      <c r="CJ63" s="24"/>
      <c r="CK63" s="24" t="e">
        <f>CJ63/CI63</f>
        <v>#DIV/0!</v>
      </c>
      <c r="CL63" s="32">
        <f t="shared" si="133"/>
        <v>0</v>
      </c>
      <c r="CM63" s="32">
        <f t="shared" si="133"/>
        <v>0</v>
      </c>
      <c r="CN63" s="23" t="e">
        <f>CM63/CL63</f>
        <v>#DIV/0!</v>
      </c>
      <c r="CO63" s="12"/>
      <c r="CP63" s="50">
        <f t="shared" si="134"/>
        <v>0</v>
      </c>
      <c r="CQ63" s="33">
        <f t="shared" si="134"/>
        <v>0</v>
      </c>
      <c r="CR63" s="33" t="e">
        <f>CQ63/CP63</f>
        <v>#DIV/0!</v>
      </c>
      <c r="CS63" s="23">
        <f t="shared" si="135"/>
        <v>0</v>
      </c>
      <c r="CT63" s="23">
        <f t="shared" si="135"/>
        <v>0</v>
      </c>
      <c r="CU63" s="92" t="e">
        <f>CT63/CS63</f>
        <v>#DIV/0!</v>
      </c>
      <c r="CV63" s="194" t="e">
        <f>CT63/'Cancer Upgrades BASE'!CT64</f>
        <v>#DIV/0!</v>
      </c>
    </row>
    <row r="64" spans="1:100" s="15" customFormat="1" ht="11.25" thickBot="1" x14ac:dyDescent="0.2">
      <c r="A64" s="383" t="s">
        <v>0</v>
      </c>
      <c r="B64" s="384"/>
      <c r="C64" s="91">
        <f t="shared" ref="C64:P64" si="136">SUM(C60:C63)</f>
        <v>0</v>
      </c>
      <c r="D64" s="90">
        <f t="shared" si="136"/>
        <v>0</v>
      </c>
      <c r="E64" s="91">
        <f t="shared" si="136"/>
        <v>0</v>
      </c>
      <c r="F64" s="90">
        <f t="shared" si="136"/>
        <v>0</v>
      </c>
      <c r="G64" s="91">
        <f t="shared" si="136"/>
        <v>0</v>
      </c>
      <c r="H64" s="90">
        <f t="shared" si="136"/>
        <v>0</v>
      </c>
      <c r="I64" s="91">
        <f t="shared" si="136"/>
        <v>0</v>
      </c>
      <c r="J64" s="90">
        <f t="shared" si="136"/>
        <v>0</v>
      </c>
      <c r="K64" s="91">
        <f t="shared" si="136"/>
        <v>0</v>
      </c>
      <c r="L64" s="90">
        <f t="shared" si="136"/>
        <v>0</v>
      </c>
      <c r="M64" s="91">
        <f t="shared" si="136"/>
        <v>0</v>
      </c>
      <c r="N64" s="90">
        <f t="shared" si="136"/>
        <v>0</v>
      </c>
      <c r="O64" s="90">
        <f t="shared" si="136"/>
        <v>0</v>
      </c>
      <c r="P64" s="90">
        <f t="shared" si="136"/>
        <v>0</v>
      </c>
      <c r="Q64" s="89" t="e">
        <f>P64/O64</f>
        <v>#DIV/0!</v>
      </c>
      <c r="R64" s="89">
        <f>SUM(R60:R63)</f>
        <v>0</v>
      </c>
      <c r="S64" s="89">
        <f>SUM(S60:S63)</f>
        <v>0</v>
      </c>
      <c r="T64" s="89" t="e">
        <f>S64/R64</f>
        <v>#DIV/0!</v>
      </c>
      <c r="U64" s="91">
        <f t="shared" ref="U64:AH64" si="137">SUM(U60:U63)</f>
        <v>0</v>
      </c>
      <c r="V64" s="90">
        <f t="shared" si="137"/>
        <v>0</v>
      </c>
      <c r="W64" s="91">
        <f t="shared" si="137"/>
        <v>0</v>
      </c>
      <c r="X64" s="90">
        <f t="shared" si="137"/>
        <v>0</v>
      </c>
      <c r="Y64" s="91">
        <f t="shared" si="137"/>
        <v>0</v>
      </c>
      <c r="Z64" s="90">
        <f t="shared" si="137"/>
        <v>0</v>
      </c>
      <c r="AA64" s="91">
        <f t="shared" si="137"/>
        <v>0</v>
      </c>
      <c r="AB64" s="90">
        <f t="shared" si="137"/>
        <v>0</v>
      </c>
      <c r="AC64" s="91">
        <f t="shared" si="137"/>
        <v>0</v>
      </c>
      <c r="AD64" s="90">
        <f t="shared" si="137"/>
        <v>0</v>
      </c>
      <c r="AE64" s="91">
        <f t="shared" si="137"/>
        <v>0</v>
      </c>
      <c r="AF64" s="90">
        <f t="shared" si="137"/>
        <v>0</v>
      </c>
      <c r="AG64" s="90">
        <f t="shared" si="137"/>
        <v>0</v>
      </c>
      <c r="AH64" s="90">
        <f t="shared" si="137"/>
        <v>0</v>
      </c>
      <c r="AI64" s="89" t="e">
        <f>AH64/AG64</f>
        <v>#DIV/0!</v>
      </c>
      <c r="AJ64" s="89">
        <f>SUM(AJ60:AJ63)</f>
        <v>0</v>
      </c>
      <c r="AK64" s="89">
        <f>SUM(AK60:AK63)</f>
        <v>0</v>
      </c>
      <c r="AL64" s="89" t="e">
        <f>AK64/AJ64</f>
        <v>#DIV/0!</v>
      </c>
      <c r="AM64" s="91">
        <f t="shared" ref="AM64:AZ64" si="138">SUM(AM60:AM63)</f>
        <v>1</v>
      </c>
      <c r="AN64" s="90">
        <f t="shared" si="138"/>
        <v>2</v>
      </c>
      <c r="AO64" s="91">
        <f t="shared" si="138"/>
        <v>1</v>
      </c>
      <c r="AP64" s="90">
        <f t="shared" si="138"/>
        <v>1</v>
      </c>
      <c r="AQ64" s="91">
        <f t="shared" si="138"/>
        <v>0.5</v>
      </c>
      <c r="AR64" s="90">
        <f t="shared" si="138"/>
        <v>0</v>
      </c>
      <c r="AS64" s="91">
        <f t="shared" si="138"/>
        <v>0</v>
      </c>
      <c r="AT64" s="90">
        <f t="shared" si="138"/>
        <v>0</v>
      </c>
      <c r="AU64" s="91">
        <f t="shared" si="138"/>
        <v>0</v>
      </c>
      <c r="AV64" s="90">
        <f t="shared" si="138"/>
        <v>0</v>
      </c>
      <c r="AW64" s="91">
        <f t="shared" si="138"/>
        <v>0</v>
      </c>
      <c r="AX64" s="90">
        <f t="shared" si="138"/>
        <v>0</v>
      </c>
      <c r="AY64" s="90">
        <f t="shared" si="138"/>
        <v>0</v>
      </c>
      <c r="AZ64" s="90">
        <f t="shared" si="138"/>
        <v>0</v>
      </c>
      <c r="BA64" s="89" t="e">
        <f>AZ64/AY64</f>
        <v>#DIV/0!</v>
      </c>
      <c r="BB64" s="89">
        <f>SUM(BB60:BB63)</f>
        <v>2.5</v>
      </c>
      <c r="BC64" s="89">
        <f>SUM(BC60:BC63)</f>
        <v>3</v>
      </c>
      <c r="BD64" s="89">
        <f>BC64/BB64</f>
        <v>1.2</v>
      </c>
      <c r="BE64" s="91">
        <f t="shared" ref="BE64:BR64" si="139">SUM(BE60:BE63)</f>
        <v>0</v>
      </c>
      <c r="BF64" s="90">
        <f t="shared" si="139"/>
        <v>0</v>
      </c>
      <c r="BG64" s="91">
        <f t="shared" si="139"/>
        <v>0</v>
      </c>
      <c r="BH64" s="90">
        <f t="shared" si="139"/>
        <v>0</v>
      </c>
      <c r="BI64" s="91">
        <f t="shared" si="139"/>
        <v>0.5</v>
      </c>
      <c r="BJ64" s="90">
        <f t="shared" si="139"/>
        <v>2</v>
      </c>
      <c r="BK64" s="91">
        <f t="shared" si="139"/>
        <v>0</v>
      </c>
      <c r="BL64" s="90">
        <f t="shared" si="139"/>
        <v>0</v>
      </c>
      <c r="BM64" s="91">
        <f t="shared" si="139"/>
        <v>0</v>
      </c>
      <c r="BN64" s="90">
        <f t="shared" si="139"/>
        <v>0</v>
      </c>
      <c r="BO64" s="91">
        <f t="shared" si="139"/>
        <v>0</v>
      </c>
      <c r="BP64" s="90">
        <f t="shared" si="139"/>
        <v>0</v>
      </c>
      <c r="BQ64" s="90">
        <f t="shared" si="139"/>
        <v>0</v>
      </c>
      <c r="BR64" s="90">
        <f t="shared" si="139"/>
        <v>0</v>
      </c>
      <c r="BS64" s="89" t="e">
        <f>BR64/BQ64</f>
        <v>#DIV/0!</v>
      </c>
      <c r="BT64" s="89">
        <f>SUM(BT60:BT63)</f>
        <v>0.5</v>
      </c>
      <c r="BU64" s="89">
        <f>SUM(BU60:BU63)</f>
        <v>2</v>
      </c>
      <c r="BV64" s="89">
        <f>BU64/BT64</f>
        <v>4</v>
      </c>
      <c r="BW64" s="91">
        <f t="shared" ref="BW64:CJ64" si="140">SUM(BW60:BW63)</f>
        <v>0</v>
      </c>
      <c r="BX64" s="90">
        <f t="shared" si="140"/>
        <v>0</v>
      </c>
      <c r="BY64" s="91">
        <f t="shared" si="140"/>
        <v>0</v>
      </c>
      <c r="BZ64" s="90">
        <f t="shared" si="140"/>
        <v>0</v>
      </c>
      <c r="CA64" s="91">
        <f t="shared" si="140"/>
        <v>0</v>
      </c>
      <c r="CB64" s="90">
        <f t="shared" si="140"/>
        <v>0</v>
      </c>
      <c r="CC64" s="91">
        <f t="shared" si="140"/>
        <v>1</v>
      </c>
      <c r="CD64" s="90">
        <f t="shared" si="140"/>
        <v>3</v>
      </c>
      <c r="CE64" s="91">
        <f t="shared" si="140"/>
        <v>4</v>
      </c>
      <c r="CF64" s="90">
        <f t="shared" si="140"/>
        <v>0</v>
      </c>
      <c r="CG64" s="91">
        <f t="shared" si="140"/>
        <v>0</v>
      </c>
      <c r="CH64" s="90">
        <f t="shared" si="140"/>
        <v>0</v>
      </c>
      <c r="CI64" s="90">
        <f t="shared" si="140"/>
        <v>0</v>
      </c>
      <c r="CJ64" s="90">
        <f t="shared" si="140"/>
        <v>0</v>
      </c>
      <c r="CK64" s="89" t="e">
        <f>CJ64/CI64</f>
        <v>#DIV/0!</v>
      </c>
      <c r="CL64" s="89">
        <f>SUM(CL60:CL63)</f>
        <v>5</v>
      </c>
      <c r="CM64" s="89">
        <f>SUM(CM60:CM63)</f>
        <v>3</v>
      </c>
      <c r="CN64" s="89">
        <f>CM64/CL64</f>
        <v>0.6</v>
      </c>
      <c r="CO64" s="12"/>
      <c r="CP64" s="88">
        <f>SUM(CP60:CP63)</f>
        <v>0</v>
      </c>
      <c r="CQ64" s="87">
        <f>SUM(CQ60:CQ63)</f>
        <v>0</v>
      </c>
      <c r="CR64" s="87" t="e">
        <f>CQ64/CP64</f>
        <v>#DIV/0!</v>
      </c>
      <c r="CS64" s="87">
        <f>SUM(CS60:CS63)</f>
        <v>8</v>
      </c>
      <c r="CT64" s="87">
        <f>SUM(CT60:CT63)</f>
        <v>8</v>
      </c>
      <c r="CU64" s="86">
        <f>CT64/CS64</f>
        <v>1</v>
      </c>
      <c r="CV64" s="194">
        <f>CT64/'Cancer Upgrades BASE'!CT65</f>
        <v>0.18604651162790697</v>
      </c>
    </row>
    <row r="65" spans="1:100" s="34" customFormat="1" ht="20.100000000000001" hidden="1" customHeight="1" thickBot="1" x14ac:dyDescent="0.6">
      <c r="A65" s="65"/>
      <c r="B65" s="30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4"/>
      <c r="P65" s="64"/>
      <c r="Q65" s="12"/>
      <c r="R65" s="12"/>
      <c r="S65" s="12"/>
      <c r="T65" s="12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4"/>
      <c r="AH65" s="64"/>
      <c r="AI65" s="12"/>
      <c r="AJ65" s="12"/>
      <c r="AK65" s="12"/>
      <c r="AL65" s="12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4"/>
      <c r="AZ65" s="64"/>
      <c r="BA65" s="12"/>
      <c r="BB65" s="12"/>
      <c r="BC65" s="12"/>
      <c r="BD65" s="12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12"/>
      <c r="BT65" s="12"/>
      <c r="BU65" s="12"/>
      <c r="BV65" s="12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</row>
    <row r="66" spans="1:100" s="34" customFormat="1" ht="11.25" hidden="1" thickBot="1" x14ac:dyDescent="0.2">
      <c r="A66" s="85" t="s">
        <v>3</v>
      </c>
      <c r="B66" s="84"/>
      <c r="C66" s="83"/>
      <c r="D66" s="72"/>
      <c r="E66" s="82"/>
      <c r="F66" s="72"/>
      <c r="G66" s="82"/>
      <c r="H66" s="72"/>
      <c r="I66" s="82"/>
      <c r="J66" s="72"/>
      <c r="K66" s="82"/>
      <c r="L66" s="72"/>
      <c r="M66" s="72"/>
      <c r="N66" s="72"/>
      <c r="O66" s="70"/>
      <c r="P66" s="70"/>
      <c r="Q66" s="70"/>
      <c r="R66" s="70"/>
      <c r="S66" s="70"/>
      <c r="T66" s="70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0"/>
      <c r="AH66" s="70"/>
      <c r="AI66" s="70"/>
      <c r="AJ66" s="70"/>
      <c r="AK66" s="70"/>
      <c r="AL66" s="70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0"/>
      <c r="AZ66" s="70"/>
      <c r="BA66" s="70"/>
      <c r="BB66" s="70"/>
      <c r="BC66" s="70"/>
      <c r="BD66" s="70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0"/>
      <c r="BR66" s="70"/>
      <c r="BS66" s="70"/>
      <c r="BT66" s="70"/>
      <c r="BU66" s="70"/>
      <c r="BV66" s="70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81"/>
      <c r="CI66" s="80"/>
      <c r="CJ66" s="70"/>
      <c r="CK66" s="70"/>
      <c r="CL66" s="70"/>
      <c r="CM66" s="70"/>
      <c r="CN66" s="69"/>
      <c r="CO66" s="12"/>
      <c r="CP66" s="80"/>
      <c r="CQ66" s="70"/>
      <c r="CR66" s="70"/>
      <c r="CS66" s="70"/>
      <c r="CT66" s="70"/>
      <c r="CU66" s="69"/>
      <c r="CV66" s="22"/>
    </row>
    <row r="67" spans="1:100" s="76" customFormat="1" hidden="1" x14ac:dyDescent="0.15">
      <c r="A67" s="79"/>
      <c r="B67" s="78"/>
      <c r="C67" s="77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4"/>
      <c r="P67" s="24"/>
      <c r="Q67" s="24" t="e">
        <f t="shared" ref="Q67:Q74" si="141">P67/O67</f>
        <v>#DIV/0!</v>
      </c>
      <c r="R67" s="23">
        <f t="shared" ref="R67:S73" si="142">C67+E67+G67+I67+K67+M67</f>
        <v>0</v>
      </c>
      <c r="S67" s="23">
        <f t="shared" si="142"/>
        <v>0</v>
      </c>
      <c r="T67" s="23" t="e">
        <f t="shared" ref="T67:T74" si="143">S67/R67</f>
        <v>#DIV/0!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4"/>
      <c r="AH67" s="24"/>
      <c r="AI67" s="24" t="e">
        <f t="shared" ref="AI67:AI74" si="144">AH67/AG67</f>
        <v>#DIV/0!</v>
      </c>
      <c r="AJ67" s="23">
        <f t="shared" ref="AJ67:AK73" si="145">U67+W67+Y67+AA67+AC67+AE67</f>
        <v>0</v>
      </c>
      <c r="AK67" s="23">
        <f t="shared" si="145"/>
        <v>0</v>
      </c>
      <c r="AL67" s="23" t="e">
        <f t="shared" ref="AL67:AL74" si="146">AK67/AJ67</f>
        <v>#DIV/0!</v>
      </c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4"/>
      <c r="AZ67" s="24"/>
      <c r="BA67" s="24" t="e">
        <f t="shared" ref="BA67:BA74" si="147">AZ67/AY67</f>
        <v>#DIV/0!</v>
      </c>
      <c r="BB67" s="23">
        <f t="shared" ref="BB67:BC73" si="148">AM67+AO67+AQ67+AS67+AU67+AW67</f>
        <v>0</v>
      </c>
      <c r="BC67" s="23">
        <f t="shared" si="148"/>
        <v>0</v>
      </c>
      <c r="BD67" s="23" t="e">
        <f t="shared" ref="BD67:BD74" si="149">BC67/BB67</f>
        <v>#DIV/0!</v>
      </c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4"/>
      <c r="BR67" s="24"/>
      <c r="BS67" s="24" t="e">
        <f t="shared" ref="BS67:BS74" si="150">BR67/BQ67</f>
        <v>#DIV/0!</v>
      </c>
      <c r="BT67" s="23">
        <f t="shared" ref="BT67:BU73" si="151">BE67+BG67+BI67+BK67+BM67+BO67</f>
        <v>0</v>
      </c>
      <c r="BU67" s="23">
        <f t="shared" si="151"/>
        <v>0</v>
      </c>
      <c r="BV67" s="23" t="e">
        <f t="shared" ref="BV67:BV74" si="152">BU67/BT67</f>
        <v>#DIV/0!</v>
      </c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4"/>
      <c r="CJ67" s="24"/>
      <c r="CK67" s="24" t="e">
        <f t="shared" ref="CK67:CK74" si="153">CJ67/CI67</f>
        <v>#DIV/0!</v>
      </c>
      <c r="CL67" s="23">
        <f t="shared" ref="CL67:CM73" si="154">BW67+BY67+CA67+CC67+CE67+CG67</f>
        <v>0</v>
      </c>
      <c r="CM67" s="23">
        <f t="shared" si="154"/>
        <v>0</v>
      </c>
      <c r="CN67" s="52" t="e">
        <f t="shared" ref="CN67:CN74" si="155">CM67/CL67</f>
        <v>#DIV/0!</v>
      </c>
      <c r="CO67" s="12"/>
      <c r="CP67" s="50">
        <f t="shared" ref="CP67:CQ73" si="156">O67+AG67+AY67+BQ67+CI67</f>
        <v>0</v>
      </c>
      <c r="CQ67" s="33">
        <f t="shared" si="156"/>
        <v>0</v>
      </c>
      <c r="CR67" s="33" t="e">
        <f t="shared" ref="CR67:CR74" si="157">CQ67/CP67</f>
        <v>#DIV/0!</v>
      </c>
      <c r="CS67" s="32">
        <f t="shared" ref="CS67:CT73" si="158">R67+AJ67+BB67+BT67+CL67</f>
        <v>0</v>
      </c>
      <c r="CT67" s="32">
        <f t="shared" si="158"/>
        <v>0</v>
      </c>
      <c r="CU67" s="49" t="e">
        <f t="shared" ref="CU67:CU74" si="159">CT67/CS67</f>
        <v>#DIV/0!</v>
      </c>
      <c r="CV67" s="194" t="e">
        <f>CT67/'Cancer Upgrades BASE'!#REF!</f>
        <v>#REF!</v>
      </c>
    </row>
    <row r="68" spans="1:100" s="15" customFormat="1" hidden="1" x14ac:dyDescent="0.15">
      <c r="A68" s="75"/>
      <c r="B68" s="26"/>
      <c r="C68" s="53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8"/>
      <c r="P68" s="18"/>
      <c r="Q68" s="24" t="e">
        <f t="shared" si="141"/>
        <v>#DIV/0!</v>
      </c>
      <c r="R68" s="23">
        <f t="shared" si="142"/>
        <v>0</v>
      </c>
      <c r="S68" s="23">
        <f t="shared" si="142"/>
        <v>0</v>
      </c>
      <c r="T68" s="23" t="e">
        <f t="shared" si="143"/>
        <v>#DIV/0!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4"/>
      <c r="AH68" s="24"/>
      <c r="AI68" s="24" t="e">
        <f t="shared" si="144"/>
        <v>#DIV/0!</v>
      </c>
      <c r="AJ68" s="23">
        <f t="shared" si="145"/>
        <v>0</v>
      </c>
      <c r="AK68" s="23">
        <f t="shared" si="145"/>
        <v>0</v>
      </c>
      <c r="AL68" s="23" t="e">
        <f t="shared" si="146"/>
        <v>#DIV/0!</v>
      </c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4"/>
      <c r="AZ68" s="24"/>
      <c r="BA68" s="24" t="e">
        <f t="shared" si="147"/>
        <v>#DIV/0!</v>
      </c>
      <c r="BB68" s="23">
        <f t="shared" si="148"/>
        <v>0</v>
      </c>
      <c r="BC68" s="23">
        <f t="shared" si="148"/>
        <v>0</v>
      </c>
      <c r="BD68" s="23" t="e">
        <f t="shared" si="149"/>
        <v>#DIV/0!</v>
      </c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4"/>
      <c r="BR68" s="24"/>
      <c r="BS68" s="24" t="e">
        <f t="shared" si="150"/>
        <v>#DIV/0!</v>
      </c>
      <c r="BT68" s="23">
        <f t="shared" si="151"/>
        <v>0</v>
      </c>
      <c r="BU68" s="23">
        <f t="shared" si="151"/>
        <v>0</v>
      </c>
      <c r="BV68" s="23" t="e">
        <f t="shared" si="152"/>
        <v>#DIV/0!</v>
      </c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4"/>
      <c r="CJ68" s="24"/>
      <c r="CK68" s="24" t="e">
        <f t="shared" si="153"/>
        <v>#DIV/0!</v>
      </c>
      <c r="CL68" s="23">
        <f t="shared" si="154"/>
        <v>0</v>
      </c>
      <c r="CM68" s="23">
        <f t="shared" si="154"/>
        <v>0</v>
      </c>
      <c r="CN68" s="52" t="e">
        <f t="shared" si="155"/>
        <v>#DIV/0!</v>
      </c>
      <c r="CO68" s="12"/>
      <c r="CP68" s="50">
        <f t="shared" si="156"/>
        <v>0</v>
      </c>
      <c r="CQ68" s="33">
        <f t="shared" si="156"/>
        <v>0</v>
      </c>
      <c r="CR68" s="33" t="e">
        <f t="shared" si="157"/>
        <v>#DIV/0!</v>
      </c>
      <c r="CS68" s="32">
        <f t="shared" si="158"/>
        <v>0</v>
      </c>
      <c r="CT68" s="32">
        <f t="shared" si="158"/>
        <v>0</v>
      </c>
      <c r="CU68" s="49" t="e">
        <f t="shared" si="159"/>
        <v>#DIV/0!</v>
      </c>
      <c r="CV68" s="194" t="e">
        <f>CT68/'Cancer Upgrades BASE'!CT66</f>
        <v>#DIV/0!</v>
      </c>
    </row>
    <row r="69" spans="1:100" s="34" customFormat="1" ht="11.25" hidden="1" customHeight="1" x14ac:dyDescent="0.2">
      <c r="A69" s="74"/>
      <c r="B69" s="28"/>
      <c r="C69" s="53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8"/>
      <c r="P69" s="18"/>
      <c r="Q69" s="18" t="e">
        <f t="shared" si="141"/>
        <v>#DIV/0!</v>
      </c>
      <c r="R69" s="17">
        <f t="shared" si="142"/>
        <v>0</v>
      </c>
      <c r="S69" s="17">
        <f t="shared" si="142"/>
        <v>0</v>
      </c>
      <c r="T69" s="17" t="e">
        <f t="shared" si="143"/>
        <v>#DIV/0!</v>
      </c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8"/>
      <c r="AH69" s="18"/>
      <c r="AI69" s="18" t="e">
        <f t="shared" si="144"/>
        <v>#DIV/0!</v>
      </c>
      <c r="AJ69" s="17">
        <f t="shared" si="145"/>
        <v>0</v>
      </c>
      <c r="AK69" s="17">
        <f t="shared" si="145"/>
        <v>0</v>
      </c>
      <c r="AL69" s="17" t="e">
        <f t="shared" si="146"/>
        <v>#DIV/0!</v>
      </c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8"/>
      <c r="AZ69" s="18"/>
      <c r="BA69" s="18" t="e">
        <f t="shared" si="147"/>
        <v>#DIV/0!</v>
      </c>
      <c r="BB69" s="17">
        <f t="shared" si="148"/>
        <v>0</v>
      </c>
      <c r="BC69" s="17">
        <f t="shared" si="148"/>
        <v>0</v>
      </c>
      <c r="BD69" s="17" t="e">
        <f t="shared" si="149"/>
        <v>#DIV/0!</v>
      </c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8"/>
      <c r="BR69" s="18"/>
      <c r="BS69" s="18" t="e">
        <f t="shared" si="150"/>
        <v>#DIV/0!</v>
      </c>
      <c r="BT69" s="17">
        <f t="shared" si="151"/>
        <v>0</v>
      </c>
      <c r="BU69" s="17">
        <f t="shared" si="151"/>
        <v>0</v>
      </c>
      <c r="BV69" s="17" t="e">
        <f t="shared" si="152"/>
        <v>#DIV/0!</v>
      </c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8"/>
      <c r="CJ69" s="18"/>
      <c r="CK69" s="24" t="e">
        <f t="shared" si="153"/>
        <v>#DIV/0!</v>
      </c>
      <c r="CL69" s="23">
        <f t="shared" si="154"/>
        <v>0</v>
      </c>
      <c r="CM69" s="23">
        <f t="shared" si="154"/>
        <v>0</v>
      </c>
      <c r="CN69" s="52" t="e">
        <f t="shared" si="155"/>
        <v>#DIV/0!</v>
      </c>
      <c r="CO69" s="12"/>
      <c r="CP69" s="50">
        <f t="shared" si="156"/>
        <v>0</v>
      </c>
      <c r="CQ69" s="33">
        <f t="shared" si="156"/>
        <v>0</v>
      </c>
      <c r="CR69" s="33" t="e">
        <f t="shared" si="157"/>
        <v>#DIV/0!</v>
      </c>
      <c r="CS69" s="32">
        <f t="shared" si="158"/>
        <v>0</v>
      </c>
      <c r="CT69" s="32">
        <f t="shared" si="158"/>
        <v>0</v>
      </c>
      <c r="CU69" s="49" t="e">
        <f t="shared" si="159"/>
        <v>#DIV/0!</v>
      </c>
      <c r="CV69" s="194" t="e">
        <f>CT69/'Cancer Upgrades BASE'!CT67</f>
        <v>#DIV/0!</v>
      </c>
    </row>
    <row r="70" spans="1:100" s="34" customFormat="1" ht="11.25" hidden="1" customHeight="1" x14ac:dyDescent="0.2">
      <c r="A70" s="55"/>
      <c r="B70" s="54"/>
      <c r="C70" s="53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8"/>
      <c r="P70" s="18"/>
      <c r="Q70" s="24" t="e">
        <f t="shared" si="141"/>
        <v>#DIV/0!</v>
      </c>
      <c r="R70" s="23">
        <f t="shared" si="142"/>
        <v>0</v>
      </c>
      <c r="S70" s="23">
        <f t="shared" si="142"/>
        <v>0</v>
      </c>
      <c r="T70" s="23" t="e">
        <f t="shared" si="143"/>
        <v>#DIV/0!</v>
      </c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4"/>
      <c r="AH70" s="24"/>
      <c r="AI70" s="24" t="e">
        <f t="shared" si="144"/>
        <v>#DIV/0!</v>
      </c>
      <c r="AJ70" s="23">
        <f t="shared" si="145"/>
        <v>0</v>
      </c>
      <c r="AK70" s="23">
        <f t="shared" si="145"/>
        <v>0</v>
      </c>
      <c r="AL70" s="23" t="e">
        <f t="shared" si="146"/>
        <v>#DIV/0!</v>
      </c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4"/>
      <c r="AZ70" s="24"/>
      <c r="BA70" s="24" t="e">
        <f t="shared" si="147"/>
        <v>#DIV/0!</v>
      </c>
      <c r="BB70" s="23">
        <f t="shared" si="148"/>
        <v>0</v>
      </c>
      <c r="BC70" s="23">
        <f t="shared" si="148"/>
        <v>0</v>
      </c>
      <c r="BD70" s="23" t="e">
        <f t="shared" si="149"/>
        <v>#DIV/0!</v>
      </c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4"/>
      <c r="BR70" s="24"/>
      <c r="BS70" s="24" t="e">
        <f t="shared" si="150"/>
        <v>#DIV/0!</v>
      </c>
      <c r="BT70" s="23">
        <f t="shared" si="151"/>
        <v>0</v>
      </c>
      <c r="BU70" s="23">
        <f t="shared" si="151"/>
        <v>0</v>
      </c>
      <c r="BV70" s="23" t="e">
        <f t="shared" si="152"/>
        <v>#DIV/0!</v>
      </c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4"/>
      <c r="CJ70" s="24"/>
      <c r="CK70" s="24" t="e">
        <f t="shared" si="153"/>
        <v>#DIV/0!</v>
      </c>
      <c r="CL70" s="23">
        <f t="shared" si="154"/>
        <v>0</v>
      </c>
      <c r="CM70" s="23">
        <f t="shared" si="154"/>
        <v>0</v>
      </c>
      <c r="CN70" s="52" t="e">
        <f t="shared" si="155"/>
        <v>#DIV/0!</v>
      </c>
      <c r="CO70" s="12"/>
      <c r="CP70" s="50">
        <f t="shared" si="156"/>
        <v>0</v>
      </c>
      <c r="CQ70" s="33">
        <f t="shared" si="156"/>
        <v>0</v>
      </c>
      <c r="CR70" s="33" t="e">
        <f t="shared" si="157"/>
        <v>#DIV/0!</v>
      </c>
      <c r="CS70" s="32">
        <f t="shared" si="158"/>
        <v>0</v>
      </c>
      <c r="CT70" s="32">
        <f t="shared" si="158"/>
        <v>0</v>
      </c>
      <c r="CU70" s="49" t="e">
        <f t="shared" si="159"/>
        <v>#DIV/0!</v>
      </c>
      <c r="CV70" s="194" t="e">
        <f>CT70/'Cancer Upgrades BASE'!CT68</f>
        <v>#DIV/0!</v>
      </c>
    </row>
    <row r="71" spans="1:100" s="34" customFormat="1" ht="11.25" hidden="1" customHeight="1" x14ac:dyDescent="0.2">
      <c r="A71" s="55"/>
      <c r="B71" s="54"/>
      <c r="C71" s="53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8"/>
      <c r="P71" s="18"/>
      <c r="Q71" s="18" t="e">
        <f t="shared" si="141"/>
        <v>#DIV/0!</v>
      </c>
      <c r="R71" s="17">
        <f t="shared" si="142"/>
        <v>0</v>
      </c>
      <c r="S71" s="17">
        <f t="shared" si="142"/>
        <v>0</v>
      </c>
      <c r="T71" s="17" t="e">
        <f t="shared" si="143"/>
        <v>#DIV/0!</v>
      </c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8"/>
      <c r="AH71" s="18"/>
      <c r="AI71" s="18" t="e">
        <f t="shared" si="144"/>
        <v>#DIV/0!</v>
      </c>
      <c r="AJ71" s="17">
        <f t="shared" si="145"/>
        <v>0</v>
      </c>
      <c r="AK71" s="17">
        <f t="shared" si="145"/>
        <v>0</v>
      </c>
      <c r="AL71" s="17" t="e">
        <f t="shared" si="146"/>
        <v>#DIV/0!</v>
      </c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8"/>
      <c r="AZ71" s="18"/>
      <c r="BA71" s="18" t="e">
        <f t="shared" si="147"/>
        <v>#DIV/0!</v>
      </c>
      <c r="BB71" s="17">
        <f t="shared" si="148"/>
        <v>0</v>
      </c>
      <c r="BC71" s="17">
        <f t="shared" si="148"/>
        <v>0</v>
      </c>
      <c r="BD71" s="17" t="e">
        <f t="shared" si="149"/>
        <v>#DIV/0!</v>
      </c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8"/>
      <c r="BR71" s="18"/>
      <c r="BS71" s="18" t="e">
        <f t="shared" si="150"/>
        <v>#DIV/0!</v>
      </c>
      <c r="BT71" s="17">
        <f t="shared" si="151"/>
        <v>0</v>
      </c>
      <c r="BU71" s="17">
        <f t="shared" si="151"/>
        <v>0</v>
      </c>
      <c r="BV71" s="17" t="e">
        <f t="shared" si="152"/>
        <v>#DIV/0!</v>
      </c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8"/>
      <c r="CJ71" s="18"/>
      <c r="CK71" s="24" t="e">
        <f t="shared" si="153"/>
        <v>#DIV/0!</v>
      </c>
      <c r="CL71" s="23">
        <f t="shared" si="154"/>
        <v>0</v>
      </c>
      <c r="CM71" s="23">
        <f t="shared" si="154"/>
        <v>0</v>
      </c>
      <c r="CN71" s="52" t="e">
        <f t="shared" si="155"/>
        <v>#DIV/0!</v>
      </c>
      <c r="CO71" s="12"/>
      <c r="CP71" s="50">
        <f t="shared" si="156"/>
        <v>0</v>
      </c>
      <c r="CQ71" s="33">
        <f t="shared" si="156"/>
        <v>0</v>
      </c>
      <c r="CR71" s="33" t="e">
        <f t="shared" si="157"/>
        <v>#DIV/0!</v>
      </c>
      <c r="CS71" s="32">
        <f t="shared" si="158"/>
        <v>0</v>
      </c>
      <c r="CT71" s="32">
        <f t="shared" si="158"/>
        <v>0</v>
      </c>
      <c r="CU71" s="49" t="e">
        <f t="shared" si="159"/>
        <v>#DIV/0!</v>
      </c>
      <c r="CV71" s="194" t="e">
        <f>CT71/'Cancer Upgrades BASE'!CT69</f>
        <v>#DIV/0!</v>
      </c>
    </row>
    <row r="72" spans="1:100" s="34" customFormat="1" ht="11.25" hidden="1" customHeight="1" x14ac:dyDescent="0.2">
      <c r="A72" s="55"/>
      <c r="B72" s="54"/>
      <c r="C72" s="53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8"/>
      <c r="P72" s="18"/>
      <c r="Q72" s="24" t="e">
        <f t="shared" si="141"/>
        <v>#DIV/0!</v>
      </c>
      <c r="R72" s="23">
        <f t="shared" si="142"/>
        <v>0</v>
      </c>
      <c r="S72" s="23">
        <f t="shared" si="142"/>
        <v>0</v>
      </c>
      <c r="T72" s="23" t="e">
        <f t="shared" si="143"/>
        <v>#DIV/0!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4"/>
      <c r="AH72" s="24"/>
      <c r="AI72" s="24" t="e">
        <f t="shared" si="144"/>
        <v>#DIV/0!</v>
      </c>
      <c r="AJ72" s="23">
        <f t="shared" si="145"/>
        <v>0</v>
      </c>
      <c r="AK72" s="23">
        <f t="shared" si="145"/>
        <v>0</v>
      </c>
      <c r="AL72" s="23" t="e">
        <f t="shared" si="146"/>
        <v>#DIV/0!</v>
      </c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4"/>
      <c r="AZ72" s="24"/>
      <c r="BA72" s="24" t="e">
        <f t="shared" si="147"/>
        <v>#DIV/0!</v>
      </c>
      <c r="BB72" s="23">
        <f t="shared" si="148"/>
        <v>0</v>
      </c>
      <c r="BC72" s="23">
        <f t="shared" si="148"/>
        <v>0</v>
      </c>
      <c r="BD72" s="23" t="e">
        <f t="shared" si="149"/>
        <v>#DIV/0!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4"/>
      <c r="BR72" s="24"/>
      <c r="BS72" s="24" t="e">
        <f t="shared" si="150"/>
        <v>#DIV/0!</v>
      </c>
      <c r="BT72" s="23">
        <f t="shared" si="151"/>
        <v>0</v>
      </c>
      <c r="BU72" s="23">
        <f t="shared" si="151"/>
        <v>0</v>
      </c>
      <c r="BV72" s="23" t="e">
        <f t="shared" si="152"/>
        <v>#DIV/0!</v>
      </c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4"/>
      <c r="CJ72" s="24"/>
      <c r="CK72" s="24" t="e">
        <f t="shared" si="153"/>
        <v>#DIV/0!</v>
      </c>
      <c r="CL72" s="23">
        <f t="shared" si="154"/>
        <v>0</v>
      </c>
      <c r="CM72" s="23">
        <f t="shared" si="154"/>
        <v>0</v>
      </c>
      <c r="CN72" s="52" t="e">
        <f t="shared" si="155"/>
        <v>#DIV/0!</v>
      </c>
      <c r="CO72" s="12"/>
      <c r="CP72" s="50">
        <f t="shared" si="156"/>
        <v>0</v>
      </c>
      <c r="CQ72" s="33">
        <f t="shared" si="156"/>
        <v>0</v>
      </c>
      <c r="CR72" s="33" t="e">
        <f t="shared" si="157"/>
        <v>#DIV/0!</v>
      </c>
      <c r="CS72" s="32">
        <f t="shared" si="158"/>
        <v>0</v>
      </c>
      <c r="CT72" s="32">
        <f t="shared" si="158"/>
        <v>0</v>
      </c>
      <c r="CU72" s="49" t="e">
        <f t="shared" si="159"/>
        <v>#DIV/0!</v>
      </c>
      <c r="CV72" s="194" t="e">
        <f>CT72/'Cancer Upgrades BASE'!CT70</f>
        <v>#DIV/0!</v>
      </c>
    </row>
    <row r="73" spans="1:100" s="15" customFormat="1" ht="11.25" hidden="1" customHeight="1" thickBot="1" x14ac:dyDescent="0.25">
      <c r="A73" s="21"/>
      <c r="B73" s="54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8"/>
      <c r="P73" s="18"/>
      <c r="Q73" s="18" t="e">
        <f t="shared" si="141"/>
        <v>#DIV/0!</v>
      </c>
      <c r="R73" s="17">
        <f t="shared" si="142"/>
        <v>0</v>
      </c>
      <c r="S73" s="17">
        <f t="shared" si="142"/>
        <v>0</v>
      </c>
      <c r="T73" s="17" t="e">
        <f t="shared" si="143"/>
        <v>#DIV/0!</v>
      </c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8"/>
      <c r="AH73" s="18"/>
      <c r="AI73" s="18" t="e">
        <f t="shared" si="144"/>
        <v>#DIV/0!</v>
      </c>
      <c r="AJ73" s="17">
        <f t="shared" si="145"/>
        <v>0</v>
      </c>
      <c r="AK73" s="17">
        <f t="shared" si="145"/>
        <v>0</v>
      </c>
      <c r="AL73" s="17" t="e">
        <f t="shared" si="146"/>
        <v>#DIV/0!</v>
      </c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8"/>
      <c r="AZ73" s="18"/>
      <c r="BA73" s="18" t="e">
        <f t="shared" si="147"/>
        <v>#DIV/0!</v>
      </c>
      <c r="BB73" s="17">
        <f t="shared" si="148"/>
        <v>0</v>
      </c>
      <c r="BC73" s="17">
        <f t="shared" si="148"/>
        <v>0</v>
      </c>
      <c r="BD73" s="17" t="e">
        <f t="shared" si="149"/>
        <v>#DIV/0!</v>
      </c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8"/>
      <c r="BR73" s="18"/>
      <c r="BS73" s="18" t="e">
        <f t="shared" si="150"/>
        <v>#DIV/0!</v>
      </c>
      <c r="BT73" s="17">
        <f t="shared" si="151"/>
        <v>0</v>
      </c>
      <c r="BU73" s="17">
        <f t="shared" si="151"/>
        <v>0</v>
      </c>
      <c r="BV73" s="17" t="e">
        <f t="shared" si="152"/>
        <v>#DIV/0!</v>
      </c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8"/>
      <c r="CJ73" s="18"/>
      <c r="CK73" s="18" t="e">
        <f t="shared" si="153"/>
        <v>#DIV/0!</v>
      </c>
      <c r="CL73" s="17">
        <f t="shared" si="154"/>
        <v>0</v>
      </c>
      <c r="CM73" s="17">
        <f t="shared" si="154"/>
        <v>0</v>
      </c>
      <c r="CN73" s="51" t="e">
        <f t="shared" si="155"/>
        <v>#DIV/0!</v>
      </c>
      <c r="CO73" s="12"/>
      <c r="CP73" s="50">
        <f t="shared" si="156"/>
        <v>0</v>
      </c>
      <c r="CQ73" s="33">
        <f t="shared" si="156"/>
        <v>0</v>
      </c>
      <c r="CR73" s="33" t="e">
        <f t="shared" si="157"/>
        <v>#DIV/0!</v>
      </c>
      <c r="CS73" s="32">
        <f t="shared" si="158"/>
        <v>0</v>
      </c>
      <c r="CT73" s="32">
        <f t="shared" si="158"/>
        <v>0</v>
      </c>
      <c r="CU73" s="49" t="e">
        <f t="shared" si="159"/>
        <v>#DIV/0!</v>
      </c>
      <c r="CV73" s="194" t="e">
        <f>CT73/'Cancer Upgrades BASE'!CT68</f>
        <v>#DIV/0!</v>
      </c>
    </row>
    <row r="74" spans="1:100" ht="11.25" hidden="1" thickBot="1" x14ac:dyDescent="0.2">
      <c r="A74" s="381" t="s">
        <v>0</v>
      </c>
      <c r="B74" s="382"/>
      <c r="C74" s="72">
        <f t="shared" ref="C74:P74" si="160">SUM(C67:C73)</f>
        <v>0</v>
      </c>
      <c r="D74" s="71">
        <f t="shared" si="160"/>
        <v>0</v>
      </c>
      <c r="E74" s="72">
        <f t="shared" si="160"/>
        <v>0</v>
      </c>
      <c r="F74" s="71">
        <f t="shared" si="160"/>
        <v>0</v>
      </c>
      <c r="G74" s="72">
        <f t="shared" si="160"/>
        <v>0</v>
      </c>
      <c r="H74" s="71">
        <f t="shared" si="160"/>
        <v>0</v>
      </c>
      <c r="I74" s="72">
        <f t="shared" si="160"/>
        <v>0</v>
      </c>
      <c r="J74" s="71">
        <f t="shared" si="160"/>
        <v>0</v>
      </c>
      <c r="K74" s="72">
        <f t="shared" si="160"/>
        <v>0</v>
      </c>
      <c r="L74" s="71">
        <f t="shared" si="160"/>
        <v>0</v>
      </c>
      <c r="M74" s="72">
        <f t="shared" si="160"/>
        <v>0</v>
      </c>
      <c r="N74" s="71">
        <f t="shared" si="160"/>
        <v>0</v>
      </c>
      <c r="O74" s="71">
        <f t="shared" si="160"/>
        <v>0</v>
      </c>
      <c r="P74" s="71">
        <f t="shared" si="160"/>
        <v>0</v>
      </c>
      <c r="Q74" s="70" t="e">
        <f t="shared" si="141"/>
        <v>#DIV/0!</v>
      </c>
      <c r="R74" s="70">
        <f>SUM(R67:R73)</f>
        <v>0</v>
      </c>
      <c r="S74" s="70">
        <f>SUM(S67:S73)</f>
        <v>0</v>
      </c>
      <c r="T74" s="70" t="e">
        <f t="shared" si="143"/>
        <v>#DIV/0!</v>
      </c>
      <c r="U74" s="72">
        <f t="shared" ref="U74:AH74" si="161">SUM(U67:U73)</f>
        <v>0</v>
      </c>
      <c r="V74" s="71">
        <f t="shared" si="161"/>
        <v>0</v>
      </c>
      <c r="W74" s="72">
        <f t="shared" si="161"/>
        <v>0</v>
      </c>
      <c r="X74" s="71">
        <f t="shared" si="161"/>
        <v>0</v>
      </c>
      <c r="Y74" s="72">
        <f t="shared" si="161"/>
        <v>0</v>
      </c>
      <c r="Z74" s="71">
        <f t="shared" si="161"/>
        <v>0</v>
      </c>
      <c r="AA74" s="72">
        <f t="shared" si="161"/>
        <v>0</v>
      </c>
      <c r="AB74" s="71">
        <f t="shared" si="161"/>
        <v>0</v>
      </c>
      <c r="AC74" s="72">
        <f t="shared" si="161"/>
        <v>0</v>
      </c>
      <c r="AD74" s="71">
        <f t="shared" si="161"/>
        <v>0</v>
      </c>
      <c r="AE74" s="72">
        <f t="shared" si="161"/>
        <v>0</v>
      </c>
      <c r="AF74" s="71">
        <f t="shared" si="161"/>
        <v>0</v>
      </c>
      <c r="AG74" s="71">
        <f t="shared" si="161"/>
        <v>0</v>
      </c>
      <c r="AH74" s="71">
        <f t="shared" si="161"/>
        <v>0</v>
      </c>
      <c r="AI74" s="70" t="e">
        <f t="shared" si="144"/>
        <v>#DIV/0!</v>
      </c>
      <c r="AJ74" s="70">
        <f>SUM(AJ67:AJ73)</f>
        <v>0</v>
      </c>
      <c r="AK74" s="70">
        <f>SUM(AK67:AK73)</f>
        <v>0</v>
      </c>
      <c r="AL74" s="70" t="e">
        <f t="shared" si="146"/>
        <v>#DIV/0!</v>
      </c>
      <c r="AM74" s="72">
        <f t="shared" ref="AM74:AZ74" si="162">SUM(AM67:AM73)</f>
        <v>0</v>
      </c>
      <c r="AN74" s="71">
        <f t="shared" si="162"/>
        <v>0</v>
      </c>
      <c r="AO74" s="72">
        <f t="shared" si="162"/>
        <v>0</v>
      </c>
      <c r="AP74" s="71">
        <f t="shared" si="162"/>
        <v>0</v>
      </c>
      <c r="AQ74" s="72">
        <f t="shared" si="162"/>
        <v>0</v>
      </c>
      <c r="AR74" s="71">
        <f t="shared" si="162"/>
        <v>0</v>
      </c>
      <c r="AS74" s="72">
        <f t="shared" si="162"/>
        <v>0</v>
      </c>
      <c r="AT74" s="71">
        <f t="shared" si="162"/>
        <v>0</v>
      </c>
      <c r="AU74" s="72">
        <f t="shared" si="162"/>
        <v>0</v>
      </c>
      <c r="AV74" s="71">
        <f t="shared" si="162"/>
        <v>0</v>
      </c>
      <c r="AW74" s="72">
        <f t="shared" si="162"/>
        <v>0</v>
      </c>
      <c r="AX74" s="71">
        <f t="shared" si="162"/>
        <v>0</v>
      </c>
      <c r="AY74" s="71">
        <f t="shared" si="162"/>
        <v>0</v>
      </c>
      <c r="AZ74" s="71">
        <f t="shared" si="162"/>
        <v>0</v>
      </c>
      <c r="BA74" s="70" t="e">
        <f t="shared" si="147"/>
        <v>#DIV/0!</v>
      </c>
      <c r="BB74" s="70">
        <f>SUM(BB67:BB73)</f>
        <v>0</v>
      </c>
      <c r="BC74" s="70">
        <f>SUM(BC67:BC73)</f>
        <v>0</v>
      </c>
      <c r="BD74" s="70" t="e">
        <f t="shared" si="149"/>
        <v>#DIV/0!</v>
      </c>
      <c r="BE74" s="72">
        <f t="shared" ref="BE74:BR74" si="163">SUM(BE67:BE73)</f>
        <v>0</v>
      </c>
      <c r="BF74" s="71">
        <f t="shared" si="163"/>
        <v>0</v>
      </c>
      <c r="BG74" s="72">
        <f t="shared" si="163"/>
        <v>0</v>
      </c>
      <c r="BH74" s="71">
        <f t="shared" si="163"/>
        <v>0</v>
      </c>
      <c r="BI74" s="72">
        <f t="shared" si="163"/>
        <v>0</v>
      </c>
      <c r="BJ74" s="71">
        <f t="shared" si="163"/>
        <v>0</v>
      </c>
      <c r="BK74" s="72">
        <f t="shared" si="163"/>
        <v>0</v>
      </c>
      <c r="BL74" s="71">
        <f t="shared" si="163"/>
        <v>0</v>
      </c>
      <c r="BM74" s="72">
        <f t="shared" si="163"/>
        <v>0</v>
      </c>
      <c r="BN74" s="71">
        <f t="shared" si="163"/>
        <v>0</v>
      </c>
      <c r="BO74" s="72">
        <f t="shared" si="163"/>
        <v>0</v>
      </c>
      <c r="BP74" s="71">
        <f t="shared" si="163"/>
        <v>0</v>
      </c>
      <c r="BQ74" s="72">
        <f t="shared" si="163"/>
        <v>0</v>
      </c>
      <c r="BR74" s="72">
        <f t="shared" si="163"/>
        <v>0</v>
      </c>
      <c r="BS74" s="70" t="e">
        <f t="shared" si="150"/>
        <v>#DIV/0!</v>
      </c>
      <c r="BT74" s="70">
        <f>SUM(BT67:BT73)</f>
        <v>0</v>
      </c>
      <c r="BU74" s="70">
        <f>SUM(BU67:BU73)</f>
        <v>0</v>
      </c>
      <c r="BV74" s="70" t="e">
        <f t="shared" si="152"/>
        <v>#DIV/0!</v>
      </c>
      <c r="BW74" s="72">
        <f t="shared" ref="BW74:CJ74" si="164">SUM(BW67:BW73)</f>
        <v>0</v>
      </c>
      <c r="BX74" s="71">
        <f t="shared" si="164"/>
        <v>0</v>
      </c>
      <c r="BY74" s="72">
        <f t="shared" si="164"/>
        <v>0</v>
      </c>
      <c r="BZ74" s="71">
        <f t="shared" si="164"/>
        <v>0</v>
      </c>
      <c r="CA74" s="72">
        <f t="shared" si="164"/>
        <v>0</v>
      </c>
      <c r="CB74" s="71">
        <f t="shared" si="164"/>
        <v>0</v>
      </c>
      <c r="CC74" s="72">
        <f t="shared" si="164"/>
        <v>0</v>
      </c>
      <c r="CD74" s="71">
        <f t="shared" si="164"/>
        <v>0</v>
      </c>
      <c r="CE74" s="72">
        <f t="shared" si="164"/>
        <v>0</v>
      </c>
      <c r="CF74" s="72">
        <f t="shared" si="164"/>
        <v>0</v>
      </c>
      <c r="CG74" s="72">
        <f t="shared" si="164"/>
        <v>0</v>
      </c>
      <c r="CH74" s="72">
        <f t="shared" si="164"/>
        <v>0</v>
      </c>
      <c r="CI74" s="71">
        <f t="shared" si="164"/>
        <v>0</v>
      </c>
      <c r="CJ74" s="71">
        <f t="shared" si="164"/>
        <v>0</v>
      </c>
      <c r="CK74" s="70" t="e">
        <f t="shared" si="153"/>
        <v>#DIV/0!</v>
      </c>
      <c r="CL74" s="70">
        <f>SUM(CL67:CL73)</f>
        <v>0</v>
      </c>
      <c r="CM74" s="70">
        <f>SUM(CM67:CM73)</f>
        <v>0</v>
      </c>
      <c r="CN74" s="69" t="e">
        <f t="shared" si="155"/>
        <v>#DIV/0!</v>
      </c>
      <c r="CO74" s="12"/>
      <c r="CP74" s="68">
        <f>SUM(CP67:CP73)</f>
        <v>0</v>
      </c>
      <c r="CQ74" s="67">
        <f>SUM(CQ67:CQ73)</f>
        <v>0</v>
      </c>
      <c r="CR74" s="67" t="e">
        <f t="shared" si="157"/>
        <v>#DIV/0!</v>
      </c>
      <c r="CS74" s="67">
        <f>SUM(CS67:CS73)</f>
        <v>0</v>
      </c>
      <c r="CT74" s="67">
        <f>SUM(CT67:CT73)</f>
        <v>0</v>
      </c>
      <c r="CU74" s="66" t="e">
        <f t="shared" si="159"/>
        <v>#DIV/0!</v>
      </c>
      <c r="CV74" s="194" t="e">
        <f>CT74/'Cancer Upgrades BASE'!CT69</f>
        <v>#DIV/0!</v>
      </c>
    </row>
    <row r="75" spans="1:100" s="34" customFormat="1" ht="20.100000000000001" hidden="1" customHeight="1" thickBot="1" x14ac:dyDescent="0.6">
      <c r="A75" s="65"/>
      <c r="B75" s="30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4"/>
      <c r="P75" s="64"/>
      <c r="Q75" s="12"/>
      <c r="R75" s="12"/>
      <c r="S75" s="12"/>
      <c r="T75" s="12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4"/>
      <c r="AH75" s="64"/>
      <c r="AI75" s="12"/>
      <c r="AJ75" s="12"/>
      <c r="AK75" s="12"/>
      <c r="AL75" s="12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4"/>
      <c r="AZ75" s="64"/>
      <c r="BA75" s="12"/>
      <c r="BB75" s="12"/>
      <c r="BC75" s="12"/>
      <c r="BD75" s="12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12"/>
      <c r="BT75" s="12"/>
      <c r="BU75" s="12"/>
      <c r="BV75" s="12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</row>
    <row r="76" spans="1:100" s="34" customFormat="1" ht="11.25" hidden="1" thickBot="1" x14ac:dyDescent="0.2">
      <c r="A76" s="62" t="s">
        <v>2</v>
      </c>
      <c r="B76" s="61"/>
      <c r="C76" s="60"/>
      <c r="D76" s="47"/>
      <c r="E76" s="59"/>
      <c r="F76" s="47"/>
      <c r="G76" s="59"/>
      <c r="H76" s="47"/>
      <c r="I76" s="59"/>
      <c r="J76" s="47"/>
      <c r="K76" s="59"/>
      <c r="L76" s="47"/>
      <c r="M76" s="47"/>
      <c r="N76" s="47"/>
      <c r="O76" s="45"/>
      <c r="P76" s="45"/>
      <c r="Q76" s="45"/>
      <c r="R76" s="45"/>
      <c r="S76" s="45"/>
      <c r="T76" s="45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5"/>
      <c r="AH76" s="45"/>
      <c r="AI76" s="45"/>
      <c r="AJ76" s="45"/>
      <c r="AK76" s="45"/>
      <c r="AL76" s="45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5"/>
      <c r="AZ76" s="45"/>
      <c r="BA76" s="45"/>
      <c r="BB76" s="45"/>
      <c r="BC76" s="45"/>
      <c r="BD76" s="45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5"/>
      <c r="BR76" s="45"/>
      <c r="BS76" s="45"/>
      <c r="BT76" s="45"/>
      <c r="BU76" s="45"/>
      <c r="BV76" s="45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58"/>
      <c r="CI76" s="57"/>
      <c r="CJ76" s="45"/>
      <c r="CK76" s="45"/>
      <c r="CL76" s="45"/>
      <c r="CM76" s="45"/>
      <c r="CN76" s="44"/>
      <c r="CO76" s="12"/>
      <c r="CP76" s="57"/>
      <c r="CQ76" s="45"/>
      <c r="CR76" s="45"/>
      <c r="CS76" s="45"/>
      <c r="CT76" s="45"/>
      <c r="CU76" s="44"/>
      <c r="CV76" s="22"/>
    </row>
    <row r="77" spans="1:100" s="15" customFormat="1" ht="11.25" hidden="1" x14ac:dyDescent="0.2">
      <c r="A77" s="55"/>
      <c r="B77" s="54"/>
      <c r="C77" s="53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8"/>
      <c r="P77" s="18"/>
      <c r="Q77" s="24" t="e">
        <f>P77/O77</f>
        <v>#DIV/0!</v>
      </c>
      <c r="R77" s="23">
        <f t="shared" ref="R77:S80" si="165">C77+E77+G77+I77+K77+M77</f>
        <v>0</v>
      </c>
      <c r="S77" s="23">
        <f t="shared" si="165"/>
        <v>0</v>
      </c>
      <c r="T77" s="23" t="e">
        <f>S77/R77</f>
        <v>#DIV/0!</v>
      </c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4"/>
      <c r="AH77" s="24"/>
      <c r="AI77" s="24" t="e">
        <f>AH77/AG77</f>
        <v>#DIV/0!</v>
      </c>
      <c r="AJ77" s="23">
        <f t="shared" ref="AJ77:AK80" si="166">U77+W77+Y77+AA77+AC77+AE77</f>
        <v>0</v>
      </c>
      <c r="AK77" s="23">
        <f t="shared" si="166"/>
        <v>0</v>
      </c>
      <c r="AL77" s="23" t="e">
        <f>AK77/AJ77</f>
        <v>#DIV/0!</v>
      </c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4"/>
      <c r="AZ77" s="24"/>
      <c r="BA77" s="24" t="e">
        <f>AZ77/AY77</f>
        <v>#DIV/0!</v>
      </c>
      <c r="BB77" s="23">
        <f t="shared" ref="BB77:BC80" si="167">AM77+AO77+AQ77+AS77+AU77+AW77</f>
        <v>0</v>
      </c>
      <c r="BC77" s="23">
        <f t="shared" si="167"/>
        <v>0</v>
      </c>
      <c r="BD77" s="23" t="e">
        <f>BC77/BB77</f>
        <v>#DIV/0!</v>
      </c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4"/>
      <c r="BR77" s="24"/>
      <c r="BS77" s="24" t="e">
        <f>BR77/BQ77</f>
        <v>#DIV/0!</v>
      </c>
      <c r="BT77" s="23">
        <f t="shared" ref="BT77:BU80" si="168">BE77+BG77+BI77+BK77+BM77+BO77</f>
        <v>0</v>
      </c>
      <c r="BU77" s="23">
        <f t="shared" si="168"/>
        <v>0</v>
      </c>
      <c r="BV77" s="23" t="e">
        <f>BU77/BT77</f>
        <v>#DIV/0!</v>
      </c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4"/>
      <c r="CJ77" s="24"/>
      <c r="CK77" s="24" t="e">
        <f>CJ77/CI77</f>
        <v>#DIV/0!</v>
      </c>
      <c r="CL77" s="23">
        <f t="shared" ref="CL77:CM80" si="169">BW77+BY77+CA77+CC77+CE77+CG77</f>
        <v>0</v>
      </c>
      <c r="CM77" s="23">
        <f t="shared" si="169"/>
        <v>0</v>
      </c>
      <c r="CN77" s="52" t="e">
        <f>CM77/CL77</f>
        <v>#DIV/0!</v>
      </c>
      <c r="CO77" s="12"/>
      <c r="CP77" s="50">
        <f t="shared" ref="CP77:CQ80" si="170">O77+AG77+AY77+BQ77+CI77</f>
        <v>0</v>
      </c>
      <c r="CQ77" s="33">
        <f t="shared" si="170"/>
        <v>0</v>
      </c>
      <c r="CR77" s="33" t="e">
        <f>CQ77/CP77</f>
        <v>#DIV/0!</v>
      </c>
      <c r="CS77" s="32">
        <f t="shared" ref="CS77:CT80" si="171">R77+AJ77+BB77+BT77+CL77</f>
        <v>0</v>
      </c>
      <c r="CT77" s="32">
        <f t="shared" si="171"/>
        <v>0</v>
      </c>
      <c r="CU77" s="49" t="e">
        <f>CT77/CS77</f>
        <v>#DIV/0!</v>
      </c>
      <c r="CV77" s="194" t="e">
        <f>CT77/'Cancer Upgrades BASE'!CT75</f>
        <v>#DIV/0!</v>
      </c>
    </row>
    <row r="78" spans="1:100" s="15" customFormat="1" ht="11.25" hidden="1" x14ac:dyDescent="0.2">
      <c r="A78" s="55"/>
      <c r="B78" s="54"/>
      <c r="C78" s="53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8"/>
      <c r="P78" s="18"/>
      <c r="Q78" s="24" t="e">
        <f>P78/O78</f>
        <v>#DIV/0!</v>
      </c>
      <c r="R78" s="23">
        <f t="shared" si="165"/>
        <v>0</v>
      </c>
      <c r="S78" s="23">
        <f t="shared" si="165"/>
        <v>0</v>
      </c>
      <c r="T78" s="23" t="e">
        <f>S78/R78</f>
        <v>#DIV/0!</v>
      </c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4"/>
      <c r="AH78" s="24"/>
      <c r="AI78" s="24" t="e">
        <f>AH78/AG78</f>
        <v>#DIV/0!</v>
      </c>
      <c r="AJ78" s="23">
        <f t="shared" si="166"/>
        <v>0</v>
      </c>
      <c r="AK78" s="23">
        <f t="shared" si="166"/>
        <v>0</v>
      </c>
      <c r="AL78" s="23" t="e">
        <f>AK78/AJ78</f>
        <v>#DIV/0!</v>
      </c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4"/>
      <c r="AZ78" s="24"/>
      <c r="BA78" s="24" t="e">
        <f>AZ78/AY78</f>
        <v>#DIV/0!</v>
      </c>
      <c r="BB78" s="23">
        <f t="shared" si="167"/>
        <v>0</v>
      </c>
      <c r="BC78" s="23">
        <f t="shared" si="167"/>
        <v>0</v>
      </c>
      <c r="BD78" s="23" t="e">
        <f>BC78/BB78</f>
        <v>#DIV/0!</v>
      </c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4"/>
      <c r="BR78" s="24"/>
      <c r="BS78" s="24" t="e">
        <f>BR78/BQ78</f>
        <v>#DIV/0!</v>
      </c>
      <c r="BT78" s="23">
        <f t="shared" si="168"/>
        <v>0</v>
      </c>
      <c r="BU78" s="23">
        <f t="shared" si="168"/>
        <v>0</v>
      </c>
      <c r="BV78" s="23" t="e">
        <f>BU78/BT78</f>
        <v>#DIV/0!</v>
      </c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4"/>
      <c r="CJ78" s="24"/>
      <c r="CK78" s="24" t="e">
        <f>CJ78/CI78</f>
        <v>#DIV/0!</v>
      </c>
      <c r="CL78" s="23">
        <f t="shared" si="169"/>
        <v>0</v>
      </c>
      <c r="CM78" s="23">
        <f t="shared" si="169"/>
        <v>0</v>
      </c>
      <c r="CN78" s="52" t="e">
        <f>CM78/CL78</f>
        <v>#DIV/0!</v>
      </c>
      <c r="CO78" s="12"/>
      <c r="CP78" s="50">
        <f t="shared" si="170"/>
        <v>0</v>
      </c>
      <c r="CQ78" s="33">
        <f t="shared" si="170"/>
        <v>0</v>
      </c>
      <c r="CR78" s="33" t="e">
        <f>CQ78/CP78</f>
        <v>#DIV/0!</v>
      </c>
      <c r="CS78" s="32">
        <f t="shared" si="171"/>
        <v>0</v>
      </c>
      <c r="CT78" s="32">
        <f t="shared" si="171"/>
        <v>0</v>
      </c>
      <c r="CU78" s="49" t="e">
        <f>CT78/CS78</f>
        <v>#DIV/0!</v>
      </c>
      <c r="CV78" s="194" t="e">
        <f>CT78/'Cancer Upgrades BASE'!CT76</f>
        <v>#DIV/0!</v>
      </c>
    </row>
    <row r="79" spans="1:100" s="15" customFormat="1" ht="11.25" hidden="1" x14ac:dyDescent="0.2">
      <c r="A79" s="55"/>
      <c r="B79" s="54"/>
      <c r="C79" s="53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8"/>
      <c r="P79" s="18"/>
      <c r="Q79" s="24" t="e">
        <f>P79/O79</f>
        <v>#DIV/0!</v>
      </c>
      <c r="R79" s="23">
        <f t="shared" si="165"/>
        <v>0</v>
      </c>
      <c r="S79" s="23">
        <f t="shared" si="165"/>
        <v>0</v>
      </c>
      <c r="T79" s="23" t="e">
        <f>S79/R79</f>
        <v>#DIV/0!</v>
      </c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4"/>
      <c r="AH79" s="24"/>
      <c r="AI79" s="24" t="e">
        <f>AH79/AG79</f>
        <v>#DIV/0!</v>
      </c>
      <c r="AJ79" s="23">
        <f t="shared" si="166"/>
        <v>0</v>
      </c>
      <c r="AK79" s="23">
        <f t="shared" si="166"/>
        <v>0</v>
      </c>
      <c r="AL79" s="23" t="e">
        <f>AK79/AJ79</f>
        <v>#DIV/0!</v>
      </c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4"/>
      <c r="AZ79" s="24"/>
      <c r="BA79" s="24" t="e">
        <f>AZ79/AY79</f>
        <v>#DIV/0!</v>
      </c>
      <c r="BB79" s="23">
        <f t="shared" si="167"/>
        <v>0</v>
      </c>
      <c r="BC79" s="23">
        <f t="shared" si="167"/>
        <v>0</v>
      </c>
      <c r="BD79" s="23" t="e">
        <f>BC79/BB79</f>
        <v>#DIV/0!</v>
      </c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4"/>
      <c r="BR79" s="24"/>
      <c r="BS79" s="24" t="e">
        <f>BR79/BQ79</f>
        <v>#DIV/0!</v>
      </c>
      <c r="BT79" s="23">
        <f t="shared" si="168"/>
        <v>0</v>
      </c>
      <c r="BU79" s="23">
        <f t="shared" si="168"/>
        <v>0</v>
      </c>
      <c r="BV79" s="23" t="e">
        <f>BU79/BT79</f>
        <v>#DIV/0!</v>
      </c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4"/>
      <c r="CJ79" s="24"/>
      <c r="CK79" s="24" t="e">
        <f>CJ79/CI79</f>
        <v>#DIV/0!</v>
      </c>
      <c r="CL79" s="23">
        <f t="shared" si="169"/>
        <v>0</v>
      </c>
      <c r="CM79" s="23">
        <f t="shared" si="169"/>
        <v>0</v>
      </c>
      <c r="CN79" s="52" t="e">
        <f>CM79/CL79</f>
        <v>#DIV/0!</v>
      </c>
      <c r="CO79" s="12"/>
      <c r="CP79" s="50">
        <f t="shared" si="170"/>
        <v>0</v>
      </c>
      <c r="CQ79" s="33">
        <f t="shared" si="170"/>
        <v>0</v>
      </c>
      <c r="CR79" s="33" t="e">
        <f>CQ79/CP79</f>
        <v>#DIV/0!</v>
      </c>
      <c r="CS79" s="32">
        <f t="shared" si="171"/>
        <v>0</v>
      </c>
      <c r="CT79" s="32">
        <f t="shared" si="171"/>
        <v>0</v>
      </c>
      <c r="CU79" s="49" t="e">
        <f>CT79/CS79</f>
        <v>#DIV/0!</v>
      </c>
      <c r="CV79" s="194" t="e">
        <f>CT79/'Cancer Upgrades BASE'!CT77</f>
        <v>#DIV/0!</v>
      </c>
    </row>
    <row r="80" spans="1:100" s="15" customFormat="1" ht="11.25" hidden="1" x14ac:dyDescent="0.2">
      <c r="A80" s="55"/>
      <c r="B80" s="54"/>
      <c r="C80" s="53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8"/>
      <c r="P80" s="18"/>
      <c r="Q80" s="24" t="e">
        <f>P80/O80</f>
        <v>#DIV/0!</v>
      </c>
      <c r="R80" s="23">
        <f t="shared" si="165"/>
        <v>0</v>
      </c>
      <c r="S80" s="23">
        <f t="shared" si="165"/>
        <v>0</v>
      </c>
      <c r="T80" s="23" t="e">
        <f>S80/R80</f>
        <v>#DIV/0!</v>
      </c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4"/>
      <c r="AH80" s="24"/>
      <c r="AI80" s="24" t="e">
        <f>AH80/AG80</f>
        <v>#DIV/0!</v>
      </c>
      <c r="AJ80" s="23">
        <f t="shared" si="166"/>
        <v>0</v>
      </c>
      <c r="AK80" s="23">
        <f t="shared" si="166"/>
        <v>0</v>
      </c>
      <c r="AL80" s="23" t="e">
        <f>AK80/AJ80</f>
        <v>#DIV/0!</v>
      </c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4"/>
      <c r="AZ80" s="24"/>
      <c r="BA80" s="24" t="e">
        <f>AZ80/AY80</f>
        <v>#DIV/0!</v>
      </c>
      <c r="BB80" s="23">
        <f t="shared" si="167"/>
        <v>0</v>
      </c>
      <c r="BC80" s="23">
        <f t="shared" si="167"/>
        <v>0</v>
      </c>
      <c r="BD80" s="23" t="e">
        <f>BC80/BB80</f>
        <v>#DIV/0!</v>
      </c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4"/>
      <c r="BR80" s="24"/>
      <c r="BS80" s="24" t="e">
        <f>BR80/BQ80</f>
        <v>#DIV/0!</v>
      </c>
      <c r="BT80" s="23">
        <f t="shared" si="168"/>
        <v>0</v>
      </c>
      <c r="BU80" s="23">
        <f t="shared" si="168"/>
        <v>0</v>
      </c>
      <c r="BV80" s="23" t="e">
        <f>BU80/BT80</f>
        <v>#DIV/0!</v>
      </c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4"/>
      <c r="CJ80" s="24"/>
      <c r="CK80" s="24" t="e">
        <f>CJ80/CI80</f>
        <v>#DIV/0!</v>
      </c>
      <c r="CL80" s="23">
        <f t="shared" si="169"/>
        <v>0</v>
      </c>
      <c r="CM80" s="23">
        <f t="shared" si="169"/>
        <v>0</v>
      </c>
      <c r="CN80" s="52" t="e">
        <f>CM80/CL80</f>
        <v>#DIV/0!</v>
      </c>
      <c r="CO80" s="12"/>
      <c r="CP80" s="50">
        <f t="shared" si="170"/>
        <v>0</v>
      </c>
      <c r="CQ80" s="33">
        <f t="shared" si="170"/>
        <v>0</v>
      </c>
      <c r="CR80" s="33" t="e">
        <f>CQ80/CP80</f>
        <v>#DIV/0!</v>
      </c>
      <c r="CS80" s="32">
        <f t="shared" si="171"/>
        <v>0</v>
      </c>
      <c r="CT80" s="32">
        <f t="shared" si="171"/>
        <v>0</v>
      </c>
      <c r="CU80" s="49" t="e">
        <f>CT80/CS80</f>
        <v>#DIV/0!</v>
      </c>
      <c r="CV80" s="194" t="e">
        <f>CT80/'Cancer Upgrades BASE'!CT78</f>
        <v>#DIV/0!</v>
      </c>
    </row>
    <row r="81" spans="1:100" s="15" customFormat="1" ht="11.25" hidden="1" customHeight="1" thickBot="1" x14ac:dyDescent="0.2">
      <c r="A81" s="21"/>
      <c r="B81" s="20"/>
      <c r="C81" s="19"/>
      <c r="D81" s="19"/>
      <c r="E81" s="19"/>
      <c r="F81" s="19"/>
      <c r="G81" s="19"/>
      <c r="H81" s="19"/>
      <c r="I81" s="18" t="e">
        <f>#REF!/#REF!</f>
        <v>#REF!</v>
      </c>
      <c r="J81" s="17" t="e">
        <f>C81+E81+G81+#REF!+#REF!+#REF!</f>
        <v>#REF!</v>
      </c>
      <c r="K81" s="17" t="e">
        <f>D81+F81+H81+#REF!+#REF!+#REF!</f>
        <v>#REF!</v>
      </c>
      <c r="L81" s="17" t="e">
        <f>K81/J81</f>
        <v>#REF!</v>
      </c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8"/>
      <c r="Z81" s="18"/>
      <c r="AA81" s="18" t="e">
        <f>Z81/Y81</f>
        <v>#DIV/0!</v>
      </c>
      <c r="AB81" s="17">
        <f>M81+O81+Q81+S81+U81+W81</f>
        <v>0</v>
      </c>
      <c r="AC81" s="17">
        <f>N81+P81+R81+T81+V81+X81</f>
        <v>0</v>
      </c>
      <c r="AD81" s="17" t="e">
        <f>AC81/AB81</f>
        <v>#DIV/0!</v>
      </c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8"/>
      <c r="AR81" s="18"/>
      <c r="AS81" s="18" t="e">
        <f>AR81/AQ81</f>
        <v>#DIV/0!</v>
      </c>
      <c r="AT81" s="17">
        <f>AE81+AG81+AI81+AK81+AM81+AO81</f>
        <v>0</v>
      </c>
      <c r="AU81" s="17">
        <f>AF81+AH81+AJ81+AL81+AN81+AP81</f>
        <v>0</v>
      </c>
      <c r="AV81" s="17" t="e">
        <f>AU81/AT81</f>
        <v>#DIV/0!</v>
      </c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8"/>
      <c r="BJ81" s="18"/>
      <c r="BK81" s="18" t="e">
        <f>BJ81/BI81</f>
        <v>#DIV/0!</v>
      </c>
      <c r="BL81" s="17">
        <f>AW81+AY81+BA81+BC81+BE81+BG81</f>
        <v>0</v>
      </c>
      <c r="BM81" s="17">
        <f>AX81+AZ81+BB81+BD81+BF81+BH81</f>
        <v>0</v>
      </c>
      <c r="BN81" s="17" t="e">
        <f>BM81/BL81</f>
        <v>#DIV/0!</v>
      </c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8"/>
      <c r="CB81" s="18"/>
      <c r="CC81" s="18" t="e">
        <f>CB81/CA81</f>
        <v>#DIV/0!</v>
      </c>
      <c r="CD81" s="17">
        <f>BO81+BQ81+BS81+BU81+BW81+BY81</f>
        <v>0</v>
      </c>
      <c r="CE81" s="17">
        <f>BP81+BR81+BT81+BV81+BX81+BZ81</f>
        <v>0</v>
      </c>
      <c r="CF81" s="51" t="e">
        <f>CE81/CD81</f>
        <v>#DIV/0!</v>
      </c>
      <c r="CG81" s="12"/>
      <c r="CH81" s="50" t="e">
        <f>#REF!+Y81+AQ81+BI81+CA81</f>
        <v>#REF!</v>
      </c>
      <c r="CI81" s="33" t="e">
        <f>#REF!+Z81+AR81+BJ81+CB81</f>
        <v>#REF!</v>
      </c>
      <c r="CJ81" s="33" t="e">
        <f>CI81/CH81</f>
        <v>#REF!</v>
      </c>
      <c r="CK81" s="32" t="e">
        <f>J81+AB81+AT81+BL81+CD81</f>
        <v>#REF!</v>
      </c>
      <c r="CL81" s="32" t="e">
        <f>K81+AC81+AU81+BM81+CE81</f>
        <v>#REF!</v>
      </c>
      <c r="CM81" s="49" t="e">
        <f>CL81/CK81</f>
        <v>#REF!</v>
      </c>
      <c r="CN81" s="194" t="e">
        <f>CL81/'Cancer Upgrades BASE'!CT79</f>
        <v>#REF!</v>
      </c>
    </row>
    <row r="82" spans="1:100" ht="11.25" hidden="1" thickBot="1" x14ac:dyDescent="0.2">
      <c r="A82" s="369" t="s">
        <v>0</v>
      </c>
      <c r="B82" s="370"/>
      <c r="C82" s="47">
        <f t="shared" ref="C82:H82" si="172">SUM(C77:C81)</f>
        <v>0</v>
      </c>
      <c r="D82" s="46">
        <f t="shared" si="172"/>
        <v>0</v>
      </c>
      <c r="E82" s="47">
        <f t="shared" si="172"/>
        <v>0</v>
      </c>
      <c r="F82" s="46">
        <f t="shared" si="172"/>
        <v>0</v>
      </c>
      <c r="G82" s="47">
        <f t="shared" si="172"/>
        <v>0</v>
      </c>
      <c r="H82" s="46">
        <f t="shared" si="172"/>
        <v>0</v>
      </c>
      <c r="I82" s="47">
        <f t="shared" ref="I82:P82" si="173">SUM(I77:I80)</f>
        <v>0</v>
      </c>
      <c r="J82" s="46">
        <f t="shared" si="173"/>
        <v>0</v>
      </c>
      <c r="K82" s="47">
        <f t="shared" si="173"/>
        <v>0</v>
      </c>
      <c r="L82" s="46">
        <f t="shared" si="173"/>
        <v>0</v>
      </c>
      <c r="M82" s="47">
        <f t="shared" si="173"/>
        <v>0</v>
      </c>
      <c r="N82" s="46">
        <f t="shared" si="173"/>
        <v>0</v>
      </c>
      <c r="O82" s="46">
        <f t="shared" si="173"/>
        <v>0</v>
      </c>
      <c r="P82" s="46">
        <f t="shared" si="173"/>
        <v>0</v>
      </c>
      <c r="Q82" s="45" t="e">
        <f>P82/O82</f>
        <v>#DIV/0!</v>
      </c>
      <c r="R82" s="45">
        <f>SUM(R77:R81)</f>
        <v>0</v>
      </c>
      <c r="S82" s="45">
        <f>SUM(S77:S81)</f>
        <v>0</v>
      </c>
      <c r="T82" s="45" t="e">
        <f>S82/R82</f>
        <v>#DIV/0!</v>
      </c>
      <c r="U82" s="47">
        <f t="shared" ref="U82:AH82" si="174">SUM(U77:U81)</f>
        <v>0</v>
      </c>
      <c r="V82" s="46">
        <f t="shared" si="174"/>
        <v>0</v>
      </c>
      <c r="W82" s="47">
        <f t="shared" si="174"/>
        <v>0</v>
      </c>
      <c r="X82" s="46">
        <f t="shared" si="174"/>
        <v>0</v>
      </c>
      <c r="Y82" s="47">
        <f t="shared" si="174"/>
        <v>0</v>
      </c>
      <c r="Z82" s="46">
        <f t="shared" si="174"/>
        <v>0</v>
      </c>
      <c r="AA82" s="47" t="e">
        <f t="shared" si="174"/>
        <v>#DIV/0!</v>
      </c>
      <c r="AB82" s="46">
        <f t="shared" si="174"/>
        <v>0</v>
      </c>
      <c r="AC82" s="47">
        <f t="shared" si="174"/>
        <v>0</v>
      </c>
      <c r="AD82" s="46" t="e">
        <f t="shared" si="174"/>
        <v>#DIV/0!</v>
      </c>
      <c r="AE82" s="47">
        <f t="shared" si="174"/>
        <v>0</v>
      </c>
      <c r="AF82" s="46">
        <f t="shared" si="174"/>
        <v>0</v>
      </c>
      <c r="AG82" s="46">
        <f t="shared" si="174"/>
        <v>0</v>
      </c>
      <c r="AH82" s="46">
        <f t="shared" si="174"/>
        <v>0</v>
      </c>
      <c r="AI82" s="45" t="e">
        <f>AH82/AG82</f>
        <v>#DIV/0!</v>
      </c>
      <c r="AJ82" s="45">
        <f>SUM(AJ77:AJ81)</f>
        <v>0</v>
      </c>
      <c r="AK82" s="45">
        <f>SUM(AK77:AK81)</f>
        <v>0</v>
      </c>
      <c r="AL82" s="45" t="e">
        <f>AK82/AJ82</f>
        <v>#DIV/0!</v>
      </c>
      <c r="AM82" s="47">
        <f t="shared" ref="AM82:AZ82" si="175">SUM(AM77:AM81)</f>
        <v>0</v>
      </c>
      <c r="AN82" s="46">
        <f t="shared" si="175"/>
        <v>0</v>
      </c>
      <c r="AO82" s="47">
        <f t="shared" si="175"/>
        <v>0</v>
      </c>
      <c r="AP82" s="46">
        <f t="shared" si="175"/>
        <v>0</v>
      </c>
      <c r="AQ82" s="47">
        <f t="shared" si="175"/>
        <v>0</v>
      </c>
      <c r="AR82" s="46">
        <f t="shared" si="175"/>
        <v>0</v>
      </c>
      <c r="AS82" s="47" t="e">
        <f t="shared" si="175"/>
        <v>#DIV/0!</v>
      </c>
      <c r="AT82" s="46">
        <f t="shared" si="175"/>
        <v>0</v>
      </c>
      <c r="AU82" s="47">
        <f t="shared" si="175"/>
        <v>0</v>
      </c>
      <c r="AV82" s="46" t="e">
        <f t="shared" si="175"/>
        <v>#DIV/0!</v>
      </c>
      <c r="AW82" s="47">
        <f t="shared" si="175"/>
        <v>0</v>
      </c>
      <c r="AX82" s="46">
        <f t="shared" si="175"/>
        <v>0</v>
      </c>
      <c r="AY82" s="46">
        <f t="shared" si="175"/>
        <v>0</v>
      </c>
      <c r="AZ82" s="46">
        <f t="shared" si="175"/>
        <v>0</v>
      </c>
      <c r="BA82" s="45" t="e">
        <f>AZ82/AY82</f>
        <v>#DIV/0!</v>
      </c>
      <c r="BB82" s="45">
        <f>SUM(BB77:BB81)</f>
        <v>0</v>
      </c>
      <c r="BC82" s="45">
        <f>SUM(BC77:BC81)</f>
        <v>0</v>
      </c>
      <c r="BD82" s="45" t="e">
        <f>BC82/BB82</f>
        <v>#DIV/0!</v>
      </c>
      <c r="BE82" s="47">
        <f t="shared" ref="BE82:BR82" si="176">SUM(BE77:BE81)</f>
        <v>0</v>
      </c>
      <c r="BF82" s="46">
        <f t="shared" si="176"/>
        <v>0</v>
      </c>
      <c r="BG82" s="47">
        <f t="shared" si="176"/>
        <v>0</v>
      </c>
      <c r="BH82" s="46">
        <f t="shared" si="176"/>
        <v>0</v>
      </c>
      <c r="BI82" s="47">
        <f t="shared" si="176"/>
        <v>0</v>
      </c>
      <c r="BJ82" s="46">
        <f t="shared" si="176"/>
        <v>0</v>
      </c>
      <c r="BK82" s="47" t="e">
        <f t="shared" si="176"/>
        <v>#DIV/0!</v>
      </c>
      <c r="BL82" s="46">
        <f t="shared" si="176"/>
        <v>0</v>
      </c>
      <c r="BM82" s="47">
        <f t="shared" si="176"/>
        <v>0</v>
      </c>
      <c r="BN82" s="46" t="e">
        <f t="shared" si="176"/>
        <v>#DIV/0!</v>
      </c>
      <c r="BO82" s="47">
        <f t="shared" si="176"/>
        <v>0</v>
      </c>
      <c r="BP82" s="46">
        <f t="shared" si="176"/>
        <v>0</v>
      </c>
      <c r="BQ82" s="47">
        <f t="shared" si="176"/>
        <v>0</v>
      </c>
      <c r="BR82" s="47">
        <f t="shared" si="176"/>
        <v>0</v>
      </c>
      <c r="BS82" s="45" t="e">
        <f>BR82/BQ82</f>
        <v>#DIV/0!</v>
      </c>
      <c r="BT82" s="45">
        <f>SUM(BT77:BT81)</f>
        <v>0</v>
      </c>
      <c r="BU82" s="45">
        <f>SUM(BU77:BU81)</f>
        <v>0</v>
      </c>
      <c r="BV82" s="45" t="e">
        <f>BU82/BT82</f>
        <v>#DIV/0!</v>
      </c>
      <c r="BW82" s="47">
        <f t="shared" ref="BW82:CJ82" si="177">SUM(BW77:BW81)</f>
        <v>0</v>
      </c>
      <c r="BX82" s="46">
        <f t="shared" si="177"/>
        <v>0</v>
      </c>
      <c r="BY82" s="47">
        <f t="shared" si="177"/>
        <v>0</v>
      </c>
      <c r="BZ82" s="46">
        <f t="shared" si="177"/>
        <v>0</v>
      </c>
      <c r="CA82" s="47">
        <f t="shared" si="177"/>
        <v>0</v>
      </c>
      <c r="CB82" s="46">
        <f t="shared" si="177"/>
        <v>0</v>
      </c>
      <c r="CC82" s="47" t="e">
        <f t="shared" si="177"/>
        <v>#DIV/0!</v>
      </c>
      <c r="CD82" s="46">
        <f t="shared" si="177"/>
        <v>0</v>
      </c>
      <c r="CE82" s="47">
        <f t="shared" si="177"/>
        <v>0</v>
      </c>
      <c r="CF82" s="47" t="e">
        <f t="shared" si="177"/>
        <v>#DIV/0!</v>
      </c>
      <c r="CG82" s="47">
        <f t="shared" si="177"/>
        <v>0</v>
      </c>
      <c r="CH82" s="47" t="e">
        <f t="shared" si="177"/>
        <v>#REF!</v>
      </c>
      <c r="CI82" s="46" t="e">
        <f t="shared" si="177"/>
        <v>#REF!</v>
      </c>
      <c r="CJ82" s="46" t="e">
        <f t="shared" si="177"/>
        <v>#REF!</v>
      </c>
      <c r="CK82" s="45" t="e">
        <f>CJ82/CI82</f>
        <v>#REF!</v>
      </c>
      <c r="CL82" s="45" t="e">
        <f>SUM(CL77:CL81)</f>
        <v>#REF!</v>
      </c>
      <c r="CM82" s="45" t="e">
        <f>SUM(CM77:CM81)</f>
        <v>#REF!</v>
      </c>
      <c r="CN82" s="44" t="e">
        <f>CM82/CL82</f>
        <v>#REF!</v>
      </c>
      <c r="CO82" s="12"/>
      <c r="CP82" s="43">
        <f>SUM(CP77:CP81)</f>
        <v>0</v>
      </c>
      <c r="CQ82" s="42">
        <f>SUM(CQ77:CQ81)</f>
        <v>0</v>
      </c>
      <c r="CR82" s="42" t="e">
        <f>CQ82/CP82</f>
        <v>#DIV/0!</v>
      </c>
      <c r="CS82" s="42">
        <f>SUM(CS77:CS81)</f>
        <v>0</v>
      </c>
      <c r="CT82" s="42">
        <f>SUM(CT77:CT81)</f>
        <v>0</v>
      </c>
      <c r="CU82" s="41" t="e">
        <f>CT82/CS82</f>
        <v>#DIV/0!</v>
      </c>
      <c r="CV82" s="194" t="e">
        <f>CT82/'Cancer Upgrades BASE'!CT80</f>
        <v>#DIV/0!</v>
      </c>
    </row>
    <row r="83" spans="1:100" ht="20.100000000000001" hidden="1" customHeight="1" thickBot="1" x14ac:dyDescent="0.2"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</row>
    <row r="84" spans="1:100" s="34" customFormat="1" ht="11.25" hidden="1" thickBot="1" x14ac:dyDescent="0.2">
      <c r="A84" s="207" t="s">
        <v>1</v>
      </c>
      <c r="B84" s="206"/>
      <c r="C84" s="205"/>
      <c r="D84" s="203"/>
      <c r="E84" s="204"/>
      <c r="F84" s="203"/>
      <c r="G84" s="204"/>
      <c r="H84" s="203"/>
      <c r="I84" s="204"/>
      <c r="J84" s="203"/>
      <c r="K84" s="204"/>
      <c r="L84" s="203"/>
      <c r="M84" s="203"/>
      <c r="N84" s="203"/>
      <c r="O84" s="196"/>
      <c r="P84" s="196"/>
      <c r="Q84" s="196"/>
      <c r="R84" s="196"/>
      <c r="S84" s="196"/>
      <c r="T84" s="196"/>
      <c r="U84" s="200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196"/>
      <c r="AH84" s="196"/>
      <c r="AI84" s="196"/>
      <c r="AJ84" s="196"/>
      <c r="AK84" s="196"/>
      <c r="AL84" s="196"/>
      <c r="AM84" s="203"/>
      <c r="AN84" s="203"/>
      <c r="AO84" s="203"/>
      <c r="AP84" s="203"/>
      <c r="AQ84" s="203"/>
      <c r="AR84" s="203"/>
      <c r="AS84" s="203"/>
      <c r="AT84" s="203"/>
      <c r="AU84" s="203"/>
      <c r="AV84" s="203"/>
      <c r="AW84" s="203"/>
      <c r="AX84" s="203"/>
      <c r="AY84" s="196"/>
      <c r="AZ84" s="196"/>
      <c r="BA84" s="196"/>
      <c r="BB84" s="196"/>
      <c r="BC84" s="196"/>
      <c r="BD84" s="196"/>
      <c r="BE84" s="203"/>
      <c r="BF84" s="202"/>
      <c r="BG84" s="202"/>
      <c r="BH84" s="201"/>
      <c r="BI84" s="201"/>
      <c r="BJ84" s="201"/>
      <c r="BK84" s="201"/>
      <c r="BL84" s="201"/>
      <c r="BM84" s="201"/>
      <c r="BN84" s="201"/>
      <c r="BO84" s="201"/>
      <c r="BP84" s="201"/>
      <c r="BQ84" s="196"/>
      <c r="BR84" s="196"/>
      <c r="BS84" s="196"/>
      <c r="BT84" s="196"/>
      <c r="BU84" s="196"/>
      <c r="BV84" s="196"/>
      <c r="BW84" s="200"/>
      <c r="BX84" s="200"/>
      <c r="BY84" s="200"/>
      <c r="BZ84" s="200"/>
      <c r="CA84" s="200"/>
      <c r="CB84" s="200"/>
      <c r="CC84" s="200"/>
      <c r="CD84" s="200"/>
      <c r="CE84" s="200"/>
      <c r="CF84" s="200"/>
      <c r="CG84" s="200"/>
      <c r="CH84" s="199"/>
      <c r="CI84" s="198"/>
      <c r="CJ84" s="197"/>
      <c r="CK84" s="196"/>
      <c r="CL84" s="196"/>
      <c r="CM84" s="196"/>
      <c r="CN84" s="195"/>
      <c r="CO84" s="12"/>
      <c r="CP84" s="182"/>
      <c r="CQ84" s="179"/>
      <c r="CR84" s="179"/>
      <c r="CS84" s="179"/>
      <c r="CT84" s="179"/>
      <c r="CU84" s="178"/>
      <c r="CV84" s="22"/>
    </row>
    <row r="85" spans="1:100" s="76" customFormat="1" hidden="1" x14ac:dyDescent="0.15">
      <c r="A85" s="27"/>
      <c r="B85" s="26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4"/>
      <c r="P85" s="24"/>
      <c r="Q85" s="24" t="e">
        <f t="shared" ref="Q85:Q93" si="178">P85/O85</f>
        <v>#DIV/0!</v>
      </c>
      <c r="R85" s="23">
        <f t="shared" ref="R85:S92" si="179">C85+E85+G85+I85+K85+M85</f>
        <v>0</v>
      </c>
      <c r="S85" s="23">
        <f t="shared" si="179"/>
        <v>0</v>
      </c>
      <c r="T85" s="23" t="e">
        <f t="shared" ref="T85:T93" si="180">S85/R85</f>
        <v>#DIV/0!</v>
      </c>
      <c r="U85" s="29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4"/>
      <c r="AH85" s="24"/>
      <c r="AI85" s="24" t="e">
        <f t="shared" ref="AI85:AI93" si="181">AH85/AG85</f>
        <v>#DIV/0!</v>
      </c>
      <c r="AJ85" s="23">
        <f t="shared" ref="AJ85:AK92" si="182">U85+W85+Y85+AA85+AC85+AE85</f>
        <v>0</v>
      </c>
      <c r="AK85" s="23">
        <f t="shared" si="182"/>
        <v>0</v>
      </c>
      <c r="AL85" s="23" t="e">
        <f t="shared" ref="AL85:AL93" si="183">AK85/AJ85</f>
        <v>#DIV/0!</v>
      </c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9"/>
      <c r="AX85" s="25"/>
      <c r="AY85" s="24"/>
      <c r="AZ85" s="24"/>
      <c r="BA85" s="24" t="e">
        <f t="shared" ref="BA85:BA93" si="184">AZ85/AY85</f>
        <v>#DIV/0!</v>
      </c>
      <c r="BB85" s="23">
        <f t="shared" ref="BB85:BC92" si="185">AM85+AO85+AQ85+AS85+AU85+AW85</f>
        <v>0</v>
      </c>
      <c r="BC85" s="23">
        <f t="shared" si="185"/>
        <v>0</v>
      </c>
      <c r="BD85" s="23" t="e">
        <f t="shared" ref="BD85:BD93" si="186">BC85/BB85</f>
        <v>#DIV/0!</v>
      </c>
      <c r="BE85" s="25"/>
      <c r="BF85" s="25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4"/>
      <c r="BR85" s="24"/>
      <c r="BS85" s="24" t="e">
        <f t="shared" ref="BS85:BS93" si="187">BR85/BQ85</f>
        <v>#DIV/0!</v>
      </c>
      <c r="BT85" s="23">
        <f t="shared" ref="BT85:BU92" si="188">BE85+BG85+BI85+BK85+BM85+BO85</f>
        <v>0</v>
      </c>
      <c r="BU85" s="23">
        <f t="shared" si="188"/>
        <v>0</v>
      </c>
      <c r="BV85" s="23" t="e">
        <f t="shared" ref="BV85:BV93" si="189">BU85/BT85</f>
        <v>#DIV/0!</v>
      </c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33"/>
      <c r="CJ85" s="33"/>
      <c r="CK85" s="24" t="e">
        <f t="shared" ref="CK85:CK93" si="190">CJ85/CI85</f>
        <v>#DIV/0!</v>
      </c>
      <c r="CL85" s="23">
        <f t="shared" ref="CL85:CM92" si="191">BW85+BY85+CA85+CC85+CE85+CG85</f>
        <v>0</v>
      </c>
      <c r="CM85" s="23">
        <f t="shared" si="191"/>
        <v>0</v>
      </c>
      <c r="CN85" s="23" t="e">
        <f t="shared" ref="CN85:CN93" si="192">CM85/CL85</f>
        <v>#DIV/0!</v>
      </c>
      <c r="CO85" s="12"/>
      <c r="CP85" s="50">
        <f t="shared" ref="CP85:CQ92" si="193">O85+AG85+AY85+BQ85+CI85</f>
        <v>0</v>
      </c>
      <c r="CQ85" s="33">
        <f t="shared" si="193"/>
        <v>0</v>
      </c>
      <c r="CR85" s="33" t="e">
        <f t="shared" ref="CR85:CR93" si="194">CQ85/CP85</f>
        <v>#DIV/0!</v>
      </c>
      <c r="CS85" s="32">
        <f t="shared" ref="CS85:CT92" si="195">R85+AJ85+BB85+BT85+CL85</f>
        <v>0</v>
      </c>
      <c r="CT85" s="32">
        <f t="shared" si="195"/>
        <v>0</v>
      </c>
      <c r="CU85" s="49" t="e">
        <f t="shared" ref="CU85:CU93" si="196">CT85/CS85</f>
        <v>#DIV/0!</v>
      </c>
      <c r="CV85" s="194" t="e">
        <f>CT85/'Cancer Upgrades BASE'!CT87</f>
        <v>#DIV/0!</v>
      </c>
    </row>
    <row r="86" spans="1:100" s="15" customFormat="1" hidden="1" x14ac:dyDescent="0.15">
      <c r="A86" s="27"/>
      <c r="B86" s="2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4"/>
      <c r="P86" s="24"/>
      <c r="Q86" s="24" t="e">
        <f t="shared" si="178"/>
        <v>#DIV/0!</v>
      </c>
      <c r="R86" s="23">
        <f t="shared" si="179"/>
        <v>0</v>
      </c>
      <c r="S86" s="23">
        <f t="shared" si="179"/>
        <v>0</v>
      </c>
      <c r="T86" s="23" t="e">
        <f t="shared" si="180"/>
        <v>#DIV/0!</v>
      </c>
      <c r="U86" s="25"/>
      <c r="V86" s="25"/>
      <c r="W86" s="29"/>
      <c r="X86" s="29"/>
      <c r="Y86" s="25"/>
      <c r="Z86" s="25"/>
      <c r="AA86" s="25"/>
      <c r="AB86" s="25"/>
      <c r="AC86" s="25"/>
      <c r="AD86" s="25"/>
      <c r="AE86" s="25"/>
      <c r="AF86" s="25"/>
      <c r="AG86" s="24"/>
      <c r="AH86" s="24"/>
      <c r="AI86" s="24" t="e">
        <f t="shared" si="181"/>
        <v>#DIV/0!</v>
      </c>
      <c r="AJ86" s="23">
        <f t="shared" si="182"/>
        <v>0</v>
      </c>
      <c r="AK86" s="23">
        <f t="shared" si="182"/>
        <v>0</v>
      </c>
      <c r="AL86" s="23" t="e">
        <f t="shared" si="183"/>
        <v>#DIV/0!</v>
      </c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4"/>
      <c r="AZ86" s="24"/>
      <c r="BA86" s="24" t="e">
        <f t="shared" si="184"/>
        <v>#DIV/0!</v>
      </c>
      <c r="BB86" s="23">
        <f t="shared" si="185"/>
        <v>0</v>
      </c>
      <c r="BC86" s="23">
        <f t="shared" si="185"/>
        <v>0</v>
      </c>
      <c r="BD86" s="23" t="e">
        <f t="shared" si="186"/>
        <v>#DIV/0!</v>
      </c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4"/>
      <c r="BR86" s="24"/>
      <c r="BS86" s="24" t="e">
        <f t="shared" si="187"/>
        <v>#DIV/0!</v>
      </c>
      <c r="BT86" s="23">
        <f t="shared" si="188"/>
        <v>0</v>
      </c>
      <c r="BU86" s="23">
        <f t="shared" si="188"/>
        <v>0</v>
      </c>
      <c r="BV86" s="23" t="e">
        <f t="shared" si="189"/>
        <v>#DIV/0!</v>
      </c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4"/>
      <c r="CJ86" s="24"/>
      <c r="CK86" s="24" t="e">
        <f t="shared" si="190"/>
        <v>#DIV/0!</v>
      </c>
      <c r="CL86" s="23">
        <f t="shared" si="191"/>
        <v>0</v>
      </c>
      <c r="CM86" s="23">
        <f t="shared" si="191"/>
        <v>0</v>
      </c>
      <c r="CN86" s="23" t="e">
        <f t="shared" si="192"/>
        <v>#DIV/0!</v>
      </c>
      <c r="CO86" s="12"/>
      <c r="CP86" s="50">
        <f t="shared" si="193"/>
        <v>0</v>
      </c>
      <c r="CQ86" s="33">
        <f t="shared" si="193"/>
        <v>0</v>
      </c>
      <c r="CR86" s="33" t="e">
        <f t="shared" si="194"/>
        <v>#DIV/0!</v>
      </c>
      <c r="CS86" s="32">
        <f t="shared" si="195"/>
        <v>0</v>
      </c>
      <c r="CT86" s="32">
        <f t="shared" si="195"/>
        <v>0</v>
      </c>
      <c r="CU86" s="49" t="e">
        <f t="shared" si="196"/>
        <v>#DIV/0!</v>
      </c>
      <c r="CV86" s="194" t="e">
        <f>CT86/'Cancer Upgrades BASE'!CT83</f>
        <v>#DIV/0!</v>
      </c>
    </row>
    <row r="87" spans="1:100" s="34" customFormat="1" ht="11.25" hidden="1" customHeight="1" x14ac:dyDescent="0.15">
      <c r="A87" s="27"/>
      <c r="B87" s="26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4"/>
      <c r="P87" s="24"/>
      <c r="Q87" s="24" t="e">
        <f t="shared" si="178"/>
        <v>#DIV/0!</v>
      </c>
      <c r="R87" s="23">
        <f t="shared" si="179"/>
        <v>0</v>
      </c>
      <c r="S87" s="23">
        <f t="shared" si="179"/>
        <v>0</v>
      </c>
      <c r="T87" s="23" t="e">
        <f t="shared" si="180"/>
        <v>#DIV/0!</v>
      </c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4"/>
      <c r="AH87" s="24"/>
      <c r="AI87" s="24" t="e">
        <f t="shared" si="181"/>
        <v>#DIV/0!</v>
      </c>
      <c r="AJ87" s="23">
        <f t="shared" si="182"/>
        <v>0</v>
      </c>
      <c r="AK87" s="23">
        <f t="shared" si="182"/>
        <v>0</v>
      </c>
      <c r="AL87" s="23" t="e">
        <f t="shared" si="183"/>
        <v>#DIV/0!</v>
      </c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4"/>
      <c r="AZ87" s="24"/>
      <c r="BA87" s="24" t="e">
        <f t="shared" si="184"/>
        <v>#DIV/0!</v>
      </c>
      <c r="BB87" s="23">
        <f t="shared" si="185"/>
        <v>0</v>
      </c>
      <c r="BC87" s="23">
        <f t="shared" si="185"/>
        <v>0</v>
      </c>
      <c r="BD87" s="23" t="e">
        <f t="shared" si="186"/>
        <v>#DIV/0!</v>
      </c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4"/>
      <c r="BR87" s="24"/>
      <c r="BS87" s="24" t="e">
        <f t="shared" si="187"/>
        <v>#DIV/0!</v>
      </c>
      <c r="BT87" s="23">
        <f t="shared" si="188"/>
        <v>0</v>
      </c>
      <c r="BU87" s="23">
        <f t="shared" si="188"/>
        <v>0</v>
      </c>
      <c r="BV87" s="23" t="e">
        <f t="shared" si="189"/>
        <v>#DIV/0!</v>
      </c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4"/>
      <c r="CJ87" s="24"/>
      <c r="CK87" s="24" t="e">
        <f t="shared" si="190"/>
        <v>#DIV/0!</v>
      </c>
      <c r="CL87" s="23">
        <f t="shared" si="191"/>
        <v>0</v>
      </c>
      <c r="CM87" s="23">
        <f t="shared" si="191"/>
        <v>0</v>
      </c>
      <c r="CN87" s="23" t="e">
        <f t="shared" si="192"/>
        <v>#DIV/0!</v>
      </c>
      <c r="CO87" s="12"/>
      <c r="CP87" s="50">
        <f t="shared" si="193"/>
        <v>0</v>
      </c>
      <c r="CQ87" s="33">
        <f t="shared" si="193"/>
        <v>0</v>
      </c>
      <c r="CR87" s="33" t="e">
        <f t="shared" si="194"/>
        <v>#DIV/0!</v>
      </c>
      <c r="CS87" s="32">
        <f t="shared" si="195"/>
        <v>0</v>
      </c>
      <c r="CT87" s="32">
        <f t="shared" si="195"/>
        <v>0</v>
      </c>
      <c r="CU87" s="49" t="e">
        <f t="shared" si="196"/>
        <v>#DIV/0!</v>
      </c>
      <c r="CV87" s="194" t="e">
        <f>CT87/'Cancer Upgrades BASE'!CT89</f>
        <v>#DIV/0!</v>
      </c>
    </row>
    <row r="88" spans="1:100" s="34" customFormat="1" ht="11.25" hidden="1" customHeight="1" x14ac:dyDescent="0.2">
      <c r="A88" s="27"/>
      <c r="B88" s="28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4"/>
      <c r="P88" s="24"/>
      <c r="Q88" s="24" t="e">
        <f t="shared" si="178"/>
        <v>#DIV/0!</v>
      </c>
      <c r="R88" s="23">
        <f t="shared" si="179"/>
        <v>0</v>
      </c>
      <c r="S88" s="23">
        <f t="shared" si="179"/>
        <v>0</v>
      </c>
      <c r="T88" s="23" t="e">
        <f t="shared" si="180"/>
        <v>#DIV/0!</v>
      </c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4"/>
      <c r="AH88" s="24"/>
      <c r="AI88" s="24" t="e">
        <f t="shared" si="181"/>
        <v>#DIV/0!</v>
      </c>
      <c r="AJ88" s="23">
        <f t="shared" si="182"/>
        <v>0</v>
      </c>
      <c r="AK88" s="23">
        <f t="shared" si="182"/>
        <v>0</v>
      </c>
      <c r="AL88" s="23" t="e">
        <f t="shared" si="183"/>
        <v>#DIV/0!</v>
      </c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4"/>
      <c r="AZ88" s="24"/>
      <c r="BA88" s="24" t="e">
        <f t="shared" si="184"/>
        <v>#DIV/0!</v>
      </c>
      <c r="BB88" s="23">
        <f t="shared" si="185"/>
        <v>0</v>
      </c>
      <c r="BC88" s="23">
        <f t="shared" si="185"/>
        <v>0</v>
      </c>
      <c r="BD88" s="23" t="e">
        <f t="shared" si="186"/>
        <v>#DIV/0!</v>
      </c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4"/>
      <c r="BR88" s="24"/>
      <c r="BS88" s="24" t="e">
        <f t="shared" si="187"/>
        <v>#DIV/0!</v>
      </c>
      <c r="BT88" s="23">
        <f t="shared" si="188"/>
        <v>0</v>
      </c>
      <c r="BU88" s="23">
        <f t="shared" si="188"/>
        <v>0</v>
      </c>
      <c r="BV88" s="23" t="e">
        <f t="shared" si="189"/>
        <v>#DIV/0!</v>
      </c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4"/>
      <c r="CJ88" s="24"/>
      <c r="CK88" s="24" t="e">
        <f t="shared" si="190"/>
        <v>#DIV/0!</v>
      </c>
      <c r="CL88" s="23">
        <f t="shared" si="191"/>
        <v>0</v>
      </c>
      <c r="CM88" s="23">
        <f t="shared" si="191"/>
        <v>0</v>
      </c>
      <c r="CN88" s="23" t="e">
        <f t="shared" si="192"/>
        <v>#DIV/0!</v>
      </c>
      <c r="CO88" s="12"/>
      <c r="CP88" s="50">
        <f t="shared" si="193"/>
        <v>0</v>
      </c>
      <c r="CQ88" s="33">
        <f t="shared" si="193"/>
        <v>0</v>
      </c>
      <c r="CR88" s="33" t="e">
        <f t="shared" si="194"/>
        <v>#DIV/0!</v>
      </c>
      <c r="CS88" s="32">
        <f t="shared" si="195"/>
        <v>0</v>
      </c>
      <c r="CT88" s="32">
        <f t="shared" si="195"/>
        <v>0</v>
      </c>
      <c r="CU88" s="49" t="e">
        <f t="shared" si="196"/>
        <v>#DIV/0!</v>
      </c>
      <c r="CV88" s="194" t="e">
        <f>CT88/'Cancer Upgrades BASE'!CT84</f>
        <v>#DIV/0!</v>
      </c>
    </row>
    <row r="89" spans="1:100" s="15" customFormat="1" ht="11.25" hidden="1" customHeight="1" x14ac:dyDescent="0.15">
      <c r="A89" s="27"/>
      <c r="B89" s="26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4"/>
      <c r="P89" s="24"/>
      <c r="Q89" s="24" t="e">
        <f t="shared" si="178"/>
        <v>#DIV/0!</v>
      </c>
      <c r="R89" s="23">
        <f t="shared" si="179"/>
        <v>0</v>
      </c>
      <c r="S89" s="23">
        <f t="shared" si="179"/>
        <v>0</v>
      </c>
      <c r="T89" s="23" t="e">
        <f t="shared" si="180"/>
        <v>#DIV/0!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4"/>
      <c r="AH89" s="24"/>
      <c r="AI89" s="24" t="e">
        <f t="shared" si="181"/>
        <v>#DIV/0!</v>
      </c>
      <c r="AJ89" s="23">
        <f t="shared" si="182"/>
        <v>0</v>
      </c>
      <c r="AK89" s="23">
        <f t="shared" si="182"/>
        <v>0</v>
      </c>
      <c r="AL89" s="23" t="e">
        <f t="shared" si="183"/>
        <v>#DIV/0!</v>
      </c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4"/>
      <c r="AZ89" s="24"/>
      <c r="BA89" s="24" t="e">
        <f t="shared" si="184"/>
        <v>#DIV/0!</v>
      </c>
      <c r="BB89" s="23">
        <f t="shared" si="185"/>
        <v>0</v>
      </c>
      <c r="BC89" s="23">
        <f t="shared" si="185"/>
        <v>0</v>
      </c>
      <c r="BD89" s="23" t="e">
        <f t="shared" si="186"/>
        <v>#DIV/0!</v>
      </c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4"/>
      <c r="BR89" s="24"/>
      <c r="BS89" s="24" t="e">
        <f t="shared" si="187"/>
        <v>#DIV/0!</v>
      </c>
      <c r="BT89" s="23">
        <f t="shared" si="188"/>
        <v>0</v>
      </c>
      <c r="BU89" s="23">
        <f t="shared" si="188"/>
        <v>0</v>
      </c>
      <c r="BV89" s="23" t="e">
        <f t="shared" si="189"/>
        <v>#DIV/0!</v>
      </c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4"/>
      <c r="CJ89" s="24"/>
      <c r="CK89" s="24" t="e">
        <f t="shared" si="190"/>
        <v>#DIV/0!</v>
      </c>
      <c r="CL89" s="23">
        <f t="shared" si="191"/>
        <v>0</v>
      </c>
      <c r="CM89" s="23">
        <f t="shared" si="191"/>
        <v>0</v>
      </c>
      <c r="CN89" s="23" t="e">
        <f t="shared" si="192"/>
        <v>#DIV/0!</v>
      </c>
      <c r="CO89" s="12"/>
      <c r="CP89" s="50">
        <f t="shared" si="193"/>
        <v>0</v>
      </c>
      <c r="CQ89" s="33">
        <f t="shared" si="193"/>
        <v>0</v>
      </c>
      <c r="CR89" s="33" t="e">
        <f t="shared" si="194"/>
        <v>#DIV/0!</v>
      </c>
      <c r="CS89" s="32">
        <f t="shared" si="195"/>
        <v>0</v>
      </c>
      <c r="CT89" s="32">
        <f t="shared" si="195"/>
        <v>0</v>
      </c>
      <c r="CU89" s="49" t="e">
        <f t="shared" si="196"/>
        <v>#DIV/0!</v>
      </c>
      <c r="CV89" s="194" t="e">
        <f>CT89/'Cancer Upgrades BASE'!CT88</f>
        <v>#DIV/0!</v>
      </c>
    </row>
    <row r="90" spans="1:100" s="15" customFormat="1" ht="11.25" hidden="1" customHeight="1" x14ac:dyDescent="0.15">
      <c r="A90" s="27"/>
      <c r="B90" s="26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4"/>
      <c r="P90" s="24"/>
      <c r="Q90" s="24" t="e">
        <f t="shared" si="178"/>
        <v>#DIV/0!</v>
      </c>
      <c r="R90" s="23">
        <f t="shared" si="179"/>
        <v>0</v>
      </c>
      <c r="S90" s="23">
        <f t="shared" si="179"/>
        <v>0</v>
      </c>
      <c r="T90" s="23" t="e">
        <f t="shared" si="180"/>
        <v>#DIV/0!</v>
      </c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4"/>
      <c r="AH90" s="24"/>
      <c r="AI90" s="24" t="e">
        <f t="shared" si="181"/>
        <v>#DIV/0!</v>
      </c>
      <c r="AJ90" s="23">
        <f t="shared" si="182"/>
        <v>0</v>
      </c>
      <c r="AK90" s="23">
        <f t="shared" si="182"/>
        <v>0</v>
      </c>
      <c r="AL90" s="23" t="e">
        <f t="shared" si="183"/>
        <v>#DIV/0!</v>
      </c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4"/>
      <c r="AZ90" s="24"/>
      <c r="BA90" s="24" t="e">
        <f t="shared" si="184"/>
        <v>#DIV/0!</v>
      </c>
      <c r="BB90" s="23">
        <f t="shared" si="185"/>
        <v>0</v>
      </c>
      <c r="BC90" s="23">
        <f t="shared" si="185"/>
        <v>0</v>
      </c>
      <c r="BD90" s="23" t="e">
        <f t="shared" si="186"/>
        <v>#DIV/0!</v>
      </c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4"/>
      <c r="BR90" s="24"/>
      <c r="BS90" s="24" t="e">
        <f t="shared" si="187"/>
        <v>#DIV/0!</v>
      </c>
      <c r="BT90" s="23">
        <f t="shared" si="188"/>
        <v>0</v>
      </c>
      <c r="BU90" s="23">
        <f t="shared" si="188"/>
        <v>0</v>
      </c>
      <c r="BV90" s="23" t="e">
        <f t="shared" si="189"/>
        <v>#DIV/0!</v>
      </c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4"/>
      <c r="CJ90" s="24"/>
      <c r="CK90" s="24" t="e">
        <f t="shared" si="190"/>
        <v>#DIV/0!</v>
      </c>
      <c r="CL90" s="23">
        <f t="shared" si="191"/>
        <v>0</v>
      </c>
      <c r="CM90" s="23">
        <f t="shared" si="191"/>
        <v>0</v>
      </c>
      <c r="CN90" s="23" t="e">
        <f t="shared" si="192"/>
        <v>#DIV/0!</v>
      </c>
      <c r="CO90" s="12"/>
      <c r="CP90" s="50">
        <f t="shared" si="193"/>
        <v>0</v>
      </c>
      <c r="CQ90" s="33">
        <f t="shared" si="193"/>
        <v>0</v>
      </c>
      <c r="CR90" s="33" t="e">
        <f t="shared" si="194"/>
        <v>#DIV/0!</v>
      </c>
      <c r="CS90" s="32">
        <f t="shared" si="195"/>
        <v>0</v>
      </c>
      <c r="CT90" s="32">
        <f t="shared" si="195"/>
        <v>0</v>
      </c>
      <c r="CU90" s="49" t="e">
        <f t="shared" si="196"/>
        <v>#DIV/0!</v>
      </c>
      <c r="CV90" s="194" t="e">
        <f>CT90/'Cancer Upgrades BASE'!CT85</f>
        <v>#DIV/0!</v>
      </c>
    </row>
    <row r="91" spans="1:100" s="15" customFormat="1" ht="11.25" hidden="1" customHeight="1" x14ac:dyDescent="0.15">
      <c r="A91" s="27"/>
      <c r="B91" s="26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4"/>
      <c r="P91" s="24"/>
      <c r="Q91" s="24" t="e">
        <f t="shared" si="178"/>
        <v>#DIV/0!</v>
      </c>
      <c r="R91" s="23">
        <f t="shared" si="179"/>
        <v>0</v>
      </c>
      <c r="S91" s="23">
        <f t="shared" si="179"/>
        <v>0</v>
      </c>
      <c r="T91" s="23" t="e">
        <f t="shared" si="180"/>
        <v>#DIV/0!</v>
      </c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4"/>
      <c r="AH91" s="24"/>
      <c r="AI91" s="24" t="e">
        <f t="shared" si="181"/>
        <v>#DIV/0!</v>
      </c>
      <c r="AJ91" s="23">
        <f t="shared" si="182"/>
        <v>0</v>
      </c>
      <c r="AK91" s="23">
        <f t="shared" si="182"/>
        <v>0</v>
      </c>
      <c r="AL91" s="23" t="e">
        <f t="shared" si="183"/>
        <v>#DIV/0!</v>
      </c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4"/>
      <c r="AZ91" s="24"/>
      <c r="BA91" s="24" t="e">
        <f t="shared" si="184"/>
        <v>#DIV/0!</v>
      </c>
      <c r="BB91" s="23">
        <f t="shared" si="185"/>
        <v>0</v>
      </c>
      <c r="BC91" s="23">
        <f t="shared" si="185"/>
        <v>0</v>
      </c>
      <c r="BD91" s="23" t="e">
        <f t="shared" si="186"/>
        <v>#DIV/0!</v>
      </c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4"/>
      <c r="BR91" s="24"/>
      <c r="BS91" s="24" t="e">
        <f t="shared" si="187"/>
        <v>#DIV/0!</v>
      </c>
      <c r="BT91" s="23">
        <f t="shared" si="188"/>
        <v>0</v>
      </c>
      <c r="BU91" s="23">
        <f t="shared" si="188"/>
        <v>0</v>
      </c>
      <c r="BV91" s="23" t="e">
        <f t="shared" si="189"/>
        <v>#DIV/0!</v>
      </c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4"/>
      <c r="CJ91" s="24"/>
      <c r="CK91" s="24" t="e">
        <f t="shared" si="190"/>
        <v>#DIV/0!</v>
      </c>
      <c r="CL91" s="23">
        <f t="shared" si="191"/>
        <v>0</v>
      </c>
      <c r="CM91" s="23">
        <f t="shared" si="191"/>
        <v>0</v>
      </c>
      <c r="CN91" s="23" t="e">
        <f t="shared" si="192"/>
        <v>#DIV/0!</v>
      </c>
      <c r="CO91" s="12"/>
      <c r="CP91" s="50">
        <f t="shared" si="193"/>
        <v>0</v>
      </c>
      <c r="CQ91" s="33">
        <f t="shared" si="193"/>
        <v>0</v>
      </c>
      <c r="CR91" s="33" t="e">
        <f t="shared" si="194"/>
        <v>#DIV/0!</v>
      </c>
      <c r="CS91" s="32">
        <f t="shared" si="195"/>
        <v>0</v>
      </c>
      <c r="CT91" s="32">
        <f t="shared" si="195"/>
        <v>0</v>
      </c>
      <c r="CU91" s="49" t="e">
        <f t="shared" si="196"/>
        <v>#DIV/0!</v>
      </c>
      <c r="CV91" s="194" t="e">
        <f>CT91/'Cancer Upgrades BASE'!CT86</f>
        <v>#DIV/0!</v>
      </c>
    </row>
    <row r="92" spans="1:100" s="15" customFormat="1" ht="11.25" hidden="1" customHeight="1" thickBot="1" x14ac:dyDescent="0.2">
      <c r="A92" s="21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8"/>
      <c r="P92" s="18"/>
      <c r="Q92" s="24" t="e">
        <f t="shared" si="178"/>
        <v>#DIV/0!</v>
      </c>
      <c r="R92" s="23">
        <f t="shared" si="179"/>
        <v>0</v>
      </c>
      <c r="S92" s="23">
        <f t="shared" si="179"/>
        <v>0</v>
      </c>
      <c r="T92" s="23" t="e">
        <f t="shared" si="180"/>
        <v>#DIV/0!</v>
      </c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4"/>
      <c r="AH92" s="24"/>
      <c r="AI92" s="24" t="e">
        <f t="shared" si="181"/>
        <v>#DIV/0!</v>
      </c>
      <c r="AJ92" s="23">
        <f t="shared" si="182"/>
        <v>0</v>
      </c>
      <c r="AK92" s="23">
        <f t="shared" si="182"/>
        <v>0</v>
      </c>
      <c r="AL92" s="23" t="e">
        <f t="shared" si="183"/>
        <v>#DIV/0!</v>
      </c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4"/>
      <c r="AZ92" s="24"/>
      <c r="BA92" s="24" t="e">
        <f t="shared" si="184"/>
        <v>#DIV/0!</v>
      </c>
      <c r="BB92" s="23">
        <f t="shared" si="185"/>
        <v>0</v>
      </c>
      <c r="BC92" s="23">
        <f t="shared" si="185"/>
        <v>0</v>
      </c>
      <c r="BD92" s="23" t="e">
        <f t="shared" si="186"/>
        <v>#DIV/0!</v>
      </c>
      <c r="BE92" s="25"/>
      <c r="BF92" s="25"/>
      <c r="BG92" s="19"/>
      <c r="BH92" s="25"/>
      <c r="BI92" s="19"/>
      <c r="BJ92" s="25"/>
      <c r="BK92" s="19"/>
      <c r="BL92" s="25"/>
      <c r="BM92" s="25"/>
      <c r="BN92" s="25"/>
      <c r="BO92" s="25"/>
      <c r="BP92" s="25"/>
      <c r="BQ92" s="24"/>
      <c r="BR92" s="24"/>
      <c r="BS92" s="24" t="e">
        <f t="shared" si="187"/>
        <v>#DIV/0!</v>
      </c>
      <c r="BT92" s="23">
        <f t="shared" si="188"/>
        <v>0</v>
      </c>
      <c r="BU92" s="23">
        <f t="shared" si="188"/>
        <v>0</v>
      </c>
      <c r="BV92" s="23" t="e">
        <f t="shared" si="189"/>
        <v>#DIV/0!</v>
      </c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4"/>
      <c r="CJ92" s="24"/>
      <c r="CK92" s="24" t="e">
        <f t="shared" si="190"/>
        <v>#DIV/0!</v>
      </c>
      <c r="CL92" s="23">
        <f t="shared" si="191"/>
        <v>0</v>
      </c>
      <c r="CM92" s="23">
        <f t="shared" si="191"/>
        <v>0</v>
      </c>
      <c r="CN92" s="23" t="e">
        <f t="shared" si="192"/>
        <v>#DIV/0!</v>
      </c>
      <c r="CO92" s="12"/>
      <c r="CP92" s="50">
        <f t="shared" si="193"/>
        <v>0</v>
      </c>
      <c r="CQ92" s="33">
        <f t="shared" si="193"/>
        <v>0</v>
      </c>
      <c r="CR92" s="33" t="e">
        <f t="shared" si="194"/>
        <v>#DIV/0!</v>
      </c>
      <c r="CS92" s="32">
        <f t="shared" si="195"/>
        <v>0</v>
      </c>
      <c r="CT92" s="32">
        <f t="shared" si="195"/>
        <v>0</v>
      </c>
      <c r="CU92" s="49" t="e">
        <f t="shared" si="196"/>
        <v>#DIV/0!</v>
      </c>
      <c r="CV92" s="194" t="e">
        <f>CT92/'Cancer Upgrades BASE'!CT87</f>
        <v>#DIV/0!</v>
      </c>
    </row>
    <row r="93" spans="1:100" ht="11.25" hidden="1" thickBot="1" x14ac:dyDescent="0.2">
      <c r="A93" s="399" t="s">
        <v>0</v>
      </c>
      <c r="B93" s="400"/>
      <c r="C93" s="181">
        <f t="shared" ref="C93:P93" si="197">SUM(C85:C92)</f>
        <v>0</v>
      </c>
      <c r="D93" s="180">
        <f t="shared" si="197"/>
        <v>0</v>
      </c>
      <c r="E93" s="181">
        <f t="shared" si="197"/>
        <v>0</v>
      </c>
      <c r="F93" s="180">
        <f t="shared" si="197"/>
        <v>0</v>
      </c>
      <c r="G93" s="181">
        <f t="shared" si="197"/>
        <v>0</v>
      </c>
      <c r="H93" s="180">
        <f t="shared" si="197"/>
        <v>0</v>
      </c>
      <c r="I93" s="181">
        <f t="shared" si="197"/>
        <v>0</v>
      </c>
      <c r="J93" s="180">
        <f t="shared" si="197"/>
        <v>0</v>
      </c>
      <c r="K93" s="181">
        <f t="shared" si="197"/>
        <v>0</v>
      </c>
      <c r="L93" s="180">
        <f t="shared" si="197"/>
        <v>0</v>
      </c>
      <c r="M93" s="181">
        <f t="shared" si="197"/>
        <v>0</v>
      </c>
      <c r="N93" s="180">
        <f t="shared" si="197"/>
        <v>0</v>
      </c>
      <c r="O93" s="181">
        <f t="shared" si="197"/>
        <v>0</v>
      </c>
      <c r="P93" s="180">
        <f t="shared" si="197"/>
        <v>0</v>
      </c>
      <c r="Q93" s="179" t="e">
        <f t="shared" si="178"/>
        <v>#DIV/0!</v>
      </c>
      <c r="R93" s="179">
        <f>SUM(R85:R92)</f>
        <v>0</v>
      </c>
      <c r="S93" s="179">
        <f>SUM(S85:S92)</f>
        <v>0</v>
      </c>
      <c r="T93" s="179" t="e">
        <f t="shared" si="180"/>
        <v>#DIV/0!</v>
      </c>
      <c r="U93" s="181">
        <f>SUM(U85:U90)</f>
        <v>0</v>
      </c>
      <c r="V93" s="180">
        <f>SUM(V85:V90)</f>
        <v>0</v>
      </c>
      <c r="W93" s="181">
        <f>SUM(W85:W92)</f>
        <v>0</v>
      </c>
      <c r="X93" s="180">
        <f>SUM(X85:X92)</f>
        <v>0</v>
      </c>
      <c r="Y93" s="181">
        <f>SUM(Y85:Y90)</f>
        <v>0</v>
      </c>
      <c r="Z93" s="180">
        <f>SUM(Z85:Z90)</f>
        <v>0</v>
      </c>
      <c r="AA93" s="181">
        <f>SUM(AA85:AA90)</f>
        <v>0</v>
      </c>
      <c r="AB93" s="180">
        <f>SUM(AB85:AB90)</f>
        <v>0</v>
      </c>
      <c r="AC93" s="181">
        <f>SUM(AC85:AC92)</f>
        <v>0</v>
      </c>
      <c r="AD93" s="180">
        <f>SUM(AD85:AD92)</f>
        <v>0</v>
      </c>
      <c r="AE93" s="181">
        <f>SUM(AE85:AE92)</f>
        <v>0</v>
      </c>
      <c r="AF93" s="180">
        <f>SUM(AF85:AF92)</f>
        <v>0</v>
      </c>
      <c r="AG93" s="180">
        <f>SUM(AG85:AG89)</f>
        <v>0</v>
      </c>
      <c r="AH93" s="180">
        <f>SUM(AH85:AH89)</f>
        <v>0</v>
      </c>
      <c r="AI93" s="179" t="e">
        <f t="shared" si="181"/>
        <v>#DIV/0!</v>
      </c>
      <c r="AJ93" s="179">
        <f>SUM(AJ85:AJ92)</f>
        <v>0</v>
      </c>
      <c r="AK93" s="179">
        <f>SUM(AK85:AK92)</f>
        <v>0</v>
      </c>
      <c r="AL93" s="179" t="e">
        <f t="shared" si="183"/>
        <v>#DIV/0!</v>
      </c>
      <c r="AM93" s="181">
        <f t="shared" ref="AM93:AX93" si="198">SUM(AM85:AM92)</f>
        <v>0</v>
      </c>
      <c r="AN93" s="180">
        <f t="shared" si="198"/>
        <v>0</v>
      </c>
      <c r="AO93" s="181">
        <f t="shared" si="198"/>
        <v>0</v>
      </c>
      <c r="AP93" s="180">
        <f t="shared" si="198"/>
        <v>0</v>
      </c>
      <c r="AQ93" s="181">
        <f t="shared" si="198"/>
        <v>0</v>
      </c>
      <c r="AR93" s="180">
        <f t="shared" si="198"/>
        <v>0</v>
      </c>
      <c r="AS93" s="181">
        <f t="shared" si="198"/>
        <v>0</v>
      </c>
      <c r="AT93" s="180">
        <f t="shared" si="198"/>
        <v>0</v>
      </c>
      <c r="AU93" s="181">
        <f t="shared" si="198"/>
        <v>0</v>
      </c>
      <c r="AV93" s="180">
        <f t="shared" si="198"/>
        <v>0</v>
      </c>
      <c r="AW93" s="181">
        <f t="shared" si="198"/>
        <v>0</v>
      </c>
      <c r="AX93" s="180">
        <f t="shared" si="198"/>
        <v>0</v>
      </c>
      <c r="AY93" s="180">
        <f>SUM(AY85:AY90)</f>
        <v>0</v>
      </c>
      <c r="AZ93" s="180">
        <f>SUM(AZ85:AZ89)</f>
        <v>0</v>
      </c>
      <c r="BA93" s="179" t="e">
        <f t="shared" si="184"/>
        <v>#DIV/0!</v>
      </c>
      <c r="BB93" s="179">
        <f>SUM(BB85:BB92)</f>
        <v>0</v>
      </c>
      <c r="BC93" s="179">
        <f>SUM(BC85:BC92)</f>
        <v>0</v>
      </c>
      <c r="BD93" s="179" t="e">
        <f t="shared" si="186"/>
        <v>#DIV/0!</v>
      </c>
      <c r="BE93" s="181">
        <f t="shared" ref="BE93:BR93" si="199">SUM(BE85:BE92)</f>
        <v>0</v>
      </c>
      <c r="BF93" s="180">
        <f t="shared" si="199"/>
        <v>0</v>
      </c>
      <c r="BG93" s="181">
        <f t="shared" si="199"/>
        <v>0</v>
      </c>
      <c r="BH93" s="180">
        <f t="shared" si="199"/>
        <v>0</v>
      </c>
      <c r="BI93" s="181">
        <f t="shared" si="199"/>
        <v>0</v>
      </c>
      <c r="BJ93" s="180">
        <f t="shared" si="199"/>
        <v>0</v>
      </c>
      <c r="BK93" s="181">
        <f t="shared" si="199"/>
        <v>0</v>
      </c>
      <c r="BL93" s="180">
        <f t="shared" si="199"/>
        <v>0</v>
      </c>
      <c r="BM93" s="181">
        <f t="shared" si="199"/>
        <v>0</v>
      </c>
      <c r="BN93" s="180">
        <f t="shared" si="199"/>
        <v>0</v>
      </c>
      <c r="BO93" s="181">
        <f t="shared" si="199"/>
        <v>0</v>
      </c>
      <c r="BP93" s="180">
        <f t="shared" si="199"/>
        <v>0</v>
      </c>
      <c r="BQ93" s="181">
        <f t="shared" si="199"/>
        <v>0</v>
      </c>
      <c r="BR93" s="181">
        <f t="shared" si="199"/>
        <v>0</v>
      </c>
      <c r="BS93" s="179" t="e">
        <f t="shared" si="187"/>
        <v>#DIV/0!</v>
      </c>
      <c r="BT93" s="179">
        <f>SUM(BT85:BT92)</f>
        <v>0</v>
      </c>
      <c r="BU93" s="179">
        <f>SUM(BU85:BU89)</f>
        <v>0</v>
      </c>
      <c r="BV93" s="179" t="e">
        <f t="shared" si="189"/>
        <v>#DIV/0!</v>
      </c>
      <c r="BW93" s="181">
        <f>SUM(BW85:BW89)</f>
        <v>0</v>
      </c>
      <c r="BX93" s="180">
        <f>SUM(BX85:BX91)</f>
        <v>0</v>
      </c>
      <c r="BY93" s="181">
        <f>SUM(BY85:BY91)</f>
        <v>0</v>
      </c>
      <c r="BZ93" s="180">
        <f t="shared" ref="BZ93:CJ93" si="200">SUM(BZ85:BZ89)</f>
        <v>0</v>
      </c>
      <c r="CA93" s="181">
        <f t="shared" si="200"/>
        <v>0</v>
      </c>
      <c r="CB93" s="180">
        <f t="shared" si="200"/>
        <v>0</v>
      </c>
      <c r="CC93" s="181">
        <f t="shared" si="200"/>
        <v>0</v>
      </c>
      <c r="CD93" s="180">
        <f t="shared" si="200"/>
        <v>0</v>
      </c>
      <c r="CE93" s="181">
        <f t="shared" si="200"/>
        <v>0</v>
      </c>
      <c r="CF93" s="181">
        <f t="shared" si="200"/>
        <v>0</v>
      </c>
      <c r="CG93" s="181">
        <f t="shared" si="200"/>
        <v>0</v>
      </c>
      <c r="CH93" s="181">
        <f t="shared" si="200"/>
        <v>0</v>
      </c>
      <c r="CI93" s="180">
        <f t="shared" si="200"/>
        <v>0</v>
      </c>
      <c r="CJ93" s="180">
        <f t="shared" si="200"/>
        <v>0</v>
      </c>
      <c r="CK93" s="179" t="e">
        <f t="shared" si="190"/>
        <v>#DIV/0!</v>
      </c>
      <c r="CL93" s="179">
        <f>SUM(CL85:CL92)</f>
        <v>0</v>
      </c>
      <c r="CM93" s="179">
        <f>SUM(CM85:CM92)</f>
        <v>0</v>
      </c>
      <c r="CN93" s="178" t="e">
        <f t="shared" si="192"/>
        <v>#DIV/0!</v>
      </c>
      <c r="CO93" s="12"/>
      <c r="CP93" s="182">
        <f>SUM(CP85:CP92)</f>
        <v>0</v>
      </c>
      <c r="CQ93" s="179">
        <f>SUM(CQ85:CQ92)</f>
        <v>0</v>
      </c>
      <c r="CR93" s="179" t="e">
        <f t="shared" si="194"/>
        <v>#DIV/0!</v>
      </c>
      <c r="CS93" s="179">
        <f>SUM(CS85:CS92)</f>
        <v>0</v>
      </c>
      <c r="CT93" s="179">
        <f>SUM(CT85:CT92)</f>
        <v>0</v>
      </c>
      <c r="CU93" s="178" t="e">
        <f t="shared" si="196"/>
        <v>#DIV/0!</v>
      </c>
      <c r="CV93" s="194" t="e">
        <f>CT93/'Cancer Upgrades BASE'!CT87</f>
        <v>#DIV/0!</v>
      </c>
    </row>
  </sheetData>
  <sheetProtection selectLockedCells="1" selectUnlockedCells="1"/>
  <protectedRanges>
    <protectedRange sqref="B65:B66 B75:B76 B5:B6 B34 B84 B57:B59 B9 B11:B13 B15:B16 B25:B27 B18:B20 B22:B23 B46:B47 B44 B36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7" name="Range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6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5" name="Range1_1_1_1_8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3" name="Range1_1_1_1_6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3 B43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1" name="Range1_1_1_1_10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2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4" name="Range1_1_1_1_9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8" name="Range1_1_1_1_6_4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1 B41" name="Range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2 B42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9" name="Range1_1_1_1_5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7" name="Range1_1_1_1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4" name="Range1_1_1_1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1" name="Range1_1_1_1_5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" name="Range1_1_1_1_11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48:CV49">
    <sortCondition ref="B48:B49"/>
  </sortState>
  <mergeCells count="97">
    <mergeCell ref="BQ4:BS4"/>
    <mergeCell ref="BT4:BV4"/>
    <mergeCell ref="AE4:AF4"/>
    <mergeCell ref="AG4:AI4"/>
    <mergeCell ref="AJ4:AL4"/>
    <mergeCell ref="AM4:AN4"/>
    <mergeCell ref="AO4:AP4"/>
    <mergeCell ref="AQ4:AR4"/>
    <mergeCell ref="AU4:AV4"/>
    <mergeCell ref="CP4:CR4"/>
    <mergeCell ref="CS4:CU4"/>
    <mergeCell ref="A11:B11"/>
    <mergeCell ref="A35:B35"/>
    <mergeCell ref="BW4:BX4"/>
    <mergeCell ref="BY4:BZ4"/>
    <mergeCell ref="CA4:CB4"/>
    <mergeCell ref="CC4:CD4"/>
    <mergeCell ref="CE4:CF4"/>
    <mergeCell ref="CG4:CH4"/>
    <mergeCell ref="CI4:CK4"/>
    <mergeCell ref="CL4:CN4"/>
    <mergeCell ref="BI4:BJ4"/>
    <mergeCell ref="BK4:BL4"/>
    <mergeCell ref="BM4:BN4"/>
    <mergeCell ref="BO4:BP4"/>
    <mergeCell ref="CL3:CN3"/>
    <mergeCell ref="CP3:CR3"/>
    <mergeCell ref="CS3:CU3"/>
    <mergeCell ref="C4:D4"/>
    <mergeCell ref="E4:F4"/>
    <mergeCell ref="G4:H4"/>
    <mergeCell ref="I4:J4"/>
    <mergeCell ref="K4:L4"/>
    <mergeCell ref="M4:N4"/>
    <mergeCell ref="AW4:AX4"/>
    <mergeCell ref="AY4:BA4"/>
    <mergeCell ref="BB4:BD4"/>
    <mergeCell ref="BE4:BF4"/>
    <mergeCell ref="BG4:BH4"/>
    <mergeCell ref="R4:T4"/>
    <mergeCell ref="U4:V4"/>
    <mergeCell ref="BI3:BJ3"/>
    <mergeCell ref="AJ3:AL3"/>
    <mergeCell ref="AM3:AN3"/>
    <mergeCell ref="AO3:AP3"/>
    <mergeCell ref="AC4:AD4"/>
    <mergeCell ref="AS4:AT4"/>
    <mergeCell ref="BE3:BF3"/>
    <mergeCell ref="BG3:BH3"/>
    <mergeCell ref="AG3:AI3"/>
    <mergeCell ref="AW3:AX3"/>
    <mergeCell ref="AY3:BA3"/>
    <mergeCell ref="BB3:BD3"/>
    <mergeCell ref="CI3:CK3"/>
    <mergeCell ref="BK3:BL3"/>
    <mergeCell ref="BM3:BN3"/>
    <mergeCell ref="BO3:BP3"/>
    <mergeCell ref="BQ3:BS3"/>
    <mergeCell ref="BT3:BV3"/>
    <mergeCell ref="BW3:BX3"/>
    <mergeCell ref="BY3:BZ3"/>
    <mergeCell ref="CA3:CB3"/>
    <mergeCell ref="CC3:CD3"/>
    <mergeCell ref="CE3:CF3"/>
    <mergeCell ref="CG3:CH3"/>
    <mergeCell ref="I3:J3"/>
    <mergeCell ref="K3:L3"/>
    <mergeCell ref="M3:N3"/>
    <mergeCell ref="O3:Q3"/>
    <mergeCell ref="R3:T3"/>
    <mergeCell ref="U3:V3"/>
    <mergeCell ref="W3:X3"/>
    <mergeCell ref="AQ3:AR3"/>
    <mergeCell ref="AS3:AT3"/>
    <mergeCell ref="AU3:AV3"/>
    <mergeCell ref="Y3:Z3"/>
    <mergeCell ref="AA3:AB3"/>
    <mergeCell ref="AC3:AD3"/>
    <mergeCell ref="AE3:AF3"/>
    <mergeCell ref="A2:B2"/>
    <mergeCell ref="C3:D3"/>
    <mergeCell ref="E3:F3"/>
    <mergeCell ref="G3:H3"/>
    <mergeCell ref="A57:B57"/>
    <mergeCell ref="A3:B3"/>
    <mergeCell ref="A93:B93"/>
    <mergeCell ref="O4:Q4"/>
    <mergeCell ref="W4:X4"/>
    <mergeCell ref="Y4:Z4"/>
    <mergeCell ref="AA4:AB4"/>
    <mergeCell ref="A64:B64"/>
    <mergeCell ref="A74:B74"/>
    <mergeCell ref="A82:B82"/>
    <mergeCell ref="A18:B18"/>
    <mergeCell ref="A25:B25"/>
    <mergeCell ref="A45:B45"/>
    <mergeCell ref="A37:B37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CV99"/>
  <sheetViews>
    <sheetView zoomScaleNormal="100"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98" sqref="CF98"/>
    </sheetView>
  </sheetViews>
  <sheetFormatPr defaultRowHeight="10.5" x14ac:dyDescent="0.15"/>
  <cols>
    <col min="1" max="1" width="3.5703125" style="7" customWidth="1"/>
    <col min="2" max="2" width="29.5703125" style="6" customWidth="1"/>
    <col min="3" max="3" width="5.85546875" style="5" customWidth="1"/>
    <col min="4" max="4" width="7.28515625" style="5" customWidth="1"/>
    <col min="5" max="5" width="5.85546875" style="5" customWidth="1"/>
    <col min="6" max="6" width="6.5703125" style="5" customWidth="1"/>
    <col min="7" max="7" width="5.7109375" style="5" customWidth="1"/>
    <col min="8" max="8" width="6.8554687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6.42578125" style="5" customWidth="1"/>
    <col min="15" max="15" width="7" style="3" customWidth="1"/>
    <col min="16" max="20" width="7.42578125" style="3" customWidth="1"/>
    <col min="21" max="21" width="5.85546875" style="5" customWidth="1"/>
    <col min="22" max="22" width="7" style="5" customWidth="1"/>
    <col min="23" max="23" width="5.85546875" style="5" customWidth="1"/>
    <col min="24" max="24" width="6.42578125" style="5" bestFit="1" customWidth="1"/>
    <col min="25" max="25" width="5.85546875" style="5" customWidth="1"/>
    <col min="26" max="26" width="6.7109375" style="5" customWidth="1"/>
    <col min="27" max="27" width="5.85546875" style="5" customWidth="1"/>
    <col min="28" max="28" width="6.7109375" style="5" customWidth="1"/>
    <col min="29" max="29" width="5.85546875" style="5" customWidth="1"/>
    <col min="30" max="30" width="6.28515625" style="5" customWidth="1"/>
    <col min="31" max="31" width="6.140625" style="5" customWidth="1"/>
    <col min="32" max="32" width="6.42578125" style="5" bestFit="1" customWidth="1"/>
    <col min="33" max="33" width="7" style="3" customWidth="1"/>
    <col min="34" max="34" width="8.42578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7.42578125" style="5" bestFit="1" customWidth="1"/>
    <col min="43" max="43" width="5.85546875" style="5" customWidth="1"/>
    <col min="44" max="44" width="7.42578125" style="5" customWidth="1"/>
    <col min="45" max="45" width="5.85546875" style="5" customWidth="1"/>
    <col min="46" max="46" width="7.42578125" style="5" customWidth="1"/>
    <col min="47" max="47" width="6" style="5" customWidth="1"/>
    <col min="48" max="48" width="7.42578125" style="5" customWidth="1"/>
    <col min="49" max="49" width="5.7109375" style="5" customWidth="1"/>
    <col min="50" max="50" width="6.14062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7.42578125" style="5" bestFit="1" customWidth="1"/>
    <col min="61" max="61" width="5.85546875" style="5" customWidth="1"/>
    <col min="62" max="62" width="7.42578125" style="5" bestFit="1" customWidth="1"/>
    <col min="63" max="63" width="5.85546875" style="5" customWidth="1"/>
    <col min="64" max="64" width="7.42578125" style="5" bestFit="1" customWidth="1"/>
    <col min="65" max="65" width="5.28515625" style="5" customWidth="1"/>
    <col min="66" max="66" width="7.4257812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75" width="5.5703125" style="5" customWidth="1"/>
    <col min="76" max="76" width="8" style="5" customWidth="1"/>
    <col min="77" max="77" width="6.5703125" style="5" customWidth="1"/>
    <col min="78" max="78" width="7.42578125" style="5" bestFit="1" customWidth="1"/>
    <col min="79" max="79" width="5.85546875" style="5" customWidth="1"/>
    <col min="80" max="80" width="7.42578125" style="5" bestFit="1" customWidth="1"/>
    <col min="81" max="81" width="5.85546875" style="5" customWidth="1"/>
    <col min="82" max="82" width="7.42578125" style="5" bestFit="1" customWidth="1"/>
    <col min="83" max="83" width="5.85546875" style="5" customWidth="1"/>
    <col min="84" max="84" width="6.42578125" style="5" bestFit="1" customWidth="1"/>
    <col min="85" max="85" width="5" style="5" bestFit="1" customWidth="1"/>
    <col min="86" max="86" width="5.85546875" style="5" bestFit="1" customWidth="1"/>
    <col min="87" max="87" width="6.42578125" style="3" customWidth="1"/>
    <col min="88" max="88" width="8.42578125" style="3" bestFit="1" customWidth="1"/>
    <col min="89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16384" width="9.140625" style="1"/>
  </cols>
  <sheetData>
    <row r="1" spans="1:100" ht="24.95" customHeight="1" x14ac:dyDescent="0.55000000000000004">
      <c r="A1" s="169"/>
    </row>
    <row r="2" spans="1:100" x14ac:dyDescent="0.15">
      <c r="A2" s="389" t="s">
        <v>113</v>
      </c>
      <c r="B2" s="389"/>
      <c r="CQ2" s="3"/>
      <c r="CR2" s="3"/>
      <c r="CS2" s="3"/>
      <c r="CT2" s="3"/>
      <c r="CU2" s="3"/>
    </row>
    <row r="3" spans="1:100" ht="12.75" customHeight="1" x14ac:dyDescent="0.15">
      <c r="A3" s="390" t="s">
        <v>56</v>
      </c>
      <c r="B3" s="391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s="164" customFormat="1" ht="9.75" customHeight="1" x14ac:dyDescent="0.15">
      <c r="A4" s="167" t="s">
        <v>22</v>
      </c>
      <c r="B4" s="167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318"/>
      <c r="B5" s="319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ht="11.25" thickBot="1" x14ac:dyDescent="0.2">
      <c r="A6" s="427" t="s">
        <v>139</v>
      </c>
      <c r="B6" s="428"/>
      <c r="C6" s="327"/>
      <c r="D6" s="327"/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3"/>
      <c r="P6" s="323"/>
      <c r="Q6" s="323"/>
      <c r="R6" s="323"/>
      <c r="S6" s="323"/>
      <c r="T6" s="323"/>
      <c r="U6" s="327"/>
      <c r="V6" s="327"/>
      <c r="W6" s="327"/>
      <c r="X6" s="327"/>
      <c r="Y6" s="327"/>
      <c r="Z6" s="327"/>
      <c r="AA6" s="327"/>
      <c r="AB6" s="327"/>
      <c r="AC6" s="327"/>
      <c r="AD6" s="327"/>
      <c r="AE6" s="327"/>
      <c r="AF6" s="327"/>
      <c r="AG6" s="323"/>
      <c r="AH6" s="323"/>
      <c r="AI6" s="323"/>
      <c r="AJ6" s="323"/>
      <c r="AK6" s="323"/>
      <c r="AL6" s="323"/>
      <c r="AM6" s="327"/>
      <c r="AN6" s="327"/>
      <c r="AO6" s="327"/>
      <c r="AP6" s="327"/>
      <c r="AQ6" s="327"/>
      <c r="AR6" s="327"/>
      <c r="AS6" s="327"/>
      <c r="AT6" s="327"/>
      <c r="AU6" s="327"/>
      <c r="AV6" s="327"/>
      <c r="AW6" s="327"/>
      <c r="AX6" s="327"/>
      <c r="AY6" s="323"/>
      <c r="AZ6" s="323"/>
      <c r="BA6" s="323"/>
      <c r="BB6" s="323"/>
      <c r="BC6" s="323"/>
      <c r="BD6" s="323"/>
      <c r="BE6" s="327"/>
      <c r="BF6" s="327"/>
      <c r="BG6" s="327"/>
      <c r="BH6" s="327"/>
      <c r="BI6" s="327"/>
      <c r="BJ6" s="327"/>
      <c r="BK6" s="327"/>
      <c r="BL6" s="327"/>
      <c r="BM6" s="327"/>
      <c r="BN6" s="327"/>
      <c r="BO6" s="327"/>
      <c r="BP6" s="327"/>
      <c r="BQ6" s="323"/>
      <c r="BR6" s="323"/>
      <c r="BS6" s="323"/>
      <c r="BT6" s="323"/>
      <c r="BU6" s="323"/>
      <c r="BV6" s="323"/>
      <c r="BW6" s="327"/>
      <c r="BX6" s="327"/>
      <c r="BY6" s="327"/>
      <c r="BZ6" s="327"/>
      <c r="CA6" s="327"/>
      <c r="CB6" s="327"/>
      <c r="CC6" s="327"/>
      <c r="CD6" s="327"/>
      <c r="CE6" s="327"/>
      <c r="CF6" s="327"/>
      <c r="CG6" s="327"/>
      <c r="CH6" s="327"/>
      <c r="CI6" s="323"/>
      <c r="CJ6" s="323"/>
      <c r="CK6" s="323"/>
      <c r="CL6" s="323"/>
      <c r="CM6" s="323"/>
      <c r="CN6" s="324"/>
      <c r="CO6" s="12"/>
      <c r="CP6" s="322"/>
      <c r="CQ6" s="323"/>
      <c r="CR6" s="323"/>
      <c r="CS6" s="323"/>
      <c r="CT6" s="323"/>
      <c r="CU6" s="324"/>
      <c r="CV6" s="231"/>
    </row>
    <row r="7" spans="1:100" ht="11.25" x14ac:dyDescent="0.2">
      <c r="A7" s="229" t="s">
        <v>119</v>
      </c>
      <c r="B7" s="54" t="s">
        <v>131</v>
      </c>
      <c r="C7" s="10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33"/>
      <c r="P7" s="33"/>
      <c r="Q7" s="33" t="e">
        <f>P7/O7</f>
        <v>#DIV/0!</v>
      </c>
      <c r="R7" s="32">
        <f t="shared" ref="R7:S9" si="0">C7+E7+G7+I7+K7+M7</f>
        <v>0</v>
      </c>
      <c r="S7" s="32">
        <f t="shared" si="0"/>
        <v>0</v>
      </c>
      <c r="T7" s="32" t="e">
        <f>S7/R7</f>
        <v>#DIV/0!</v>
      </c>
      <c r="U7" s="108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33"/>
      <c r="AH7" s="33"/>
      <c r="AI7" s="33" t="e">
        <f>AH7/AG7</f>
        <v>#DIV/0!</v>
      </c>
      <c r="AJ7" s="32">
        <f t="shared" ref="AJ7:AK9" si="1">U7+W7+Y7+AA7+AC7+AE7</f>
        <v>0</v>
      </c>
      <c r="AK7" s="32">
        <f t="shared" si="1"/>
        <v>0</v>
      </c>
      <c r="AL7" s="32" t="e">
        <f>AK7/AJ7</f>
        <v>#DIV/0!</v>
      </c>
      <c r="AM7" s="108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33"/>
      <c r="AZ7" s="33"/>
      <c r="BA7" s="33" t="e">
        <f>AZ7/AY7</f>
        <v>#DIV/0!</v>
      </c>
      <c r="BB7" s="32">
        <f t="shared" ref="BB7:BC9" si="2">AM7+AO7+AQ7+AS7+AU7+AW7</f>
        <v>0</v>
      </c>
      <c r="BC7" s="32">
        <f t="shared" si="2"/>
        <v>0</v>
      </c>
      <c r="BD7" s="32" t="e">
        <f>BC7/BB7</f>
        <v>#DIV/0!</v>
      </c>
      <c r="BE7" s="108"/>
      <c r="BF7" s="29"/>
      <c r="BG7" s="29"/>
      <c r="BH7" s="29"/>
      <c r="BI7" s="25">
        <v>8.5</v>
      </c>
      <c r="BJ7" s="25">
        <v>315.08999999999997</v>
      </c>
      <c r="BK7" s="29">
        <v>8.5</v>
      </c>
      <c r="BL7" s="29">
        <v>326.76</v>
      </c>
      <c r="BM7" s="29">
        <v>8.5</v>
      </c>
      <c r="BN7" s="29">
        <v>291.75</v>
      </c>
      <c r="BO7" s="29">
        <v>1.1599999999999999</v>
      </c>
      <c r="BP7" s="29">
        <v>35.01</v>
      </c>
      <c r="BQ7" s="33">
        <v>22</v>
      </c>
      <c r="BR7" s="33">
        <v>1106</v>
      </c>
      <c r="BS7" s="33">
        <f>BR7/BQ7</f>
        <v>50.272727272727273</v>
      </c>
      <c r="BT7" s="32">
        <f t="shared" ref="BT7:BU9" si="3">BE7+BG7+BI7+BK7+BM7+BO7</f>
        <v>26.66</v>
      </c>
      <c r="BU7" s="32">
        <f t="shared" si="3"/>
        <v>968.6099999999999</v>
      </c>
      <c r="BV7" s="32">
        <f>BU7/BT7</f>
        <v>36.331957989497369</v>
      </c>
      <c r="BW7" s="108"/>
      <c r="BX7" s="29"/>
      <c r="BY7" s="29">
        <v>1.5</v>
      </c>
      <c r="BZ7" s="29">
        <v>35.01</v>
      </c>
      <c r="CA7" s="29"/>
      <c r="CB7" s="29"/>
      <c r="CC7" s="29"/>
      <c r="CD7" s="29"/>
      <c r="CE7" s="29"/>
      <c r="CF7" s="29"/>
      <c r="CG7" s="29"/>
      <c r="CH7" s="29"/>
      <c r="CI7" s="33"/>
      <c r="CJ7" s="33"/>
      <c r="CK7" s="33" t="e">
        <f>CJ7/CI7</f>
        <v>#DIV/0!</v>
      </c>
      <c r="CL7" s="32">
        <f t="shared" ref="CL7:CM9" si="4">BW7+BY7+CA7+CC7+CE7+CG7</f>
        <v>1.5</v>
      </c>
      <c r="CM7" s="32">
        <f t="shared" si="4"/>
        <v>35.01</v>
      </c>
      <c r="CN7" s="32">
        <f>CM7/CL7</f>
        <v>23.34</v>
      </c>
      <c r="CO7" s="12"/>
      <c r="CP7" s="50">
        <f t="shared" ref="CP7:CQ9" si="5">O7+AG7+AY7+BQ7+CI7</f>
        <v>22</v>
      </c>
      <c r="CQ7" s="33">
        <f t="shared" si="5"/>
        <v>1106</v>
      </c>
      <c r="CR7" s="33">
        <f>CQ7/CP7</f>
        <v>50.272727272727273</v>
      </c>
      <c r="CS7" s="32">
        <f t="shared" ref="CS7:CT9" si="6">R7+AJ7+BB7+BT7+CL7</f>
        <v>28.16</v>
      </c>
      <c r="CT7" s="32">
        <f t="shared" si="6"/>
        <v>1003.6199999999999</v>
      </c>
      <c r="CU7" s="209">
        <f>CT7/CS7</f>
        <v>35.639914772727266</v>
      </c>
      <c r="CV7" s="230">
        <f>IF(CQ7&gt;CT7, CQ7-CT7, 0)</f>
        <v>102.38000000000011</v>
      </c>
    </row>
    <row r="8" spans="1:100" ht="11.25" x14ac:dyDescent="0.2">
      <c r="A8" s="107" t="s">
        <v>119</v>
      </c>
      <c r="B8" s="28" t="s">
        <v>140</v>
      </c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347"/>
      <c r="P8" s="347"/>
      <c r="Q8" s="33" t="e">
        <f>P8/O8</f>
        <v>#DIV/0!</v>
      </c>
      <c r="R8" s="32">
        <f t="shared" si="0"/>
        <v>0</v>
      </c>
      <c r="S8" s="32">
        <f t="shared" si="0"/>
        <v>0</v>
      </c>
      <c r="T8" s="32" t="e">
        <f>S8/R8</f>
        <v>#DIV/0!</v>
      </c>
      <c r="U8" s="77">
        <v>10</v>
      </c>
      <c r="V8" s="25">
        <v>437.99</v>
      </c>
      <c r="W8" s="25">
        <v>10.25</v>
      </c>
      <c r="X8" s="25">
        <v>473</v>
      </c>
      <c r="Y8" s="25">
        <v>9.25</v>
      </c>
      <c r="Z8" s="25">
        <v>445.22</v>
      </c>
      <c r="AA8" s="25">
        <v>10.25</v>
      </c>
      <c r="AB8" s="25">
        <v>572.12</v>
      </c>
      <c r="AC8" s="25">
        <v>7.5</v>
      </c>
      <c r="AD8" s="25">
        <v>293.08</v>
      </c>
      <c r="AE8" s="25"/>
      <c r="AF8" s="25"/>
      <c r="AG8" s="347">
        <v>37</v>
      </c>
      <c r="AH8" s="347">
        <v>1564</v>
      </c>
      <c r="AI8" s="33">
        <f>AH8/AG8</f>
        <v>42.270270270270274</v>
      </c>
      <c r="AJ8" s="32">
        <f t="shared" si="1"/>
        <v>47.25</v>
      </c>
      <c r="AK8" s="32">
        <f t="shared" si="1"/>
        <v>2221.41</v>
      </c>
      <c r="AL8" s="32">
        <f>AK8/AJ8</f>
        <v>47.013968253968251</v>
      </c>
      <c r="AM8" s="77">
        <v>10.33</v>
      </c>
      <c r="AN8" s="25">
        <v>291.75</v>
      </c>
      <c r="AO8" s="25">
        <v>9.75</v>
      </c>
      <c r="AP8" s="25">
        <v>359.59</v>
      </c>
      <c r="AQ8" s="25">
        <v>10.42</v>
      </c>
      <c r="AR8" s="25">
        <v>408.45</v>
      </c>
      <c r="AS8" s="25">
        <v>8.66</v>
      </c>
      <c r="AT8" s="25">
        <v>303.42</v>
      </c>
      <c r="AU8" s="25">
        <v>6.84</v>
      </c>
      <c r="AV8" s="25">
        <v>256.74</v>
      </c>
      <c r="AW8" s="25"/>
      <c r="AX8" s="25"/>
      <c r="AY8" s="347">
        <v>36</v>
      </c>
      <c r="AZ8" s="347">
        <v>1810</v>
      </c>
      <c r="BA8" s="33">
        <f>AZ8/AY8</f>
        <v>50.277777777777779</v>
      </c>
      <c r="BB8" s="32">
        <f t="shared" si="2"/>
        <v>46</v>
      </c>
      <c r="BC8" s="32">
        <f t="shared" si="2"/>
        <v>1619.95</v>
      </c>
      <c r="BD8" s="32">
        <f>BC8/BB8</f>
        <v>35.216304347826089</v>
      </c>
      <c r="BE8" s="77">
        <v>8.66</v>
      </c>
      <c r="BF8" s="25">
        <v>303.42</v>
      </c>
      <c r="BG8" s="29">
        <v>10.25</v>
      </c>
      <c r="BH8" s="29">
        <v>431.79</v>
      </c>
      <c r="BI8" s="25">
        <v>9.58</v>
      </c>
      <c r="BJ8" s="25">
        <v>361.77</v>
      </c>
      <c r="BK8" s="25">
        <v>7.92</v>
      </c>
      <c r="BL8" s="25">
        <v>268.41000000000003</v>
      </c>
      <c r="BM8" s="25">
        <v>6</v>
      </c>
      <c r="BN8" s="25">
        <v>140.04</v>
      </c>
      <c r="BO8" s="25">
        <v>4.16</v>
      </c>
      <c r="BP8" s="25">
        <v>163.38</v>
      </c>
      <c r="BQ8" s="347">
        <v>37</v>
      </c>
      <c r="BR8" s="347">
        <v>1861</v>
      </c>
      <c r="BS8" s="33">
        <f>BR8/BQ8</f>
        <v>50.297297297297298</v>
      </c>
      <c r="BT8" s="32">
        <f t="shared" si="3"/>
        <v>46.570000000000007</v>
      </c>
      <c r="BU8" s="32">
        <f t="shared" si="3"/>
        <v>1668.81</v>
      </c>
      <c r="BV8" s="32">
        <f>BU8/BT8</f>
        <v>35.834442774318227</v>
      </c>
      <c r="BW8" s="77"/>
      <c r="BX8" s="25"/>
      <c r="BY8" s="25"/>
      <c r="BZ8" s="25"/>
      <c r="CA8" s="25"/>
      <c r="CB8" s="25"/>
      <c r="CC8" s="25">
        <v>1.92</v>
      </c>
      <c r="CD8" s="25">
        <v>81.69</v>
      </c>
      <c r="CE8" s="25"/>
      <c r="CF8" s="25"/>
      <c r="CG8" s="25"/>
      <c r="CH8" s="25"/>
      <c r="CI8" s="347"/>
      <c r="CJ8" s="347"/>
      <c r="CK8" s="33" t="e">
        <f>CJ8/CI8</f>
        <v>#DIV/0!</v>
      </c>
      <c r="CL8" s="32">
        <f t="shared" si="4"/>
        <v>1.92</v>
      </c>
      <c r="CM8" s="32">
        <f t="shared" si="4"/>
        <v>81.69</v>
      </c>
      <c r="CN8" s="32">
        <f>CM8/CL8</f>
        <v>42.546875</v>
      </c>
      <c r="CO8" s="12"/>
      <c r="CP8" s="50">
        <f t="shared" si="5"/>
        <v>110</v>
      </c>
      <c r="CQ8" s="33">
        <f t="shared" si="5"/>
        <v>5235</v>
      </c>
      <c r="CR8" s="33">
        <f>CQ8/CP8</f>
        <v>47.590909090909093</v>
      </c>
      <c r="CS8" s="32">
        <f t="shared" si="6"/>
        <v>141.73999999999998</v>
      </c>
      <c r="CT8" s="32">
        <f t="shared" si="6"/>
        <v>5591.86</v>
      </c>
      <c r="CU8" s="209">
        <f>CT8/CS8</f>
        <v>39.451530972202626</v>
      </c>
      <c r="CV8" s="48">
        <f>IF(CQ8&gt;CT8, CQ8-CT8, 0)</f>
        <v>0</v>
      </c>
    </row>
    <row r="9" spans="1:100" ht="11.25" x14ac:dyDescent="0.15">
      <c r="A9" s="109" t="s">
        <v>121</v>
      </c>
      <c r="B9" s="228" t="s">
        <v>130</v>
      </c>
      <c r="C9" s="77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308"/>
      <c r="P9" s="308"/>
      <c r="Q9" s="33" t="e">
        <f>P9/O9</f>
        <v>#DIV/0!</v>
      </c>
      <c r="R9" s="32">
        <f t="shared" si="0"/>
        <v>0</v>
      </c>
      <c r="S9" s="32">
        <f t="shared" si="0"/>
        <v>0</v>
      </c>
      <c r="T9" s="32" t="e">
        <f>S9/R9</f>
        <v>#DIV/0!</v>
      </c>
      <c r="U9" s="77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308"/>
      <c r="AH9" s="308"/>
      <c r="AI9" s="33" t="e">
        <f>AH9/AG9</f>
        <v>#DIV/0!</v>
      </c>
      <c r="AJ9" s="32">
        <f t="shared" si="1"/>
        <v>0</v>
      </c>
      <c r="AK9" s="32">
        <f t="shared" si="1"/>
        <v>0</v>
      </c>
      <c r="AL9" s="32" t="e">
        <f>AK9/AJ9</f>
        <v>#DIV/0!</v>
      </c>
      <c r="AM9" s="77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08"/>
      <c r="AZ9" s="308"/>
      <c r="BA9" s="33" t="e">
        <f>AZ9/AY9</f>
        <v>#DIV/0!</v>
      </c>
      <c r="BB9" s="32">
        <f t="shared" si="2"/>
        <v>0</v>
      </c>
      <c r="BC9" s="32">
        <f t="shared" si="2"/>
        <v>0</v>
      </c>
      <c r="BD9" s="32" t="e">
        <f>BC9/BB9</f>
        <v>#DIV/0!</v>
      </c>
      <c r="BE9" s="77">
        <v>7.5</v>
      </c>
      <c r="BF9" s="25">
        <v>361.77</v>
      </c>
      <c r="BG9" s="25">
        <v>7.5</v>
      </c>
      <c r="BH9" s="25">
        <v>420.12</v>
      </c>
      <c r="BI9" s="25">
        <v>8</v>
      </c>
      <c r="BJ9" s="25">
        <v>396.78</v>
      </c>
      <c r="BK9" s="25">
        <v>7.5</v>
      </c>
      <c r="BL9" s="25">
        <v>420.12</v>
      </c>
      <c r="BM9" s="25">
        <v>6.5</v>
      </c>
      <c r="BN9" s="25">
        <v>326.76</v>
      </c>
      <c r="BO9" s="25"/>
      <c r="BP9" s="25"/>
      <c r="BQ9" s="308">
        <v>36</v>
      </c>
      <c r="BR9" s="308">
        <v>1810</v>
      </c>
      <c r="BS9" s="33">
        <f>BR9/BQ9</f>
        <v>50.277777777777779</v>
      </c>
      <c r="BT9" s="32">
        <f t="shared" si="3"/>
        <v>37</v>
      </c>
      <c r="BU9" s="32">
        <f t="shared" si="3"/>
        <v>1925.55</v>
      </c>
      <c r="BV9" s="32">
        <f>BU9/BT9</f>
        <v>52.041891891891893</v>
      </c>
      <c r="BW9" s="77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308"/>
      <c r="CJ9" s="308"/>
      <c r="CK9" s="33" t="e">
        <f>CJ9/CI9</f>
        <v>#DIV/0!</v>
      </c>
      <c r="CL9" s="32">
        <f t="shared" si="4"/>
        <v>0</v>
      </c>
      <c r="CM9" s="32">
        <f t="shared" si="4"/>
        <v>0</v>
      </c>
      <c r="CN9" s="32" t="e">
        <f>CM9/CL9</f>
        <v>#DIV/0!</v>
      </c>
      <c r="CO9" s="12"/>
      <c r="CP9" s="50">
        <f t="shared" si="5"/>
        <v>36</v>
      </c>
      <c r="CQ9" s="33">
        <f t="shared" si="5"/>
        <v>1810</v>
      </c>
      <c r="CR9" s="33">
        <f>CQ9/CP9</f>
        <v>50.277777777777779</v>
      </c>
      <c r="CS9" s="32">
        <f t="shared" si="6"/>
        <v>37</v>
      </c>
      <c r="CT9" s="32">
        <f t="shared" si="6"/>
        <v>1925.55</v>
      </c>
      <c r="CU9" s="209">
        <f>CT9/CS9</f>
        <v>52.041891891891893</v>
      </c>
      <c r="CV9" s="48">
        <f>IF(CQ9&gt;CT9, CQ9-CT9, 0)</f>
        <v>0</v>
      </c>
    </row>
    <row r="10" spans="1:100" ht="11.25" x14ac:dyDescent="0.15">
      <c r="A10" s="109"/>
      <c r="B10" s="228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308"/>
      <c r="P10" s="308"/>
      <c r="Q10" s="33" t="e">
        <f t="shared" ref="Q10:Q15" si="7">P10/O10</f>
        <v>#DIV/0!</v>
      </c>
      <c r="R10" s="32">
        <f t="shared" ref="R10:R14" si="8">C10+E10+G10+I10+K10+M10</f>
        <v>0</v>
      </c>
      <c r="S10" s="32">
        <f t="shared" ref="S10:S14" si="9">D10+F10+H10+J10+L10+N10</f>
        <v>0</v>
      </c>
      <c r="T10" s="32" t="e">
        <f t="shared" ref="T10:T15" si="10">S10/R10</f>
        <v>#DIV/0!</v>
      </c>
      <c r="U10" s="53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08"/>
      <c r="AH10" s="308"/>
      <c r="AI10" s="33" t="e">
        <f t="shared" ref="AI10:AI15" si="11">AH10/AG10</f>
        <v>#DIV/0!</v>
      </c>
      <c r="AJ10" s="32">
        <f t="shared" ref="AJ10:AJ14" si="12">U10+W10+Y10+AA10+AC10+AE10</f>
        <v>0</v>
      </c>
      <c r="AK10" s="32">
        <f t="shared" ref="AK10:AK14" si="13">V10+X10+Z10+AB10+AD10+AF10</f>
        <v>0</v>
      </c>
      <c r="AL10" s="32" t="e">
        <f t="shared" ref="AL10:AL15" si="14">AK10/AJ10</f>
        <v>#DIV/0!</v>
      </c>
      <c r="AM10" s="53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308"/>
      <c r="AZ10" s="308"/>
      <c r="BA10" s="33" t="e">
        <f t="shared" ref="BA10:BA15" si="15">AZ10/AY10</f>
        <v>#DIV/0!</v>
      </c>
      <c r="BB10" s="32">
        <f t="shared" ref="BB10:BB14" si="16">AM10+AO10+AQ10+AS10+AU10+AW10</f>
        <v>0</v>
      </c>
      <c r="BC10" s="32">
        <f t="shared" ref="BC10:BC14" si="17">AN10+AP10+AR10+AT10+AV10+AX10</f>
        <v>0</v>
      </c>
      <c r="BD10" s="32" t="e">
        <f t="shared" ref="BD10:BD15" si="18">BC10/BB10</f>
        <v>#DIV/0!</v>
      </c>
      <c r="BE10" s="53"/>
      <c r="BF10" s="19"/>
      <c r="BG10" s="19"/>
      <c r="BH10" s="19"/>
      <c r="BI10" s="25"/>
      <c r="BJ10" s="25"/>
      <c r="BK10" s="19"/>
      <c r="BL10" s="19"/>
      <c r="BM10" s="19"/>
      <c r="BN10" s="19"/>
      <c r="BO10" s="19"/>
      <c r="BP10" s="19"/>
      <c r="BQ10" s="308"/>
      <c r="BR10" s="308"/>
      <c r="BS10" s="33" t="e">
        <f t="shared" ref="BS10:BS15" si="19">BR10/BQ10</f>
        <v>#DIV/0!</v>
      </c>
      <c r="BT10" s="32">
        <f t="shared" ref="BT10:BT14" si="20">BE10+BG10+BI10+BK10+BM10+BO10</f>
        <v>0</v>
      </c>
      <c r="BU10" s="32">
        <f t="shared" ref="BU10:BU14" si="21">BF10+BH10+BJ10+BL10+BN10+BP10</f>
        <v>0</v>
      </c>
      <c r="BV10" s="32" t="e">
        <f t="shared" ref="BV10:BV15" si="22">BU10/BT10</f>
        <v>#DIV/0!</v>
      </c>
      <c r="BW10" s="53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308"/>
      <c r="CJ10" s="308"/>
      <c r="CK10" s="33" t="e">
        <f t="shared" ref="CK10:CK15" si="23">CJ10/CI10</f>
        <v>#DIV/0!</v>
      </c>
      <c r="CL10" s="32">
        <f t="shared" ref="CL10:CL14" si="24">BW10+BY10+CA10+CC10+CE10+CG10</f>
        <v>0</v>
      </c>
      <c r="CM10" s="32">
        <f t="shared" ref="CM10:CM14" si="25">BX10+BZ10+CB10+CD10+CF10+CH10</f>
        <v>0</v>
      </c>
      <c r="CN10" s="32" t="e">
        <f t="shared" ref="CN10:CN15" si="26">CM10/CL10</f>
        <v>#DIV/0!</v>
      </c>
      <c r="CO10" s="12"/>
      <c r="CP10" s="50">
        <f t="shared" ref="CP10:CP14" si="27">O10+AG10+AY10+BQ10+CI10</f>
        <v>0</v>
      </c>
      <c r="CQ10" s="33">
        <f t="shared" ref="CQ10:CQ14" si="28">P10+AH10+AZ10+BR10+CJ10</f>
        <v>0</v>
      </c>
      <c r="CR10" s="33" t="e">
        <f t="shared" ref="CR10:CR15" si="29">CQ10/CP10</f>
        <v>#DIV/0!</v>
      </c>
      <c r="CS10" s="32">
        <f t="shared" ref="CS10:CS14" si="30">R10+AJ10+BB10+BT10+CL10</f>
        <v>0</v>
      </c>
      <c r="CT10" s="32">
        <f t="shared" ref="CT10:CT14" si="31">S10+AK10+BC10+BU10+CM10</f>
        <v>0</v>
      </c>
      <c r="CU10" s="209" t="e">
        <f t="shared" ref="CU10:CU15" si="32">CT10/CS10</f>
        <v>#DIV/0!</v>
      </c>
      <c r="CV10" s="48">
        <f t="shared" ref="CV10:CV15" si="33">IF(CQ10&gt;CT10, CQ10-CT10, 0)</f>
        <v>0</v>
      </c>
    </row>
    <row r="11" spans="1:100" ht="11.25" x14ac:dyDescent="0.2">
      <c r="A11" s="109"/>
      <c r="B11" s="54"/>
      <c r="C11" s="53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8"/>
      <c r="P11" s="18"/>
      <c r="Q11" s="33" t="e">
        <f t="shared" si="7"/>
        <v>#DIV/0!</v>
      </c>
      <c r="R11" s="32">
        <f t="shared" si="8"/>
        <v>0</v>
      </c>
      <c r="S11" s="32">
        <f t="shared" si="9"/>
        <v>0</v>
      </c>
      <c r="T11" s="32" t="e">
        <f t="shared" si="10"/>
        <v>#DIV/0!</v>
      </c>
      <c r="U11" s="53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8"/>
      <c r="AH11" s="18"/>
      <c r="AI11" s="33" t="e">
        <f t="shared" si="11"/>
        <v>#DIV/0!</v>
      </c>
      <c r="AJ11" s="32">
        <f t="shared" si="12"/>
        <v>0</v>
      </c>
      <c r="AK11" s="32">
        <f t="shared" si="13"/>
        <v>0</v>
      </c>
      <c r="AL11" s="32" t="e">
        <f t="shared" si="14"/>
        <v>#DIV/0!</v>
      </c>
      <c r="AM11" s="53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8"/>
      <c r="AZ11" s="18"/>
      <c r="BA11" s="33" t="e">
        <f t="shared" si="15"/>
        <v>#DIV/0!</v>
      </c>
      <c r="BB11" s="32">
        <f t="shared" si="16"/>
        <v>0</v>
      </c>
      <c r="BC11" s="32">
        <f t="shared" si="17"/>
        <v>0</v>
      </c>
      <c r="BD11" s="32" t="e">
        <f t="shared" si="18"/>
        <v>#DIV/0!</v>
      </c>
      <c r="BE11" s="53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8"/>
      <c r="BR11" s="18"/>
      <c r="BS11" s="33" t="e">
        <f t="shared" si="19"/>
        <v>#DIV/0!</v>
      </c>
      <c r="BT11" s="32">
        <f t="shared" si="20"/>
        <v>0</v>
      </c>
      <c r="BU11" s="32">
        <f t="shared" si="21"/>
        <v>0</v>
      </c>
      <c r="BV11" s="32" t="e">
        <f t="shared" si="22"/>
        <v>#DIV/0!</v>
      </c>
      <c r="BW11" s="53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8"/>
      <c r="CJ11" s="18"/>
      <c r="CK11" s="33" t="e">
        <f t="shared" si="23"/>
        <v>#DIV/0!</v>
      </c>
      <c r="CL11" s="32">
        <f t="shared" si="24"/>
        <v>0</v>
      </c>
      <c r="CM11" s="32">
        <f t="shared" si="25"/>
        <v>0</v>
      </c>
      <c r="CN11" s="32" t="e">
        <f t="shared" si="26"/>
        <v>#DIV/0!</v>
      </c>
      <c r="CO11" s="12"/>
      <c r="CP11" s="50">
        <f t="shared" si="27"/>
        <v>0</v>
      </c>
      <c r="CQ11" s="33">
        <f t="shared" si="28"/>
        <v>0</v>
      </c>
      <c r="CR11" s="33" t="e">
        <f t="shared" si="29"/>
        <v>#DIV/0!</v>
      </c>
      <c r="CS11" s="32">
        <f t="shared" si="30"/>
        <v>0</v>
      </c>
      <c r="CT11" s="32">
        <f t="shared" si="31"/>
        <v>0</v>
      </c>
      <c r="CU11" s="209" t="e">
        <f t="shared" si="32"/>
        <v>#DIV/0!</v>
      </c>
      <c r="CV11" s="48">
        <f t="shared" si="33"/>
        <v>0</v>
      </c>
    </row>
    <row r="12" spans="1:100" ht="11.25" x14ac:dyDescent="0.2">
      <c r="A12" s="27"/>
      <c r="B12" s="28"/>
      <c r="C12" s="53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8"/>
      <c r="P12" s="18"/>
      <c r="Q12" s="33" t="e">
        <f t="shared" si="7"/>
        <v>#DIV/0!</v>
      </c>
      <c r="R12" s="32">
        <f t="shared" si="8"/>
        <v>0</v>
      </c>
      <c r="S12" s="32">
        <f t="shared" si="9"/>
        <v>0</v>
      </c>
      <c r="T12" s="32" t="e">
        <f t="shared" si="10"/>
        <v>#DIV/0!</v>
      </c>
      <c r="U12" s="53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8"/>
      <c r="AH12" s="18"/>
      <c r="AI12" s="33" t="e">
        <f t="shared" si="11"/>
        <v>#DIV/0!</v>
      </c>
      <c r="AJ12" s="32">
        <f t="shared" si="12"/>
        <v>0</v>
      </c>
      <c r="AK12" s="32">
        <f t="shared" si="13"/>
        <v>0</v>
      </c>
      <c r="AL12" s="32" t="e">
        <f t="shared" si="14"/>
        <v>#DIV/0!</v>
      </c>
      <c r="AM12" s="53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8"/>
      <c r="AZ12" s="18"/>
      <c r="BA12" s="33" t="e">
        <f t="shared" si="15"/>
        <v>#DIV/0!</v>
      </c>
      <c r="BB12" s="32">
        <f t="shared" si="16"/>
        <v>0</v>
      </c>
      <c r="BC12" s="32">
        <f t="shared" si="17"/>
        <v>0</v>
      </c>
      <c r="BD12" s="32" t="e">
        <f t="shared" si="18"/>
        <v>#DIV/0!</v>
      </c>
      <c r="BE12" s="53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8"/>
      <c r="BR12" s="18"/>
      <c r="BS12" s="33" t="e">
        <f t="shared" si="19"/>
        <v>#DIV/0!</v>
      </c>
      <c r="BT12" s="32">
        <f t="shared" si="20"/>
        <v>0</v>
      </c>
      <c r="BU12" s="32">
        <f t="shared" si="21"/>
        <v>0</v>
      </c>
      <c r="BV12" s="32" t="e">
        <f t="shared" si="22"/>
        <v>#DIV/0!</v>
      </c>
      <c r="BW12" s="53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8"/>
      <c r="CJ12" s="18"/>
      <c r="CK12" s="33" t="e">
        <f t="shared" si="23"/>
        <v>#DIV/0!</v>
      </c>
      <c r="CL12" s="32">
        <f t="shared" si="24"/>
        <v>0</v>
      </c>
      <c r="CM12" s="32">
        <f t="shared" si="25"/>
        <v>0</v>
      </c>
      <c r="CN12" s="32" t="e">
        <f t="shared" si="26"/>
        <v>#DIV/0!</v>
      </c>
      <c r="CO12" s="12"/>
      <c r="CP12" s="50">
        <f t="shared" si="27"/>
        <v>0</v>
      </c>
      <c r="CQ12" s="33">
        <f t="shared" si="28"/>
        <v>0</v>
      </c>
      <c r="CR12" s="33" t="e">
        <f t="shared" si="29"/>
        <v>#DIV/0!</v>
      </c>
      <c r="CS12" s="32">
        <f t="shared" si="30"/>
        <v>0</v>
      </c>
      <c r="CT12" s="32">
        <f t="shared" si="31"/>
        <v>0</v>
      </c>
      <c r="CU12" s="209" t="e">
        <f t="shared" si="32"/>
        <v>#DIV/0!</v>
      </c>
      <c r="CV12" s="48">
        <f t="shared" si="33"/>
        <v>0</v>
      </c>
    </row>
    <row r="13" spans="1:100" x14ac:dyDescent="0.15">
      <c r="A13" s="107"/>
      <c r="B13" s="20"/>
      <c r="C13" s="53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8"/>
      <c r="P13" s="18"/>
      <c r="Q13" s="33" t="e">
        <f t="shared" si="7"/>
        <v>#DIV/0!</v>
      </c>
      <c r="R13" s="32">
        <f t="shared" si="8"/>
        <v>0</v>
      </c>
      <c r="S13" s="32">
        <f t="shared" si="9"/>
        <v>0</v>
      </c>
      <c r="T13" s="32" t="e">
        <f t="shared" si="10"/>
        <v>#DIV/0!</v>
      </c>
      <c r="U13" s="53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8"/>
      <c r="AH13" s="18"/>
      <c r="AI13" s="33" t="e">
        <f t="shared" si="11"/>
        <v>#DIV/0!</v>
      </c>
      <c r="AJ13" s="32">
        <f t="shared" si="12"/>
        <v>0</v>
      </c>
      <c r="AK13" s="32">
        <f t="shared" si="13"/>
        <v>0</v>
      </c>
      <c r="AL13" s="32" t="e">
        <f t="shared" si="14"/>
        <v>#DIV/0!</v>
      </c>
      <c r="AM13" s="53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8"/>
      <c r="AZ13" s="18"/>
      <c r="BA13" s="33" t="e">
        <f t="shared" si="15"/>
        <v>#DIV/0!</v>
      </c>
      <c r="BB13" s="32">
        <f t="shared" si="16"/>
        <v>0</v>
      </c>
      <c r="BC13" s="32">
        <f t="shared" si="17"/>
        <v>0</v>
      </c>
      <c r="BD13" s="32" t="e">
        <f t="shared" si="18"/>
        <v>#DIV/0!</v>
      </c>
      <c r="BE13" s="53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8"/>
      <c r="BR13" s="18"/>
      <c r="BS13" s="33" t="e">
        <f t="shared" si="19"/>
        <v>#DIV/0!</v>
      </c>
      <c r="BT13" s="32">
        <f t="shared" si="20"/>
        <v>0</v>
      </c>
      <c r="BU13" s="32">
        <f t="shared" si="21"/>
        <v>0</v>
      </c>
      <c r="BV13" s="32" t="e">
        <f t="shared" si="22"/>
        <v>#DIV/0!</v>
      </c>
      <c r="BW13" s="53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8"/>
      <c r="CJ13" s="18"/>
      <c r="CK13" s="33" t="e">
        <f t="shared" si="23"/>
        <v>#DIV/0!</v>
      </c>
      <c r="CL13" s="32">
        <f t="shared" si="24"/>
        <v>0</v>
      </c>
      <c r="CM13" s="32">
        <f t="shared" si="25"/>
        <v>0</v>
      </c>
      <c r="CN13" s="32" t="e">
        <f t="shared" si="26"/>
        <v>#DIV/0!</v>
      </c>
      <c r="CO13" s="12"/>
      <c r="CP13" s="50">
        <f t="shared" si="27"/>
        <v>0</v>
      </c>
      <c r="CQ13" s="33">
        <f t="shared" si="28"/>
        <v>0</v>
      </c>
      <c r="CR13" s="33" t="e">
        <f t="shared" si="29"/>
        <v>#DIV/0!</v>
      </c>
      <c r="CS13" s="32">
        <f t="shared" si="30"/>
        <v>0</v>
      </c>
      <c r="CT13" s="32">
        <f t="shared" si="31"/>
        <v>0</v>
      </c>
      <c r="CU13" s="209" t="e">
        <f t="shared" si="32"/>
        <v>#DIV/0!</v>
      </c>
      <c r="CV13" s="48">
        <f t="shared" si="33"/>
        <v>0</v>
      </c>
    </row>
    <row r="14" spans="1:100" ht="12" thickBot="1" x14ac:dyDescent="0.25">
      <c r="A14" s="79"/>
      <c r="B14" s="28"/>
      <c r="C14" s="53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8"/>
      <c r="P14" s="18"/>
      <c r="Q14" s="33" t="e">
        <f t="shared" si="7"/>
        <v>#DIV/0!</v>
      </c>
      <c r="R14" s="32">
        <f t="shared" si="8"/>
        <v>0</v>
      </c>
      <c r="S14" s="32">
        <f t="shared" si="9"/>
        <v>0</v>
      </c>
      <c r="T14" s="32" t="e">
        <f t="shared" si="10"/>
        <v>#DIV/0!</v>
      </c>
      <c r="U14" s="53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8"/>
      <c r="AH14" s="18"/>
      <c r="AI14" s="33" t="e">
        <f t="shared" si="11"/>
        <v>#DIV/0!</v>
      </c>
      <c r="AJ14" s="32">
        <f t="shared" si="12"/>
        <v>0</v>
      </c>
      <c r="AK14" s="32">
        <f t="shared" si="13"/>
        <v>0</v>
      </c>
      <c r="AL14" s="32" t="e">
        <f t="shared" si="14"/>
        <v>#DIV/0!</v>
      </c>
      <c r="AM14" s="53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8"/>
      <c r="AZ14" s="18"/>
      <c r="BA14" s="33" t="e">
        <f t="shared" si="15"/>
        <v>#DIV/0!</v>
      </c>
      <c r="BB14" s="32">
        <f t="shared" si="16"/>
        <v>0</v>
      </c>
      <c r="BC14" s="32">
        <f t="shared" si="17"/>
        <v>0</v>
      </c>
      <c r="BD14" s="32" t="e">
        <f t="shared" si="18"/>
        <v>#DIV/0!</v>
      </c>
      <c r="BE14" s="53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8"/>
      <c r="BR14" s="18"/>
      <c r="BS14" s="33" t="e">
        <f t="shared" si="19"/>
        <v>#DIV/0!</v>
      </c>
      <c r="BT14" s="32">
        <f t="shared" si="20"/>
        <v>0</v>
      </c>
      <c r="BU14" s="32">
        <f t="shared" si="21"/>
        <v>0</v>
      </c>
      <c r="BV14" s="32" t="e">
        <f t="shared" si="22"/>
        <v>#DIV/0!</v>
      </c>
      <c r="BW14" s="53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8"/>
      <c r="CJ14" s="18"/>
      <c r="CK14" s="33" t="e">
        <f t="shared" si="23"/>
        <v>#DIV/0!</v>
      </c>
      <c r="CL14" s="32">
        <f t="shared" si="24"/>
        <v>0</v>
      </c>
      <c r="CM14" s="32">
        <f t="shared" si="25"/>
        <v>0</v>
      </c>
      <c r="CN14" s="32" t="e">
        <f t="shared" si="26"/>
        <v>#DIV/0!</v>
      </c>
      <c r="CO14" s="12"/>
      <c r="CP14" s="50">
        <f t="shared" si="27"/>
        <v>0</v>
      </c>
      <c r="CQ14" s="33">
        <f t="shared" si="28"/>
        <v>0</v>
      </c>
      <c r="CR14" s="33" t="e">
        <f t="shared" si="29"/>
        <v>#DIV/0!</v>
      </c>
      <c r="CS14" s="32">
        <f t="shared" si="30"/>
        <v>0</v>
      </c>
      <c r="CT14" s="32">
        <f t="shared" si="31"/>
        <v>0</v>
      </c>
      <c r="CU14" s="209" t="e">
        <f t="shared" si="32"/>
        <v>#DIV/0!</v>
      </c>
      <c r="CV14" s="48">
        <f t="shared" si="33"/>
        <v>0</v>
      </c>
    </row>
    <row r="15" spans="1:100" ht="11.25" thickBot="1" x14ac:dyDescent="0.2">
      <c r="A15" s="423" t="s">
        <v>0</v>
      </c>
      <c r="B15" s="424"/>
      <c r="C15" s="327">
        <f t="shared" ref="C15:P15" si="34">SUM(C7:C14)</f>
        <v>0</v>
      </c>
      <c r="D15" s="328">
        <f t="shared" si="34"/>
        <v>0</v>
      </c>
      <c r="E15" s="327">
        <f t="shared" si="34"/>
        <v>0</v>
      </c>
      <c r="F15" s="328">
        <f t="shared" si="34"/>
        <v>0</v>
      </c>
      <c r="G15" s="327">
        <f t="shared" si="34"/>
        <v>0</v>
      </c>
      <c r="H15" s="328">
        <f t="shared" si="34"/>
        <v>0</v>
      </c>
      <c r="I15" s="327">
        <f t="shared" si="34"/>
        <v>0</v>
      </c>
      <c r="J15" s="328">
        <f t="shared" si="34"/>
        <v>0</v>
      </c>
      <c r="K15" s="327">
        <f t="shared" si="34"/>
        <v>0</v>
      </c>
      <c r="L15" s="328">
        <f t="shared" si="34"/>
        <v>0</v>
      </c>
      <c r="M15" s="327">
        <f t="shared" si="34"/>
        <v>0</v>
      </c>
      <c r="N15" s="328">
        <f t="shared" si="34"/>
        <v>0</v>
      </c>
      <c r="O15" s="328">
        <f t="shared" si="34"/>
        <v>0</v>
      </c>
      <c r="P15" s="328">
        <f t="shared" si="34"/>
        <v>0</v>
      </c>
      <c r="Q15" s="323" t="e">
        <f t="shared" si="7"/>
        <v>#DIV/0!</v>
      </c>
      <c r="R15" s="328">
        <f>SUM(R7:R14)</f>
        <v>0</v>
      </c>
      <c r="S15" s="328">
        <f>SUM(S7:S14)</f>
        <v>0</v>
      </c>
      <c r="T15" s="323" t="e">
        <f t="shared" si="10"/>
        <v>#DIV/0!</v>
      </c>
      <c r="U15" s="327">
        <f t="shared" ref="U15:AH15" si="35">SUM(U7:U14)</f>
        <v>10</v>
      </c>
      <c r="V15" s="328">
        <f t="shared" si="35"/>
        <v>437.99</v>
      </c>
      <c r="W15" s="327">
        <f t="shared" si="35"/>
        <v>10.25</v>
      </c>
      <c r="X15" s="328">
        <f t="shared" si="35"/>
        <v>473</v>
      </c>
      <c r="Y15" s="327">
        <f t="shared" si="35"/>
        <v>9.25</v>
      </c>
      <c r="Z15" s="328">
        <f t="shared" si="35"/>
        <v>445.22</v>
      </c>
      <c r="AA15" s="327">
        <f t="shared" si="35"/>
        <v>10.25</v>
      </c>
      <c r="AB15" s="328">
        <f t="shared" si="35"/>
        <v>572.12</v>
      </c>
      <c r="AC15" s="327">
        <f t="shared" si="35"/>
        <v>7.5</v>
      </c>
      <c r="AD15" s="328">
        <f t="shared" si="35"/>
        <v>293.08</v>
      </c>
      <c r="AE15" s="327">
        <f t="shared" si="35"/>
        <v>0</v>
      </c>
      <c r="AF15" s="328">
        <f t="shared" si="35"/>
        <v>0</v>
      </c>
      <c r="AG15" s="328">
        <f t="shared" si="35"/>
        <v>37</v>
      </c>
      <c r="AH15" s="328">
        <f t="shared" si="35"/>
        <v>1564</v>
      </c>
      <c r="AI15" s="323">
        <f t="shared" si="11"/>
        <v>42.270270270270274</v>
      </c>
      <c r="AJ15" s="328">
        <f>SUM(AJ7:AJ14)</f>
        <v>47.25</v>
      </c>
      <c r="AK15" s="328">
        <f>SUM(AK7:AK14)</f>
        <v>2221.41</v>
      </c>
      <c r="AL15" s="323">
        <f t="shared" si="14"/>
        <v>47.013968253968251</v>
      </c>
      <c r="AM15" s="327">
        <f t="shared" ref="AM15:AZ15" si="36">SUM(AM7:AM14)</f>
        <v>10.33</v>
      </c>
      <c r="AN15" s="328">
        <f t="shared" si="36"/>
        <v>291.75</v>
      </c>
      <c r="AO15" s="327">
        <f t="shared" si="36"/>
        <v>9.75</v>
      </c>
      <c r="AP15" s="328">
        <f t="shared" si="36"/>
        <v>359.59</v>
      </c>
      <c r="AQ15" s="327">
        <f t="shared" si="36"/>
        <v>10.42</v>
      </c>
      <c r="AR15" s="328">
        <f t="shared" si="36"/>
        <v>408.45</v>
      </c>
      <c r="AS15" s="327">
        <f t="shared" si="36"/>
        <v>8.66</v>
      </c>
      <c r="AT15" s="328">
        <f t="shared" si="36"/>
        <v>303.42</v>
      </c>
      <c r="AU15" s="327">
        <f t="shared" si="36"/>
        <v>6.84</v>
      </c>
      <c r="AV15" s="328">
        <f t="shared" si="36"/>
        <v>256.74</v>
      </c>
      <c r="AW15" s="327">
        <f t="shared" si="36"/>
        <v>0</v>
      </c>
      <c r="AX15" s="328">
        <f t="shared" si="36"/>
        <v>0</v>
      </c>
      <c r="AY15" s="328">
        <f t="shared" si="36"/>
        <v>36</v>
      </c>
      <c r="AZ15" s="328">
        <f t="shared" si="36"/>
        <v>1810</v>
      </c>
      <c r="BA15" s="323">
        <f t="shared" si="15"/>
        <v>50.277777777777779</v>
      </c>
      <c r="BB15" s="328">
        <f>SUM(BB7:BB14)</f>
        <v>46</v>
      </c>
      <c r="BC15" s="328">
        <f>SUM(BC7:BC14)</f>
        <v>1619.95</v>
      </c>
      <c r="BD15" s="323">
        <f t="shared" si="18"/>
        <v>35.216304347826089</v>
      </c>
      <c r="BE15" s="327">
        <f t="shared" ref="BE15:BR15" si="37">SUM(BE7:BE14)</f>
        <v>16.16</v>
      </c>
      <c r="BF15" s="328">
        <f t="shared" si="37"/>
        <v>665.19</v>
      </c>
      <c r="BG15" s="327">
        <f t="shared" si="37"/>
        <v>17.75</v>
      </c>
      <c r="BH15" s="328">
        <f t="shared" si="37"/>
        <v>851.91000000000008</v>
      </c>
      <c r="BI15" s="327">
        <f t="shared" si="37"/>
        <v>26.08</v>
      </c>
      <c r="BJ15" s="328">
        <f t="shared" si="37"/>
        <v>1073.6399999999999</v>
      </c>
      <c r="BK15" s="327">
        <f t="shared" si="37"/>
        <v>23.92</v>
      </c>
      <c r="BL15" s="328">
        <f t="shared" si="37"/>
        <v>1015.2900000000001</v>
      </c>
      <c r="BM15" s="327">
        <f t="shared" si="37"/>
        <v>21</v>
      </c>
      <c r="BN15" s="328">
        <f t="shared" si="37"/>
        <v>758.55</v>
      </c>
      <c r="BO15" s="327">
        <f t="shared" si="37"/>
        <v>5.32</v>
      </c>
      <c r="BP15" s="328">
        <f t="shared" si="37"/>
        <v>198.39</v>
      </c>
      <c r="BQ15" s="328">
        <f t="shared" si="37"/>
        <v>95</v>
      </c>
      <c r="BR15" s="328">
        <f t="shared" si="37"/>
        <v>4777</v>
      </c>
      <c r="BS15" s="323">
        <f t="shared" si="19"/>
        <v>50.284210526315789</v>
      </c>
      <c r="BT15" s="328">
        <f>SUM(BT7:BT14)</f>
        <v>110.23</v>
      </c>
      <c r="BU15" s="328">
        <f>SUM(BU7:BU14)</f>
        <v>4562.97</v>
      </c>
      <c r="BV15" s="323">
        <f t="shared" si="22"/>
        <v>41.394992288850588</v>
      </c>
      <c r="BW15" s="327">
        <f t="shared" ref="BW15:CJ15" si="38">SUM(BW7:BW14)</f>
        <v>0</v>
      </c>
      <c r="BX15" s="328">
        <f t="shared" si="38"/>
        <v>0</v>
      </c>
      <c r="BY15" s="327">
        <f t="shared" si="38"/>
        <v>1.5</v>
      </c>
      <c r="BZ15" s="328">
        <f t="shared" si="38"/>
        <v>35.01</v>
      </c>
      <c r="CA15" s="327">
        <f t="shared" si="38"/>
        <v>0</v>
      </c>
      <c r="CB15" s="328">
        <f t="shared" si="38"/>
        <v>0</v>
      </c>
      <c r="CC15" s="327">
        <f t="shared" si="38"/>
        <v>1.92</v>
      </c>
      <c r="CD15" s="328">
        <f t="shared" si="38"/>
        <v>81.69</v>
      </c>
      <c r="CE15" s="327">
        <f t="shared" si="38"/>
        <v>0</v>
      </c>
      <c r="CF15" s="328">
        <f t="shared" si="38"/>
        <v>0</v>
      </c>
      <c r="CG15" s="327">
        <f t="shared" si="38"/>
        <v>0</v>
      </c>
      <c r="CH15" s="328">
        <f t="shared" si="38"/>
        <v>0</v>
      </c>
      <c r="CI15" s="328">
        <f t="shared" si="38"/>
        <v>0</v>
      </c>
      <c r="CJ15" s="328">
        <f t="shared" si="38"/>
        <v>0</v>
      </c>
      <c r="CK15" s="323" t="e">
        <f t="shared" si="23"/>
        <v>#DIV/0!</v>
      </c>
      <c r="CL15" s="328">
        <f>SUM(CL7:CL14)</f>
        <v>3.42</v>
      </c>
      <c r="CM15" s="328">
        <f>SUM(CM7:CM14)</f>
        <v>116.69999999999999</v>
      </c>
      <c r="CN15" s="323">
        <f t="shared" si="26"/>
        <v>34.122807017543856</v>
      </c>
      <c r="CO15" s="64"/>
      <c r="CP15" s="325">
        <f>SUM(CP7:CP14)</f>
        <v>168</v>
      </c>
      <c r="CQ15" s="325">
        <f>SUM(CQ7:CQ14)</f>
        <v>8151</v>
      </c>
      <c r="CR15" s="323">
        <f t="shared" si="29"/>
        <v>48.517857142857146</v>
      </c>
      <c r="CS15" s="325">
        <f>SUM(CS7:CS14)</f>
        <v>206.89999999999998</v>
      </c>
      <c r="CT15" s="325">
        <f>SUM(CT7:CT14)</f>
        <v>8521.0299999999988</v>
      </c>
      <c r="CU15" s="326">
        <f t="shared" si="32"/>
        <v>41.184291928467857</v>
      </c>
      <c r="CV15" s="100">
        <f t="shared" si="33"/>
        <v>0</v>
      </c>
    </row>
    <row r="16" spans="1:100" s="34" customFormat="1" ht="11.25" thickBot="1" x14ac:dyDescent="0.2">
      <c r="A16" s="316"/>
      <c r="B16" s="317"/>
      <c r="C16" s="190"/>
      <c r="D16" s="190"/>
      <c r="E16" s="190"/>
      <c r="F16" s="190"/>
      <c r="G16" s="190"/>
      <c r="H16" s="190"/>
      <c r="I16" s="190"/>
      <c r="J16" s="190"/>
      <c r="K16" s="190"/>
      <c r="L16" s="190"/>
      <c r="M16" s="190"/>
      <c r="N16" s="190"/>
      <c r="O16" s="187"/>
      <c r="P16" s="187"/>
      <c r="Q16" s="187"/>
      <c r="R16" s="187"/>
      <c r="S16" s="187"/>
      <c r="T16" s="187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87"/>
      <c r="AH16" s="187"/>
      <c r="AI16" s="187"/>
      <c r="AJ16" s="187"/>
      <c r="AK16" s="187"/>
      <c r="AL16" s="187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87"/>
      <c r="AZ16" s="187"/>
      <c r="BA16" s="187"/>
      <c r="BB16" s="187"/>
      <c r="BC16" s="187"/>
      <c r="BD16" s="187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90"/>
      <c r="BP16" s="190"/>
      <c r="BQ16" s="187"/>
      <c r="BR16" s="187"/>
      <c r="BS16" s="187"/>
      <c r="BT16" s="187"/>
      <c r="BU16" s="187"/>
      <c r="BV16" s="187"/>
      <c r="BW16" s="190"/>
      <c r="BX16" s="190"/>
      <c r="BY16" s="190"/>
      <c r="BZ16" s="190"/>
      <c r="CA16" s="190"/>
      <c r="CB16" s="190"/>
      <c r="CC16" s="190"/>
      <c r="CD16" s="190"/>
      <c r="CE16" s="190"/>
      <c r="CF16" s="190"/>
      <c r="CG16" s="190"/>
      <c r="CH16" s="190"/>
      <c r="CI16" s="187"/>
      <c r="CJ16" s="187"/>
      <c r="CK16" s="320"/>
      <c r="CL16" s="187"/>
      <c r="CM16" s="187"/>
      <c r="CN16" s="320"/>
      <c r="CO16" s="12"/>
      <c r="CP16" s="321"/>
      <c r="CQ16" s="187"/>
      <c r="CR16" s="187"/>
      <c r="CS16" s="187"/>
      <c r="CT16" s="187"/>
      <c r="CU16" s="320"/>
      <c r="CV16" s="231"/>
    </row>
    <row r="17" spans="1:100" s="34" customFormat="1" ht="13.5" customHeight="1" thickBot="1" x14ac:dyDescent="0.2">
      <c r="A17" s="413" t="s">
        <v>55</v>
      </c>
      <c r="B17" s="429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0"/>
      <c r="P17" s="150"/>
      <c r="Q17" s="150"/>
      <c r="R17" s="150"/>
      <c r="S17" s="150"/>
      <c r="T17" s="150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0"/>
      <c r="AH17" s="150"/>
      <c r="AI17" s="150"/>
      <c r="AJ17" s="150"/>
      <c r="AK17" s="150"/>
      <c r="AL17" s="150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0"/>
      <c r="AZ17" s="150"/>
      <c r="BA17" s="150"/>
      <c r="BB17" s="150"/>
      <c r="BC17" s="150"/>
      <c r="BD17" s="150"/>
      <c r="BE17" s="152"/>
      <c r="BF17" s="152"/>
      <c r="BG17" s="152"/>
      <c r="BH17" s="152"/>
      <c r="BI17" s="152"/>
      <c r="BJ17" s="152"/>
      <c r="BK17" s="152"/>
      <c r="BL17" s="152"/>
      <c r="BM17" s="152"/>
      <c r="BN17" s="152"/>
      <c r="BO17" s="152"/>
      <c r="BP17" s="152"/>
      <c r="BQ17" s="150"/>
      <c r="BR17" s="150"/>
      <c r="BS17" s="150"/>
      <c r="BT17" s="150"/>
      <c r="BU17" s="150"/>
      <c r="BV17" s="150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2"/>
      <c r="CH17" s="152"/>
      <c r="CI17" s="150"/>
      <c r="CJ17" s="150"/>
      <c r="CK17" s="150"/>
      <c r="CL17" s="150"/>
      <c r="CM17" s="150"/>
      <c r="CN17" s="155"/>
      <c r="CO17" s="12"/>
      <c r="CP17" s="154"/>
      <c r="CQ17" s="150"/>
      <c r="CR17" s="150"/>
      <c r="CS17" s="150"/>
      <c r="CT17" s="150"/>
      <c r="CU17" s="155"/>
      <c r="CV17" s="231"/>
    </row>
    <row r="18" spans="1:100" s="34" customFormat="1" ht="11.25" x14ac:dyDescent="0.2">
      <c r="A18" s="107" t="s">
        <v>50</v>
      </c>
      <c r="B18" s="54" t="s">
        <v>49</v>
      </c>
      <c r="C18" s="10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33"/>
      <c r="P18" s="33"/>
      <c r="Q18" s="33" t="e">
        <f>P18/O18</f>
        <v>#DIV/0!</v>
      </c>
      <c r="R18" s="32">
        <f t="shared" ref="R18:S21" si="39">C18+E18+G18+I18+K18+M18</f>
        <v>0</v>
      </c>
      <c r="S18" s="32">
        <f t="shared" si="39"/>
        <v>0</v>
      </c>
      <c r="T18" s="32" t="e">
        <f>S18/R18</f>
        <v>#DIV/0!</v>
      </c>
      <c r="U18" s="108">
        <v>10</v>
      </c>
      <c r="V18" s="29">
        <v>437.99</v>
      </c>
      <c r="W18" s="29">
        <v>10.25</v>
      </c>
      <c r="X18" s="29">
        <v>473</v>
      </c>
      <c r="Y18" s="29">
        <v>9.25</v>
      </c>
      <c r="Z18" s="29">
        <v>445.22</v>
      </c>
      <c r="AA18" s="29">
        <v>10.25</v>
      </c>
      <c r="AB18" s="29">
        <v>572.12</v>
      </c>
      <c r="AC18" s="29">
        <v>7.5</v>
      </c>
      <c r="AD18" s="29">
        <v>293.08</v>
      </c>
      <c r="AE18" s="29"/>
      <c r="AF18" s="29"/>
      <c r="AG18" s="33">
        <v>37</v>
      </c>
      <c r="AH18" s="33">
        <v>1564</v>
      </c>
      <c r="AI18" s="33">
        <f>AH18/AG18</f>
        <v>42.270270270270274</v>
      </c>
      <c r="AJ18" s="32">
        <f t="shared" ref="AJ18:AK21" si="40">U18+W18+Y18+AA18+AC18+AE18</f>
        <v>47.25</v>
      </c>
      <c r="AK18" s="32">
        <f t="shared" si="40"/>
        <v>2221.41</v>
      </c>
      <c r="AL18" s="32">
        <f>AK18/AJ18</f>
        <v>47.013968253968251</v>
      </c>
      <c r="AM18" s="108">
        <v>9</v>
      </c>
      <c r="AN18" s="29">
        <v>380.97</v>
      </c>
      <c r="AO18" s="29">
        <v>9.5</v>
      </c>
      <c r="AP18" s="29">
        <v>311.08999999999997</v>
      </c>
      <c r="AQ18" s="29">
        <v>10.5</v>
      </c>
      <c r="AR18" s="29">
        <v>453.34</v>
      </c>
      <c r="AS18" s="29">
        <v>8.42</v>
      </c>
      <c r="AT18" s="29">
        <v>312.42</v>
      </c>
      <c r="AU18" s="29">
        <v>8.25</v>
      </c>
      <c r="AV18" s="29">
        <v>262.32</v>
      </c>
      <c r="AW18" s="29"/>
      <c r="AX18" s="29"/>
      <c r="AY18" s="33">
        <v>37</v>
      </c>
      <c r="AZ18" s="33">
        <v>1584</v>
      </c>
      <c r="BA18" s="33">
        <f>AZ18/AY18</f>
        <v>42.810810810810814</v>
      </c>
      <c r="BB18" s="32">
        <f t="shared" ref="BB18:BC21" si="41">AM18+AO18+AQ18+AS18+AU18+AW18</f>
        <v>45.67</v>
      </c>
      <c r="BC18" s="32">
        <f t="shared" si="41"/>
        <v>1720.1399999999999</v>
      </c>
      <c r="BD18" s="32">
        <f>BC18/BB18</f>
        <v>37.664550032844311</v>
      </c>
      <c r="BE18" s="108">
        <v>10.25</v>
      </c>
      <c r="BF18" s="29">
        <v>380.22</v>
      </c>
      <c r="BG18" s="29">
        <v>9.75</v>
      </c>
      <c r="BH18" s="29">
        <v>384.79</v>
      </c>
      <c r="BI18" s="29">
        <v>10.75</v>
      </c>
      <c r="BJ18" s="29">
        <v>400.9</v>
      </c>
      <c r="BK18" s="29">
        <v>0.75</v>
      </c>
      <c r="BL18" s="29">
        <v>67.8</v>
      </c>
      <c r="BM18" s="29"/>
      <c r="BN18" s="29"/>
      <c r="BO18" s="29"/>
      <c r="BP18" s="29"/>
      <c r="BQ18" s="33">
        <v>37</v>
      </c>
      <c r="BR18" s="33">
        <v>1584</v>
      </c>
      <c r="BS18" s="33">
        <f>BR18/BQ18</f>
        <v>42.810810810810814</v>
      </c>
      <c r="BT18" s="32">
        <f t="shared" ref="BT18:BU21" si="42">BE18+BG18+BI18+BK18+BM18+BO18</f>
        <v>31.5</v>
      </c>
      <c r="BU18" s="32">
        <f t="shared" si="42"/>
        <v>1233.7099999999998</v>
      </c>
      <c r="BV18" s="32">
        <f>BU18/BT18</f>
        <v>39.165396825396819</v>
      </c>
      <c r="BW18" s="108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33"/>
      <c r="CJ18" s="33"/>
      <c r="CK18" s="33" t="e">
        <f>CJ18/CI18</f>
        <v>#DIV/0!</v>
      </c>
      <c r="CL18" s="32">
        <f t="shared" ref="CL18:CM21" si="43">BW18+BY18+CA18+CC18+CE18+CG18</f>
        <v>0</v>
      </c>
      <c r="CM18" s="32">
        <f t="shared" si="43"/>
        <v>0</v>
      </c>
      <c r="CN18" s="32" t="e">
        <f>CM18/CL18</f>
        <v>#DIV/0!</v>
      </c>
      <c r="CO18" s="12"/>
      <c r="CP18" s="50">
        <f t="shared" ref="CP18:CQ21" si="44">O18+AG18+AY18+BQ18+CI18</f>
        <v>111</v>
      </c>
      <c r="CQ18" s="33">
        <f t="shared" si="44"/>
        <v>4732</v>
      </c>
      <c r="CR18" s="33">
        <f>CQ18/CP18</f>
        <v>42.630630630630634</v>
      </c>
      <c r="CS18" s="32">
        <f t="shared" ref="CS18:CT21" si="45">R18+AJ18+BB18+BT18+CL18</f>
        <v>124.42</v>
      </c>
      <c r="CT18" s="32">
        <f t="shared" si="45"/>
        <v>5175.2599999999993</v>
      </c>
      <c r="CU18" s="209">
        <f>CT18/CS18</f>
        <v>41.595081176659697</v>
      </c>
      <c r="CV18" s="230">
        <f>IF(CQ18&gt;CT18, CQ18-CT18, 0)</f>
        <v>0</v>
      </c>
    </row>
    <row r="19" spans="1:100" s="34" customFormat="1" ht="11.25" x14ac:dyDescent="0.2">
      <c r="A19" s="229" t="s">
        <v>119</v>
      </c>
      <c r="B19" s="28" t="s">
        <v>131</v>
      </c>
      <c r="C19" s="77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33" t="e">
        <f>P19/O19</f>
        <v>#DIV/0!</v>
      </c>
      <c r="R19" s="32">
        <f t="shared" si="39"/>
        <v>0</v>
      </c>
      <c r="S19" s="32">
        <f t="shared" si="39"/>
        <v>0</v>
      </c>
      <c r="T19" s="32" t="e">
        <f>S19/R19</f>
        <v>#DIV/0!</v>
      </c>
      <c r="U19" s="77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33" t="e">
        <f>AH19/AG19</f>
        <v>#DIV/0!</v>
      </c>
      <c r="AJ19" s="32">
        <f t="shared" si="40"/>
        <v>0</v>
      </c>
      <c r="AK19" s="32">
        <f t="shared" si="40"/>
        <v>0</v>
      </c>
      <c r="AL19" s="32" t="e">
        <f>AK19/AJ19</f>
        <v>#DIV/0!</v>
      </c>
      <c r="AM19" s="77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33" t="e">
        <f>AZ19/AY19</f>
        <v>#DIV/0!</v>
      </c>
      <c r="BB19" s="32">
        <f t="shared" si="41"/>
        <v>0</v>
      </c>
      <c r="BC19" s="32">
        <f t="shared" si="41"/>
        <v>0</v>
      </c>
      <c r="BD19" s="32" t="e">
        <f>BC19/BB19</f>
        <v>#DIV/0!</v>
      </c>
      <c r="BE19" s="77">
        <v>8.5</v>
      </c>
      <c r="BF19" s="25">
        <v>291.75</v>
      </c>
      <c r="BG19" s="25">
        <v>9.5</v>
      </c>
      <c r="BH19" s="25">
        <v>221.73</v>
      </c>
      <c r="BI19" s="25"/>
      <c r="BJ19" s="25"/>
      <c r="BK19" s="25"/>
      <c r="BL19" s="25"/>
      <c r="BM19" s="25"/>
      <c r="BN19" s="25"/>
      <c r="BO19" s="25">
        <v>3.5</v>
      </c>
      <c r="BP19" s="25">
        <v>81.69</v>
      </c>
      <c r="BQ19" s="24">
        <v>15</v>
      </c>
      <c r="BR19" s="24">
        <v>642</v>
      </c>
      <c r="BS19" s="33">
        <f>BR19/BQ19</f>
        <v>42.8</v>
      </c>
      <c r="BT19" s="32">
        <f t="shared" si="42"/>
        <v>21.5</v>
      </c>
      <c r="BU19" s="32">
        <f t="shared" si="42"/>
        <v>595.17000000000007</v>
      </c>
      <c r="BV19" s="32">
        <f>BU19/BT19</f>
        <v>27.682325581395354</v>
      </c>
      <c r="BW19" s="77"/>
      <c r="BX19" s="25"/>
      <c r="BY19" s="25">
        <v>0.75</v>
      </c>
      <c r="BZ19" s="25">
        <v>35.01</v>
      </c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33" t="e">
        <f>CJ19/CI19</f>
        <v>#DIV/0!</v>
      </c>
      <c r="CL19" s="32">
        <f t="shared" si="43"/>
        <v>0.75</v>
      </c>
      <c r="CM19" s="32">
        <f t="shared" si="43"/>
        <v>35.01</v>
      </c>
      <c r="CN19" s="32">
        <f>CM19/CL19</f>
        <v>46.68</v>
      </c>
      <c r="CO19" s="12"/>
      <c r="CP19" s="50">
        <f t="shared" si="44"/>
        <v>15</v>
      </c>
      <c r="CQ19" s="33">
        <f t="shared" si="44"/>
        <v>642</v>
      </c>
      <c r="CR19" s="33">
        <f>CQ19/CP19</f>
        <v>42.8</v>
      </c>
      <c r="CS19" s="32">
        <f t="shared" si="45"/>
        <v>22.25</v>
      </c>
      <c r="CT19" s="32">
        <f t="shared" si="45"/>
        <v>630.18000000000006</v>
      </c>
      <c r="CU19" s="209">
        <f>CT19/CS19</f>
        <v>28.322696629213485</v>
      </c>
      <c r="CV19" s="48">
        <f>IF(CQ19&gt;CT19, CQ19-CT19, 0)</f>
        <v>11.819999999999936</v>
      </c>
    </row>
    <row r="20" spans="1:100" s="34" customFormat="1" ht="11.25" x14ac:dyDescent="0.2">
      <c r="A20" s="229" t="s">
        <v>115</v>
      </c>
      <c r="B20" s="54" t="s">
        <v>141</v>
      </c>
      <c r="C20" s="77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4"/>
      <c r="P20" s="24"/>
      <c r="Q20" s="33" t="e">
        <f>P20/O20</f>
        <v>#DIV/0!</v>
      </c>
      <c r="R20" s="32">
        <f t="shared" si="39"/>
        <v>0</v>
      </c>
      <c r="S20" s="32">
        <f t="shared" si="39"/>
        <v>0</v>
      </c>
      <c r="T20" s="32" t="e">
        <f>S20/R20</f>
        <v>#DIV/0!</v>
      </c>
      <c r="U20" s="77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4"/>
      <c r="AH20" s="24"/>
      <c r="AI20" s="33" t="e">
        <f>AH20/AG20</f>
        <v>#DIV/0!</v>
      </c>
      <c r="AJ20" s="32">
        <f t="shared" si="40"/>
        <v>0</v>
      </c>
      <c r="AK20" s="32">
        <f t="shared" si="40"/>
        <v>0</v>
      </c>
      <c r="AL20" s="32" t="e">
        <f>AK20/AJ20</f>
        <v>#DIV/0!</v>
      </c>
      <c r="AM20" s="77">
        <v>8.5</v>
      </c>
      <c r="AN20" s="25">
        <v>319.52</v>
      </c>
      <c r="AO20" s="25"/>
      <c r="AP20" s="25"/>
      <c r="AQ20" s="25"/>
      <c r="AR20" s="25"/>
      <c r="AS20" s="25">
        <v>9.5</v>
      </c>
      <c r="AT20" s="25">
        <v>351.43</v>
      </c>
      <c r="AU20" s="25">
        <v>7</v>
      </c>
      <c r="AV20" s="25">
        <v>234.73</v>
      </c>
      <c r="AW20" s="25">
        <v>3.5</v>
      </c>
      <c r="AX20" s="25">
        <v>128.37</v>
      </c>
      <c r="AY20" s="24">
        <v>37</v>
      </c>
      <c r="AZ20" s="24">
        <v>1584</v>
      </c>
      <c r="BA20" s="33">
        <f>AZ20/AY20</f>
        <v>42.810810810810814</v>
      </c>
      <c r="BB20" s="32">
        <f t="shared" si="41"/>
        <v>28.5</v>
      </c>
      <c r="BC20" s="32">
        <f t="shared" si="41"/>
        <v>1034.0500000000002</v>
      </c>
      <c r="BD20" s="32">
        <f>BC20/BB20</f>
        <v>36.282456140350881</v>
      </c>
      <c r="BE20" s="77"/>
      <c r="BF20" s="25"/>
      <c r="BG20" s="25">
        <v>9</v>
      </c>
      <c r="BH20" s="25">
        <v>387.77</v>
      </c>
      <c r="BI20" s="25">
        <v>7.5</v>
      </c>
      <c r="BJ20" s="25">
        <v>319.08</v>
      </c>
      <c r="BK20" s="25">
        <v>8.5</v>
      </c>
      <c r="BL20" s="25">
        <v>378.45</v>
      </c>
      <c r="BM20" s="25">
        <v>7</v>
      </c>
      <c r="BN20" s="25">
        <v>280.08</v>
      </c>
      <c r="BO20" s="25"/>
      <c r="BP20" s="25"/>
      <c r="BQ20" s="24">
        <v>37</v>
      </c>
      <c r="BR20" s="24">
        <v>1584</v>
      </c>
      <c r="BS20" s="33">
        <f>BR20/BQ20</f>
        <v>42.810810810810814</v>
      </c>
      <c r="BT20" s="32">
        <f t="shared" si="42"/>
        <v>32</v>
      </c>
      <c r="BU20" s="32">
        <f t="shared" si="42"/>
        <v>1365.3799999999999</v>
      </c>
      <c r="BV20" s="32">
        <f>BU20/BT20</f>
        <v>42.668124999999996</v>
      </c>
      <c r="BW20" s="77">
        <v>8</v>
      </c>
      <c r="BX20" s="25">
        <v>338.87</v>
      </c>
      <c r="BY20" s="25">
        <v>9.5</v>
      </c>
      <c r="BZ20" s="25">
        <v>336.21</v>
      </c>
      <c r="CA20" s="25">
        <v>9</v>
      </c>
      <c r="CB20" s="25">
        <v>360.88</v>
      </c>
      <c r="CC20" s="25">
        <v>9</v>
      </c>
      <c r="CD20" s="25">
        <v>277.86</v>
      </c>
      <c r="CE20" s="25">
        <v>7</v>
      </c>
      <c r="CF20" s="25">
        <v>196.17</v>
      </c>
      <c r="CG20" s="25"/>
      <c r="CH20" s="25"/>
      <c r="CI20" s="24">
        <v>30</v>
      </c>
      <c r="CJ20" s="24">
        <v>1284</v>
      </c>
      <c r="CK20" s="33">
        <f>CJ20/CI20</f>
        <v>42.8</v>
      </c>
      <c r="CL20" s="32">
        <f t="shared" si="43"/>
        <v>42.5</v>
      </c>
      <c r="CM20" s="32">
        <f t="shared" si="43"/>
        <v>1509.9900000000002</v>
      </c>
      <c r="CN20" s="32">
        <f>CM20/CL20</f>
        <v>35.52917647058824</v>
      </c>
      <c r="CO20" s="12"/>
      <c r="CP20" s="50">
        <f t="shared" si="44"/>
        <v>104</v>
      </c>
      <c r="CQ20" s="33">
        <f t="shared" si="44"/>
        <v>4452</v>
      </c>
      <c r="CR20" s="33">
        <f>CQ20/CP20</f>
        <v>42.807692307692307</v>
      </c>
      <c r="CS20" s="32">
        <f t="shared" si="45"/>
        <v>103</v>
      </c>
      <c r="CT20" s="32">
        <f t="shared" si="45"/>
        <v>3909.4200000000005</v>
      </c>
      <c r="CU20" s="209">
        <f>CT20/CS20</f>
        <v>37.95553398058253</v>
      </c>
      <c r="CV20" s="48">
        <f>IF(CQ20&gt;CT20, CQ20-CT20, 0)</f>
        <v>542.57999999999947</v>
      </c>
    </row>
    <row r="21" spans="1:100" s="34" customFormat="1" ht="11.25" x14ac:dyDescent="0.15">
      <c r="A21" s="109" t="s">
        <v>126</v>
      </c>
      <c r="B21" s="228" t="s">
        <v>127</v>
      </c>
      <c r="C21" s="53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24"/>
      <c r="P21" s="24"/>
      <c r="Q21" s="33" t="e">
        <f>P21/O21</f>
        <v>#DIV/0!</v>
      </c>
      <c r="R21" s="32">
        <f t="shared" si="39"/>
        <v>0</v>
      </c>
      <c r="S21" s="32">
        <f t="shared" si="39"/>
        <v>0</v>
      </c>
      <c r="T21" s="32" t="e">
        <f>S21/R21</f>
        <v>#DIV/0!</v>
      </c>
      <c r="U21" s="53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24"/>
      <c r="AH21" s="24"/>
      <c r="AI21" s="33" t="e">
        <f>AH21/AG21</f>
        <v>#DIV/0!</v>
      </c>
      <c r="AJ21" s="32">
        <f t="shared" si="40"/>
        <v>0</v>
      </c>
      <c r="AK21" s="32">
        <f t="shared" si="40"/>
        <v>0</v>
      </c>
      <c r="AL21" s="32" t="e">
        <f>AK21/AJ21</f>
        <v>#DIV/0!</v>
      </c>
      <c r="AM21" s="53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24"/>
      <c r="AZ21" s="24"/>
      <c r="BA21" s="33" t="e">
        <f>AZ21/AY21</f>
        <v>#DIV/0!</v>
      </c>
      <c r="BB21" s="32">
        <f t="shared" si="41"/>
        <v>0</v>
      </c>
      <c r="BC21" s="32">
        <f t="shared" si="41"/>
        <v>0</v>
      </c>
      <c r="BD21" s="32" t="e">
        <f>BC21/BB21</f>
        <v>#DIV/0!</v>
      </c>
      <c r="BE21" s="53">
        <v>7</v>
      </c>
      <c r="BF21" s="19">
        <v>245.07</v>
      </c>
      <c r="BG21" s="19">
        <v>8.25</v>
      </c>
      <c r="BH21" s="19">
        <v>326.76</v>
      </c>
      <c r="BI21" s="19">
        <v>8.5</v>
      </c>
      <c r="BJ21" s="19">
        <v>350.1</v>
      </c>
      <c r="BK21" s="19">
        <v>8</v>
      </c>
      <c r="BL21" s="19">
        <v>186.72</v>
      </c>
      <c r="BM21" s="19">
        <v>8.66</v>
      </c>
      <c r="BN21" s="19">
        <v>233.4</v>
      </c>
      <c r="BO21" s="19"/>
      <c r="BP21" s="19"/>
      <c r="BQ21" s="24">
        <v>37</v>
      </c>
      <c r="BR21" s="24">
        <v>1584</v>
      </c>
      <c r="BS21" s="33">
        <f>BR21/BQ21</f>
        <v>42.810810810810814</v>
      </c>
      <c r="BT21" s="32">
        <f t="shared" si="42"/>
        <v>40.409999999999997</v>
      </c>
      <c r="BU21" s="32">
        <f t="shared" si="42"/>
        <v>1342.05</v>
      </c>
      <c r="BV21" s="32">
        <f>BU21/BT21</f>
        <v>33.210838901262065</v>
      </c>
      <c r="BW21" s="53"/>
      <c r="BX21" s="19"/>
      <c r="BY21" s="19"/>
      <c r="BZ21" s="19"/>
      <c r="CA21" s="19"/>
      <c r="CB21" s="19"/>
      <c r="CC21" s="19"/>
      <c r="CD21" s="19"/>
      <c r="CE21" s="19">
        <v>1.75</v>
      </c>
      <c r="CF21" s="19">
        <v>46.68</v>
      </c>
      <c r="CG21" s="19"/>
      <c r="CH21" s="19"/>
      <c r="CI21" s="24"/>
      <c r="CJ21" s="24"/>
      <c r="CK21" s="33" t="e">
        <f>CJ21/CI21</f>
        <v>#DIV/0!</v>
      </c>
      <c r="CL21" s="32">
        <f t="shared" si="43"/>
        <v>1.75</v>
      </c>
      <c r="CM21" s="32">
        <f t="shared" si="43"/>
        <v>46.68</v>
      </c>
      <c r="CN21" s="32">
        <f>CM21/CL21</f>
        <v>26.674285714285713</v>
      </c>
      <c r="CO21" s="12"/>
      <c r="CP21" s="50">
        <f t="shared" si="44"/>
        <v>37</v>
      </c>
      <c r="CQ21" s="33">
        <f t="shared" si="44"/>
        <v>1584</v>
      </c>
      <c r="CR21" s="33">
        <f>CQ21/CP21</f>
        <v>42.810810810810814</v>
      </c>
      <c r="CS21" s="32">
        <f t="shared" si="45"/>
        <v>42.16</v>
      </c>
      <c r="CT21" s="32">
        <f t="shared" si="45"/>
        <v>1388.73</v>
      </c>
      <c r="CU21" s="209">
        <f>CT21/CS21</f>
        <v>32.939516129032263</v>
      </c>
      <c r="CV21" s="48">
        <f>IF(CQ21&gt;CT21, CQ21-CT21, 0)</f>
        <v>195.26999999999998</v>
      </c>
    </row>
    <row r="22" spans="1:100" s="34" customFormat="1" ht="11.25" x14ac:dyDescent="0.2">
      <c r="A22" s="109"/>
      <c r="B22" s="54"/>
      <c r="C22" s="53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8"/>
      <c r="P22" s="18"/>
      <c r="Q22" s="33" t="e">
        <f t="shared" ref="Q22:Q26" si="46">P22/O22</f>
        <v>#DIV/0!</v>
      </c>
      <c r="R22" s="32">
        <f t="shared" ref="R22:S25" si="47">C22+E22+G22+I22+K22+M22</f>
        <v>0</v>
      </c>
      <c r="S22" s="32">
        <f t="shared" si="47"/>
        <v>0</v>
      </c>
      <c r="T22" s="32" t="e">
        <f t="shared" ref="T22:T26" si="48">S22/R22</f>
        <v>#DIV/0!</v>
      </c>
      <c r="U22" s="53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8"/>
      <c r="AH22" s="18"/>
      <c r="AI22" s="33" t="e">
        <f t="shared" ref="AI22:AI26" si="49">AH22/AG22</f>
        <v>#DIV/0!</v>
      </c>
      <c r="AJ22" s="32">
        <f t="shared" ref="AJ22:AK25" si="50">U22+W22+Y22+AA22+AC22+AE22</f>
        <v>0</v>
      </c>
      <c r="AK22" s="32">
        <f t="shared" si="50"/>
        <v>0</v>
      </c>
      <c r="AL22" s="32" t="e">
        <f t="shared" ref="AL22:AL26" si="51">AK22/AJ22</f>
        <v>#DIV/0!</v>
      </c>
      <c r="AM22" s="53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8"/>
      <c r="AZ22" s="18"/>
      <c r="BA22" s="33" t="e">
        <f t="shared" ref="BA22:BA26" si="52">AZ22/AY22</f>
        <v>#DIV/0!</v>
      </c>
      <c r="BB22" s="32">
        <f t="shared" ref="BB22:BC25" si="53">AM22+AO22+AQ22+AS22+AU22+AW22</f>
        <v>0</v>
      </c>
      <c r="BC22" s="32">
        <f t="shared" si="53"/>
        <v>0</v>
      </c>
      <c r="BD22" s="32" t="e">
        <f t="shared" ref="BD22:BD26" si="54">BC22/BB22</f>
        <v>#DIV/0!</v>
      </c>
      <c r="BE22" s="53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8"/>
      <c r="BR22" s="18"/>
      <c r="BS22" s="33" t="e">
        <f t="shared" ref="BS22:BS26" si="55">BR22/BQ22</f>
        <v>#DIV/0!</v>
      </c>
      <c r="BT22" s="32">
        <f t="shared" ref="BT22:BU25" si="56">BE22+BG22+BI22+BK22+BM22+BO22</f>
        <v>0</v>
      </c>
      <c r="BU22" s="32">
        <f t="shared" si="56"/>
        <v>0</v>
      </c>
      <c r="BV22" s="32" t="e">
        <f t="shared" ref="BV22:BV26" si="57">BU22/BT22</f>
        <v>#DIV/0!</v>
      </c>
      <c r="BW22" s="53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8"/>
      <c r="CJ22" s="18"/>
      <c r="CK22" s="33" t="e">
        <f t="shared" ref="CK22:CK26" si="58">CJ22/CI22</f>
        <v>#DIV/0!</v>
      </c>
      <c r="CL22" s="32">
        <f t="shared" ref="CL22:CM25" si="59">BW22+BY22+CA22+CC22+CE22+CG22</f>
        <v>0</v>
      </c>
      <c r="CM22" s="32">
        <f t="shared" si="59"/>
        <v>0</v>
      </c>
      <c r="CN22" s="32" t="e">
        <f t="shared" ref="CN22:CN26" si="60">CM22/CL22</f>
        <v>#DIV/0!</v>
      </c>
      <c r="CO22" s="12"/>
      <c r="CP22" s="50">
        <f t="shared" ref="CP22:CQ25" si="61">O22+AG22+AY22+BQ22+CI22</f>
        <v>0</v>
      </c>
      <c r="CQ22" s="33">
        <f t="shared" si="61"/>
        <v>0</v>
      </c>
      <c r="CR22" s="33" t="e">
        <f t="shared" ref="CR22:CR26" si="62">CQ22/CP22</f>
        <v>#DIV/0!</v>
      </c>
      <c r="CS22" s="32">
        <f t="shared" ref="CS22:CT25" si="63">R22+AJ22+BB22+BT22+CL22</f>
        <v>0</v>
      </c>
      <c r="CT22" s="32">
        <f t="shared" si="63"/>
        <v>0</v>
      </c>
      <c r="CU22" s="209" t="e">
        <f t="shared" ref="CU22:CU26" si="64">CT22/CS22</f>
        <v>#DIV/0!</v>
      </c>
      <c r="CV22" s="48">
        <f t="shared" ref="CV22:CV26" si="65">IF(CQ22&gt;CT22, CQ22-CT22, 0)</f>
        <v>0</v>
      </c>
    </row>
    <row r="23" spans="1:100" s="34" customFormat="1" ht="11.25" x14ac:dyDescent="0.2">
      <c r="A23" s="27"/>
      <c r="B23" s="28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8"/>
      <c r="P23" s="18"/>
      <c r="Q23" s="33" t="e">
        <f t="shared" si="46"/>
        <v>#DIV/0!</v>
      </c>
      <c r="R23" s="32">
        <f t="shared" si="47"/>
        <v>0</v>
      </c>
      <c r="S23" s="32">
        <f t="shared" si="47"/>
        <v>0</v>
      </c>
      <c r="T23" s="32" t="e">
        <f t="shared" si="48"/>
        <v>#DIV/0!</v>
      </c>
      <c r="U23" s="53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8"/>
      <c r="AH23" s="18"/>
      <c r="AI23" s="33" t="e">
        <f t="shared" si="49"/>
        <v>#DIV/0!</v>
      </c>
      <c r="AJ23" s="32">
        <f t="shared" si="50"/>
        <v>0</v>
      </c>
      <c r="AK23" s="32">
        <f t="shared" si="50"/>
        <v>0</v>
      </c>
      <c r="AL23" s="32" t="e">
        <f t="shared" si="51"/>
        <v>#DIV/0!</v>
      </c>
      <c r="AM23" s="53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8"/>
      <c r="AZ23" s="18"/>
      <c r="BA23" s="33" t="e">
        <f t="shared" si="52"/>
        <v>#DIV/0!</v>
      </c>
      <c r="BB23" s="32">
        <f t="shared" si="53"/>
        <v>0</v>
      </c>
      <c r="BC23" s="32">
        <f t="shared" si="53"/>
        <v>0</v>
      </c>
      <c r="BD23" s="32" t="e">
        <f t="shared" si="54"/>
        <v>#DIV/0!</v>
      </c>
      <c r="BE23" s="53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8"/>
      <c r="BR23" s="18"/>
      <c r="BS23" s="33" t="e">
        <f t="shared" si="55"/>
        <v>#DIV/0!</v>
      </c>
      <c r="BT23" s="32">
        <f t="shared" si="56"/>
        <v>0</v>
      </c>
      <c r="BU23" s="32">
        <f t="shared" si="56"/>
        <v>0</v>
      </c>
      <c r="BV23" s="32" t="e">
        <f t="shared" si="57"/>
        <v>#DIV/0!</v>
      </c>
      <c r="BW23" s="53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8"/>
      <c r="CJ23" s="18"/>
      <c r="CK23" s="33" t="e">
        <f t="shared" si="58"/>
        <v>#DIV/0!</v>
      </c>
      <c r="CL23" s="32">
        <f t="shared" si="59"/>
        <v>0</v>
      </c>
      <c r="CM23" s="32">
        <f t="shared" si="59"/>
        <v>0</v>
      </c>
      <c r="CN23" s="32" t="e">
        <f t="shared" si="60"/>
        <v>#DIV/0!</v>
      </c>
      <c r="CO23" s="12"/>
      <c r="CP23" s="50">
        <f t="shared" si="61"/>
        <v>0</v>
      </c>
      <c r="CQ23" s="33">
        <f t="shared" si="61"/>
        <v>0</v>
      </c>
      <c r="CR23" s="33" t="e">
        <f t="shared" si="62"/>
        <v>#DIV/0!</v>
      </c>
      <c r="CS23" s="32">
        <f t="shared" si="63"/>
        <v>0</v>
      </c>
      <c r="CT23" s="32">
        <f t="shared" si="63"/>
        <v>0</v>
      </c>
      <c r="CU23" s="209" t="e">
        <f t="shared" si="64"/>
        <v>#DIV/0!</v>
      </c>
      <c r="CV23" s="48">
        <f t="shared" si="65"/>
        <v>0</v>
      </c>
    </row>
    <row r="24" spans="1:100" s="34" customFormat="1" x14ac:dyDescent="0.15">
      <c r="A24" s="107"/>
      <c r="B24" s="20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33" t="e">
        <f t="shared" si="46"/>
        <v>#DIV/0!</v>
      </c>
      <c r="R24" s="32">
        <f t="shared" si="47"/>
        <v>0</v>
      </c>
      <c r="S24" s="32">
        <f t="shared" si="47"/>
        <v>0</v>
      </c>
      <c r="T24" s="32" t="e">
        <f t="shared" si="48"/>
        <v>#DIV/0!</v>
      </c>
      <c r="U24" s="53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8"/>
      <c r="AH24" s="18"/>
      <c r="AI24" s="33" t="e">
        <f t="shared" si="49"/>
        <v>#DIV/0!</v>
      </c>
      <c r="AJ24" s="32">
        <f t="shared" si="50"/>
        <v>0</v>
      </c>
      <c r="AK24" s="32">
        <f t="shared" si="50"/>
        <v>0</v>
      </c>
      <c r="AL24" s="32" t="e">
        <f t="shared" si="51"/>
        <v>#DIV/0!</v>
      </c>
      <c r="AM24" s="53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8"/>
      <c r="AZ24" s="18"/>
      <c r="BA24" s="33" t="e">
        <f t="shared" si="52"/>
        <v>#DIV/0!</v>
      </c>
      <c r="BB24" s="32">
        <f t="shared" si="53"/>
        <v>0</v>
      </c>
      <c r="BC24" s="32">
        <f t="shared" si="53"/>
        <v>0</v>
      </c>
      <c r="BD24" s="32" t="e">
        <f t="shared" si="54"/>
        <v>#DIV/0!</v>
      </c>
      <c r="BE24" s="53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8"/>
      <c r="BR24" s="18"/>
      <c r="BS24" s="33" t="e">
        <f t="shared" si="55"/>
        <v>#DIV/0!</v>
      </c>
      <c r="BT24" s="32">
        <f t="shared" si="56"/>
        <v>0</v>
      </c>
      <c r="BU24" s="32">
        <f t="shared" si="56"/>
        <v>0</v>
      </c>
      <c r="BV24" s="32" t="e">
        <f t="shared" si="57"/>
        <v>#DIV/0!</v>
      </c>
      <c r="BW24" s="53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8"/>
      <c r="CJ24" s="18"/>
      <c r="CK24" s="33" t="e">
        <f t="shared" si="58"/>
        <v>#DIV/0!</v>
      </c>
      <c r="CL24" s="32">
        <f t="shared" si="59"/>
        <v>0</v>
      </c>
      <c r="CM24" s="32">
        <f t="shared" si="59"/>
        <v>0</v>
      </c>
      <c r="CN24" s="32" t="e">
        <f t="shared" si="60"/>
        <v>#DIV/0!</v>
      </c>
      <c r="CO24" s="12"/>
      <c r="CP24" s="50">
        <f t="shared" si="61"/>
        <v>0</v>
      </c>
      <c r="CQ24" s="33">
        <f t="shared" si="61"/>
        <v>0</v>
      </c>
      <c r="CR24" s="33" t="e">
        <f t="shared" si="62"/>
        <v>#DIV/0!</v>
      </c>
      <c r="CS24" s="32">
        <f t="shared" si="63"/>
        <v>0</v>
      </c>
      <c r="CT24" s="32">
        <f t="shared" si="63"/>
        <v>0</v>
      </c>
      <c r="CU24" s="209" t="e">
        <f t="shared" si="64"/>
        <v>#DIV/0!</v>
      </c>
      <c r="CV24" s="48">
        <f t="shared" si="65"/>
        <v>0</v>
      </c>
    </row>
    <row r="25" spans="1:100" s="34" customFormat="1" ht="12" thickBot="1" x14ac:dyDescent="0.25">
      <c r="A25" s="79"/>
      <c r="B25" s="28"/>
      <c r="C25" s="53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8"/>
      <c r="P25" s="18"/>
      <c r="Q25" s="33" t="e">
        <f t="shared" si="46"/>
        <v>#DIV/0!</v>
      </c>
      <c r="R25" s="32">
        <f t="shared" si="47"/>
        <v>0</v>
      </c>
      <c r="S25" s="32">
        <f t="shared" si="47"/>
        <v>0</v>
      </c>
      <c r="T25" s="32" t="e">
        <f t="shared" si="48"/>
        <v>#DIV/0!</v>
      </c>
      <c r="U25" s="53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8"/>
      <c r="AH25" s="18"/>
      <c r="AI25" s="33" t="e">
        <f t="shared" si="49"/>
        <v>#DIV/0!</v>
      </c>
      <c r="AJ25" s="32">
        <f t="shared" si="50"/>
        <v>0</v>
      </c>
      <c r="AK25" s="32">
        <f t="shared" si="50"/>
        <v>0</v>
      </c>
      <c r="AL25" s="32" t="e">
        <f t="shared" si="51"/>
        <v>#DIV/0!</v>
      </c>
      <c r="AM25" s="53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8"/>
      <c r="AZ25" s="18"/>
      <c r="BA25" s="33" t="e">
        <f t="shared" si="52"/>
        <v>#DIV/0!</v>
      </c>
      <c r="BB25" s="32">
        <f t="shared" si="53"/>
        <v>0</v>
      </c>
      <c r="BC25" s="32">
        <f t="shared" si="53"/>
        <v>0</v>
      </c>
      <c r="BD25" s="32" t="e">
        <f t="shared" si="54"/>
        <v>#DIV/0!</v>
      </c>
      <c r="BE25" s="53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8"/>
      <c r="BR25" s="18"/>
      <c r="BS25" s="33" t="e">
        <f t="shared" si="55"/>
        <v>#DIV/0!</v>
      </c>
      <c r="BT25" s="32">
        <f t="shared" si="56"/>
        <v>0</v>
      </c>
      <c r="BU25" s="32">
        <f t="shared" si="56"/>
        <v>0</v>
      </c>
      <c r="BV25" s="32" t="e">
        <f t="shared" si="57"/>
        <v>#DIV/0!</v>
      </c>
      <c r="BW25" s="53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8"/>
      <c r="CJ25" s="18"/>
      <c r="CK25" s="33" t="e">
        <f t="shared" si="58"/>
        <v>#DIV/0!</v>
      </c>
      <c r="CL25" s="32">
        <f t="shared" si="59"/>
        <v>0</v>
      </c>
      <c r="CM25" s="32">
        <f t="shared" si="59"/>
        <v>0</v>
      </c>
      <c r="CN25" s="32" t="e">
        <f t="shared" si="60"/>
        <v>#DIV/0!</v>
      </c>
      <c r="CO25" s="12"/>
      <c r="CP25" s="50">
        <f t="shared" si="61"/>
        <v>0</v>
      </c>
      <c r="CQ25" s="33">
        <f t="shared" si="61"/>
        <v>0</v>
      </c>
      <c r="CR25" s="33" t="e">
        <f t="shared" si="62"/>
        <v>#DIV/0!</v>
      </c>
      <c r="CS25" s="32">
        <f t="shared" si="63"/>
        <v>0</v>
      </c>
      <c r="CT25" s="32">
        <f t="shared" si="63"/>
        <v>0</v>
      </c>
      <c r="CU25" s="209" t="e">
        <f t="shared" si="64"/>
        <v>#DIV/0!</v>
      </c>
      <c r="CV25" s="48">
        <f t="shared" si="65"/>
        <v>0</v>
      </c>
    </row>
    <row r="26" spans="1:100" s="30" customFormat="1" ht="11.25" thickBot="1" x14ac:dyDescent="0.2">
      <c r="A26" s="385" t="s">
        <v>0</v>
      </c>
      <c r="B26" s="386"/>
      <c r="C26" s="152">
        <f t="shared" ref="C26:P26" si="66">SUM(C18:C25)</f>
        <v>0</v>
      </c>
      <c r="D26" s="151">
        <f t="shared" si="66"/>
        <v>0</v>
      </c>
      <c r="E26" s="152">
        <f t="shared" si="66"/>
        <v>0</v>
      </c>
      <c r="F26" s="151">
        <f t="shared" si="66"/>
        <v>0</v>
      </c>
      <c r="G26" s="152">
        <f t="shared" si="66"/>
        <v>0</v>
      </c>
      <c r="H26" s="151">
        <f t="shared" si="66"/>
        <v>0</v>
      </c>
      <c r="I26" s="152">
        <f t="shared" si="66"/>
        <v>0</v>
      </c>
      <c r="J26" s="151">
        <f t="shared" si="66"/>
        <v>0</v>
      </c>
      <c r="K26" s="152">
        <f t="shared" si="66"/>
        <v>0</v>
      </c>
      <c r="L26" s="151">
        <f t="shared" si="66"/>
        <v>0</v>
      </c>
      <c r="M26" s="152">
        <f t="shared" si="66"/>
        <v>0</v>
      </c>
      <c r="N26" s="151">
        <f t="shared" si="66"/>
        <v>0</v>
      </c>
      <c r="O26" s="151">
        <f t="shared" si="66"/>
        <v>0</v>
      </c>
      <c r="P26" s="151">
        <f t="shared" si="66"/>
        <v>0</v>
      </c>
      <c r="Q26" s="150" t="e">
        <f t="shared" si="46"/>
        <v>#DIV/0!</v>
      </c>
      <c r="R26" s="151">
        <f>SUM(R18:R25)</f>
        <v>0</v>
      </c>
      <c r="S26" s="151">
        <f>SUM(S18:S25)</f>
        <v>0</v>
      </c>
      <c r="T26" s="150" t="e">
        <f t="shared" si="48"/>
        <v>#DIV/0!</v>
      </c>
      <c r="U26" s="152">
        <f t="shared" ref="U26:AH26" si="67">SUM(U18:U25)</f>
        <v>10</v>
      </c>
      <c r="V26" s="151">
        <f t="shared" si="67"/>
        <v>437.99</v>
      </c>
      <c r="W26" s="152">
        <f t="shared" si="67"/>
        <v>10.25</v>
      </c>
      <c r="X26" s="151">
        <f t="shared" si="67"/>
        <v>473</v>
      </c>
      <c r="Y26" s="152">
        <f t="shared" si="67"/>
        <v>9.25</v>
      </c>
      <c r="Z26" s="151">
        <f t="shared" si="67"/>
        <v>445.22</v>
      </c>
      <c r="AA26" s="152">
        <f t="shared" si="67"/>
        <v>10.25</v>
      </c>
      <c r="AB26" s="151">
        <f t="shared" si="67"/>
        <v>572.12</v>
      </c>
      <c r="AC26" s="152">
        <f t="shared" si="67"/>
        <v>7.5</v>
      </c>
      <c r="AD26" s="151">
        <f t="shared" si="67"/>
        <v>293.08</v>
      </c>
      <c r="AE26" s="152">
        <f t="shared" si="67"/>
        <v>0</v>
      </c>
      <c r="AF26" s="151">
        <f t="shared" si="67"/>
        <v>0</v>
      </c>
      <c r="AG26" s="151">
        <f t="shared" si="67"/>
        <v>37</v>
      </c>
      <c r="AH26" s="151">
        <f t="shared" si="67"/>
        <v>1564</v>
      </c>
      <c r="AI26" s="150">
        <f t="shared" si="49"/>
        <v>42.270270270270274</v>
      </c>
      <c r="AJ26" s="151">
        <f>SUM(AJ18:AJ25)</f>
        <v>47.25</v>
      </c>
      <c r="AK26" s="151">
        <f>SUM(AK18:AK25)</f>
        <v>2221.41</v>
      </c>
      <c r="AL26" s="150">
        <f t="shared" si="51"/>
        <v>47.013968253968251</v>
      </c>
      <c r="AM26" s="152">
        <f t="shared" ref="AM26:AZ26" si="68">SUM(AM18:AM25)</f>
        <v>17.5</v>
      </c>
      <c r="AN26" s="151">
        <f t="shared" si="68"/>
        <v>700.49</v>
      </c>
      <c r="AO26" s="152">
        <f t="shared" si="68"/>
        <v>9.5</v>
      </c>
      <c r="AP26" s="151">
        <f t="shared" si="68"/>
        <v>311.08999999999997</v>
      </c>
      <c r="AQ26" s="152">
        <f t="shared" si="68"/>
        <v>10.5</v>
      </c>
      <c r="AR26" s="151">
        <f t="shared" si="68"/>
        <v>453.34</v>
      </c>
      <c r="AS26" s="152">
        <f t="shared" si="68"/>
        <v>17.920000000000002</v>
      </c>
      <c r="AT26" s="151">
        <f t="shared" si="68"/>
        <v>663.85</v>
      </c>
      <c r="AU26" s="152">
        <f t="shared" si="68"/>
        <v>15.25</v>
      </c>
      <c r="AV26" s="151">
        <f t="shared" si="68"/>
        <v>497.04999999999995</v>
      </c>
      <c r="AW26" s="152">
        <f t="shared" si="68"/>
        <v>3.5</v>
      </c>
      <c r="AX26" s="151">
        <f t="shared" si="68"/>
        <v>128.37</v>
      </c>
      <c r="AY26" s="151">
        <f t="shared" si="68"/>
        <v>74</v>
      </c>
      <c r="AZ26" s="151">
        <f t="shared" si="68"/>
        <v>3168</v>
      </c>
      <c r="BA26" s="150">
        <f t="shared" si="52"/>
        <v>42.810810810810814</v>
      </c>
      <c r="BB26" s="151">
        <f>SUM(BB18:BB25)</f>
        <v>74.17</v>
      </c>
      <c r="BC26" s="151">
        <f>SUM(BC18:BC25)</f>
        <v>2754.19</v>
      </c>
      <c r="BD26" s="150">
        <f t="shared" si="54"/>
        <v>37.13347714709451</v>
      </c>
      <c r="BE26" s="152">
        <f t="shared" ref="BE26:BR26" si="69">SUM(BE18:BE25)</f>
        <v>25.75</v>
      </c>
      <c r="BF26" s="151">
        <f t="shared" si="69"/>
        <v>917.04</v>
      </c>
      <c r="BG26" s="152">
        <f t="shared" si="69"/>
        <v>36.5</v>
      </c>
      <c r="BH26" s="151">
        <f t="shared" si="69"/>
        <v>1321.05</v>
      </c>
      <c r="BI26" s="152">
        <f t="shared" si="69"/>
        <v>26.75</v>
      </c>
      <c r="BJ26" s="151">
        <f t="shared" si="69"/>
        <v>1070.08</v>
      </c>
      <c r="BK26" s="152">
        <f t="shared" si="69"/>
        <v>17.25</v>
      </c>
      <c r="BL26" s="151">
        <f t="shared" si="69"/>
        <v>632.97</v>
      </c>
      <c r="BM26" s="152">
        <f t="shared" si="69"/>
        <v>15.66</v>
      </c>
      <c r="BN26" s="151">
        <f t="shared" si="69"/>
        <v>513.48</v>
      </c>
      <c r="BO26" s="152">
        <f t="shared" si="69"/>
        <v>3.5</v>
      </c>
      <c r="BP26" s="151">
        <f t="shared" si="69"/>
        <v>81.69</v>
      </c>
      <c r="BQ26" s="151">
        <f t="shared" si="69"/>
        <v>126</v>
      </c>
      <c r="BR26" s="151">
        <f t="shared" si="69"/>
        <v>5394</v>
      </c>
      <c r="BS26" s="150">
        <f t="shared" si="55"/>
        <v>42.80952380952381</v>
      </c>
      <c r="BT26" s="151">
        <f>SUM(BT18:BT25)</f>
        <v>125.41</v>
      </c>
      <c r="BU26" s="151">
        <f>SUM(BU18:BU25)</f>
        <v>4536.3099999999995</v>
      </c>
      <c r="BV26" s="150">
        <f t="shared" si="57"/>
        <v>36.171836376684475</v>
      </c>
      <c r="BW26" s="152">
        <f t="shared" ref="BW26:CJ26" si="70">SUM(BW18:BW25)</f>
        <v>8</v>
      </c>
      <c r="BX26" s="151">
        <f t="shared" si="70"/>
        <v>338.87</v>
      </c>
      <c r="BY26" s="152">
        <f t="shared" si="70"/>
        <v>10.25</v>
      </c>
      <c r="BZ26" s="151">
        <f t="shared" si="70"/>
        <v>371.21999999999997</v>
      </c>
      <c r="CA26" s="152">
        <f t="shared" si="70"/>
        <v>9</v>
      </c>
      <c r="CB26" s="151">
        <f t="shared" si="70"/>
        <v>360.88</v>
      </c>
      <c r="CC26" s="152">
        <f t="shared" si="70"/>
        <v>9</v>
      </c>
      <c r="CD26" s="151">
        <f t="shared" si="70"/>
        <v>277.86</v>
      </c>
      <c r="CE26" s="152">
        <f t="shared" si="70"/>
        <v>8.75</v>
      </c>
      <c r="CF26" s="151">
        <f t="shared" si="70"/>
        <v>242.85</v>
      </c>
      <c r="CG26" s="152">
        <f t="shared" si="70"/>
        <v>0</v>
      </c>
      <c r="CH26" s="151">
        <f t="shared" si="70"/>
        <v>0</v>
      </c>
      <c r="CI26" s="151">
        <f t="shared" si="70"/>
        <v>30</v>
      </c>
      <c r="CJ26" s="151">
        <f t="shared" si="70"/>
        <v>1284</v>
      </c>
      <c r="CK26" s="150">
        <f t="shared" si="58"/>
        <v>42.8</v>
      </c>
      <c r="CL26" s="151">
        <f>SUM(CL18:CL25)</f>
        <v>45</v>
      </c>
      <c r="CM26" s="151">
        <f>SUM(CM18:CM25)</f>
        <v>1591.6800000000003</v>
      </c>
      <c r="CN26" s="150">
        <f t="shared" si="60"/>
        <v>35.370666666666672</v>
      </c>
      <c r="CO26" s="64"/>
      <c r="CP26" s="149">
        <f>SUM(CP18:CP25)</f>
        <v>267</v>
      </c>
      <c r="CQ26" s="149">
        <f>SUM(CQ18:CQ25)</f>
        <v>11410</v>
      </c>
      <c r="CR26" s="150">
        <f t="shared" si="62"/>
        <v>42.734082397003746</v>
      </c>
      <c r="CS26" s="149">
        <f>SUM(CS18:CS25)</f>
        <v>291.83000000000004</v>
      </c>
      <c r="CT26" s="149">
        <f>SUM(CT18:CT25)</f>
        <v>11103.59</v>
      </c>
      <c r="CU26" s="148">
        <f t="shared" si="64"/>
        <v>38.04814446766953</v>
      </c>
      <c r="CV26" s="100">
        <f t="shared" si="65"/>
        <v>306.40999999999985</v>
      </c>
    </row>
    <row r="27" spans="1:100" ht="20.100000000000001" customHeight="1" thickBot="1" x14ac:dyDescent="0.6">
      <c r="A27" s="169"/>
    </row>
    <row r="28" spans="1:100" s="34" customFormat="1" ht="13.5" customHeight="1" thickBot="1" x14ac:dyDescent="0.2">
      <c r="A28" s="430" t="s">
        <v>54</v>
      </c>
      <c r="B28" s="431"/>
      <c r="C28" s="225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1"/>
      <c r="P28" s="221"/>
      <c r="Q28" s="221"/>
      <c r="R28" s="221"/>
      <c r="S28" s="221"/>
      <c r="T28" s="221"/>
      <c r="U28" s="225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1"/>
      <c r="AH28" s="221"/>
      <c r="AI28" s="221"/>
      <c r="AJ28" s="221"/>
      <c r="AK28" s="221"/>
      <c r="AL28" s="221"/>
      <c r="AM28" s="225"/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  <c r="AX28" s="223"/>
      <c r="AY28" s="221"/>
      <c r="AZ28" s="221"/>
      <c r="BA28" s="221"/>
      <c r="BB28" s="221"/>
      <c r="BC28" s="221"/>
      <c r="BD28" s="221"/>
      <c r="BE28" s="225"/>
      <c r="BF28" s="223"/>
      <c r="BG28" s="223"/>
      <c r="BH28" s="223"/>
      <c r="BI28" s="223"/>
      <c r="BJ28" s="223"/>
      <c r="BK28" s="223"/>
      <c r="BL28" s="223"/>
      <c r="BM28" s="223"/>
      <c r="BN28" s="223"/>
      <c r="BO28" s="223"/>
      <c r="BP28" s="223"/>
      <c r="BQ28" s="221"/>
      <c r="BR28" s="221"/>
      <c r="BS28" s="221"/>
      <c r="BT28" s="221"/>
      <c r="BU28" s="221"/>
      <c r="BV28" s="221"/>
      <c r="BW28" s="225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1"/>
      <c r="CJ28" s="221"/>
      <c r="CK28" s="221"/>
      <c r="CL28" s="221"/>
      <c r="CM28" s="221"/>
      <c r="CN28" s="221"/>
      <c r="CO28" s="12"/>
      <c r="CP28" s="224"/>
      <c r="CQ28" s="221"/>
      <c r="CR28" s="221"/>
      <c r="CS28" s="221"/>
      <c r="CT28" s="221"/>
      <c r="CU28" s="219"/>
      <c r="CV28" s="48"/>
    </row>
    <row r="29" spans="1:100" s="34" customFormat="1" ht="11.25" x14ac:dyDescent="0.2">
      <c r="A29" s="107" t="s">
        <v>126</v>
      </c>
      <c r="B29" s="54" t="s">
        <v>135</v>
      </c>
      <c r="C29" s="77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4"/>
      <c r="P29" s="24"/>
      <c r="Q29" s="33" t="e">
        <f t="shared" ref="Q29:Q39" si="71">P29/O29</f>
        <v>#DIV/0!</v>
      </c>
      <c r="R29" s="32">
        <f t="shared" ref="R29:R38" si="72">C29+E29+G29+I29+K29+M29</f>
        <v>0</v>
      </c>
      <c r="S29" s="32">
        <f t="shared" ref="S29:S38" si="73">D29+F29+H29+J29+L29+N29</f>
        <v>0</v>
      </c>
      <c r="T29" s="32" t="e">
        <f t="shared" ref="T29:T39" si="74">S29/R29</f>
        <v>#DIV/0!</v>
      </c>
      <c r="U29" s="77"/>
      <c r="V29" s="25"/>
      <c r="W29" s="25">
        <v>8.75</v>
      </c>
      <c r="X29" s="25">
        <v>179.55</v>
      </c>
      <c r="Y29" s="25">
        <v>8.33</v>
      </c>
      <c r="Z29" s="25">
        <v>226.8</v>
      </c>
      <c r="AA29" s="25">
        <v>9.66</v>
      </c>
      <c r="AB29" s="25">
        <v>315.08999999999997</v>
      </c>
      <c r="AC29" s="25">
        <v>7</v>
      </c>
      <c r="AD29" s="25">
        <v>137.82</v>
      </c>
      <c r="AE29" s="25"/>
      <c r="AF29" s="25"/>
      <c r="AG29" s="24">
        <v>37</v>
      </c>
      <c r="AH29" s="24">
        <v>1567</v>
      </c>
      <c r="AI29" s="33">
        <f t="shared" ref="AI29:AI39" si="75">AH29/AG29</f>
        <v>42.351351351351354</v>
      </c>
      <c r="AJ29" s="32">
        <f t="shared" ref="AJ29:AJ38" si="76">U29+W29+Y29+AA29+AC29+AE29</f>
        <v>33.739999999999995</v>
      </c>
      <c r="AK29" s="32">
        <f t="shared" ref="AK29:AK38" si="77">V29+X29+Z29+AB29+AD29+AF29</f>
        <v>859.26</v>
      </c>
      <c r="AL29" s="32">
        <f t="shared" ref="AL29:AL39" si="78">AK29/AJ29</f>
        <v>25.467101363366925</v>
      </c>
      <c r="AM29" s="77">
        <v>8.25</v>
      </c>
      <c r="AN29" s="25">
        <v>326.76</v>
      </c>
      <c r="AO29" s="25">
        <v>8.25</v>
      </c>
      <c r="AP29" s="25">
        <v>210.06</v>
      </c>
      <c r="AQ29" s="25">
        <v>8.33</v>
      </c>
      <c r="AR29" s="25">
        <v>315.08999999999997</v>
      </c>
      <c r="AS29" s="25">
        <v>10</v>
      </c>
      <c r="AT29" s="25">
        <v>315.08999999999997</v>
      </c>
      <c r="AU29" s="25">
        <v>7</v>
      </c>
      <c r="AV29" s="25">
        <v>163.38</v>
      </c>
      <c r="AW29" s="25">
        <v>3.5</v>
      </c>
      <c r="AX29" s="25">
        <v>128.37</v>
      </c>
      <c r="AY29" s="24">
        <v>37</v>
      </c>
      <c r="AZ29" s="24">
        <v>1584</v>
      </c>
      <c r="BA29" s="33">
        <f t="shared" ref="BA29:BA39" si="79">AZ29/AY29</f>
        <v>42.810810810810814</v>
      </c>
      <c r="BB29" s="32">
        <f t="shared" ref="BB29:BB38" si="80">AM29+AO29+AQ29+AS29+AU29+AW29</f>
        <v>45.33</v>
      </c>
      <c r="BC29" s="32">
        <f t="shared" ref="BC29:BC38" si="81">AN29+AP29+AR29+AT29+AV29+AX29</f>
        <v>1458.7499999999995</v>
      </c>
      <c r="BD29" s="32">
        <f t="shared" ref="BD29:BD39" si="82">BC29/BB29</f>
        <v>32.180675049635994</v>
      </c>
      <c r="BE29" s="77">
        <v>8.66</v>
      </c>
      <c r="BF29" s="25">
        <v>315.08999999999997</v>
      </c>
      <c r="BG29" s="25">
        <v>7.5</v>
      </c>
      <c r="BH29" s="25">
        <v>151.71</v>
      </c>
      <c r="BI29" s="25">
        <v>3</v>
      </c>
      <c r="BJ29" s="25">
        <v>58.35</v>
      </c>
      <c r="BK29" s="25"/>
      <c r="BL29" s="25"/>
      <c r="BM29" s="25">
        <v>4.5</v>
      </c>
      <c r="BN29" s="25">
        <v>105.03</v>
      </c>
      <c r="BO29" s="25"/>
      <c r="BP29" s="25"/>
      <c r="BQ29" s="24">
        <v>37</v>
      </c>
      <c r="BR29" s="24">
        <v>1584</v>
      </c>
      <c r="BS29" s="33">
        <f t="shared" ref="BS29:BS39" si="83">BR29/BQ29</f>
        <v>42.810810810810814</v>
      </c>
      <c r="BT29" s="32">
        <f t="shared" ref="BT29:BT38" si="84">BE29+BG29+BI29+BK29+BM29+BO29</f>
        <v>23.66</v>
      </c>
      <c r="BU29" s="32">
        <f t="shared" ref="BU29:BU38" si="85">BF29+BH29+BJ29+BL29+BN29+BP29</f>
        <v>630.17999999999995</v>
      </c>
      <c r="BV29" s="32">
        <f t="shared" ref="BV29:BV39" si="86">BU29/BT29</f>
        <v>26.634826711749785</v>
      </c>
      <c r="BW29" s="77">
        <v>8.75</v>
      </c>
      <c r="BX29" s="25">
        <v>175.05</v>
      </c>
      <c r="BY29" s="25">
        <v>8.66</v>
      </c>
      <c r="BZ29" s="25">
        <v>175.05</v>
      </c>
      <c r="CA29" s="25">
        <v>3</v>
      </c>
      <c r="CB29" s="25">
        <v>46.68</v>
      </c>
      <c r="CC29" s="25">
        <v>6</v>
      </c>
      <c r="CD29" s="25">
        <v>140.04</v>
      </c>
      <c r="CE29" s="25"/>
      <c r="CF29" s="25"/>
      <c r="CG29" s="25"/>
      <c r="CH29" s="25"/>
      <c r="CI29" s="24"/>
      <c r="CJ29" s="24"/>
      <c r="CK29" s="33" t="e">
        <f t="shared" ref="CK29:CK39" si="87">CJ29/CI29</f>
        <v>#DIV/0!</v>
      </c>
      <c r="CL29" s="32">
        <f t="shared" ref="CL29:CL38" si="88">BW29+BY29+CA29+CC29+CE29+CG29</f>
        <v>26.41</v>
      </c>
      <c r="CM29" s="32">
        <f t="shared" ref="CM29:CM38" si="89">BX29+BZ29+CB29+CD29+CF29+CH29</f>
        <v>536.82000000000005</v>
      </c>
      <c r="CN29" s="32">
        <f t="shared" ref="CN29:CN39" si="90">CM29/CL29</f>
        <v>20.326391518364257</v>
      </c>
      <c r="CO29" s="12"/>
      <c r="CP29" s="50">
        <f t="shared" ref="CP29:CP38" si="91">O29+AG29+AY29+BQ29+CI29</f>
        <v>111</v>
      </c>
      <c r="CQ29" s="33">
        <f t="shared" ref="CQ29:CQ38" si="92">P29+AH29+AZ29+BR29+CJ29</f>
        <v>4735</v>
      </c>
      <c r="CR29" s="33">
        <f t="shared" ref="CR29:CR39" si="93">CQ29/CP29</f>
        <v>42.657657657657658</v>
      </c>
      <c r="CS29" s="32">
        <f t="shared" ref="CS29:CS38" si="94">R29+AJ29+BB29+BT29+CL29</f>
        <v>129.13999999999999</v>
      </c>
      <c r="CT29" s="32">
        <f t="shared" ref="CT29:CT38" si="95">S29+AK29+BC29+BU29+CM29</f>
        <v>3485.0099999999993</v>
      </c>
      <c r="CU29" s="209">
        <f t="shared" ref="CU29:CU39" si="96">CT29/CS29</f>
        <v>26.986293944556294</v>
      </c>
      <c r="CV29" s="48">
        <f t="shared" ref="CV29:CV39" si="97">IF(CQ29&gt;CT29, CQ29-CT29, 0)</f>
        <v>1249.9900000000007</v>
      </c>
    </row>
    <row r="30" spans="1:100" s="34" customFormat="1" ht="11.25" x14ac:dyDescent="0.2">
      <c r="A30" s="107" t="s">
        <v>115</v>
      </c>
      <c r="B30" s="28" t="s">
        <v>120</v>
      </c>
      <c r="C30" s="77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4"/>
      <c r="P30" s="24"/>
      <c r="Q30" s="33" t="e">
        <f t="shared" si="71"/>
        <v>#DIV/0!</v>
      </c>
      <c r="R30" s="32">
        <f t="shared" si="72"/>
        <v>0</v>
      </c>
      <c r="S30" s="32">
        <f t="shared" si="73"/>
        <v>0</v>
      </c>
      <c r="T30" s="32" t="e">
        <f t="shared" si="74"/>
        <v>#DIV/0!</v>
      </c>
      <c r="U30" s="77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4"/>
      <c r="AH30" s="24"/>
      <c r="AI30" s="33" t="e">
        <f t="shared" si="75"/>
        <v>#DIV/0!</v>
      </c>
      <c r="AJ30" s="32">
        <f t="shared" si="76"/>
        <v>0</v>
      </c>
      <c r="AK30" s="32">
        <f t="shared" si="77"/>
        <v>0</v>
      </c>
      <c r="AL30" s="32" t="e">
        <f t="shared" si="78"/>
        <v>#DIV/0!</v>
      </c>
      <c r="AM30" s="77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4"/>
      <c r="AZ30" s="24"/>
      <c r="BA30" s="33" t="e">
        <f t="shared" si="79"/>
        <v>#DIV/0!</v>
      </c>
      <c r="BB30" s="32">
        <f t="shared" si="80"/>
        <v>0</v>
      </c>
      <c r="BC30" s="32">
        <f t="shared" si="81"/>
        <v>0</v>
      </c>
      <c r="BD30" s="32" t="e">
        <f t="shared" si="82"/>
        <v>#DIV/0!</v>
      </c>
      <c r="BE30" s="77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4"/>
      <c r="BR30" s="24"/>
      <c r="BS30" s="33" t="e">
        <f t="shared" si="83"/>
        <v>#DIV/0!</v>
      </c>
      <c r="BT30" s="32">
        <f t="shared" si="84"/>
        <v>0</v>
      </c>
      <c r="BU30" s="32">
        <f t="shared" si="85"/>
        <v>0</v>
      </c>
      <c r="BV30" s="32" t="e">
        <f t="shared" si="86"/>
        <v>#DIV/0!</v>
      </c>
      <c r="BW30" s="77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4"/>
      <c r="CJ30" s="24"/>
      <c r="CK30" s="33" t="e">
        <f t="shared" si="87"/>
        <v>#DIV/0!</v>
      </c>
      <c r="CL30" s="32">
        <f t="shared" si="88"/>
        <v>0</v>
      </c>
      <c r="CM30" s="32">
        <f t="shared" si="89"/>
        <v>0</v>
      </c>
      <c r="CN30" s="32" t="e">
        <f t="shared" si="90"/>
        <v>#DIV/0!</v>
      </c>
      <c r="CO30" s="12"/>
      <c r="CP30" s="50">
        <f t="shared" si="91"/>
        <v>0</v>
      </c>
      <c r="CQ30" s="33">
        <f t="shared" si="92"/>
        <v>0</v>
      </c>
      <c r="CR30" s="33" t="e">
        <f t="shared" si="93"/>
        <v>#DIV/0!</v>
      </c>
      <c r="CS30" s="32">
        <f t="shared" si="94"/>
        <v>0</v>
      </c>
      <c r="CT30" s="32">
        <f t="shared" si="95"/>
        <v>0</v>
      </c>
      <c r="CU30" s="209" t="e">
        <f t="shared" si="96"/>
        <v>#DIV/0!</v>
      </c>
      <c r="CV30" s="48">
        <f t="shared" si="97"/>
        <v>0</v>
      </c>
    </row>
    <row r="31" spans="1:100" s="34" customFormat="1" ht="11.25" x14ac:dyDescent="0.2">
      <c r="A31" s="107"/>
      <c r="B31" s="28"/>
      <c r="C31" s="77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4"/>
      <c r="P31" s="24"/>
      <c r="Q31" s="33" t="e">
        <f t="shared" si="71"/>
        <v>#DIV/0!</v>
      </c>
      <c r="R31" s="32">
        <f t="shared" si="72"/>
        <v>0</v>
      </c>
      <c r="S31" s="32">
        <f t="shared" si="73"/>
        <v>0</v>
      </c>
      <c r="T31" s="32" t="e">
        <f t="shared" si="74"/>
        <v>#DIV/0!</v>
      </c>
      <c r="U31" s="77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4"/>
      <c r="AH31" s="24"/>
      <c r="AI31" s="33" t="e">
        <f t="shared" si="75"/>
        <v>#DIV/0!</v>
      </c>
      <c r="AJ31" s="32">
        <f t="shared" si="76"/>
        <v>0</v>
      </c>
      <c r="AK31" s="32">
        <f t="shared" si="77"/>
        <v>0</v>
      </c>
      <c r="AL31" s="32" t="e">
        <f t="shared" si="78"/>
        <v>#DIV/0!</v>
      </c>
      <c r="AM31" s="77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4"/>
      <c r="AZ31" s="24"/>
      <c r="BA31" s="33" t="e">
        <f t="shared" si="79"/>
        <v>#DIV/0!</v>
      </c>
      <c r="BB31" s="32">
        <f t="shared" si="80"/>
        <v>0</v>
      </c>
      <c r="BC31" s="32">
        <f t="shared" si="81"/>
        <v>0</v>
      </c>
      <c r="BD31" s="32" t="e">
        <f t="shared" si="82"/>
        <v>#DIV/0!</v>
      </c>
      <c r="BE31" s="77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4"/>
      <c r="BR31" s="24"/>
      <c r="BS31" s="33" t="e">
        <f t="shared" si="83"/>
        <v>#DIV/0!</v>
      </c>
      <c r="BT31" s="32">
        <f t="shared" si="84"/>
        <v>0</v>
      </c>
      <c r="BU31" s="32">
        <f t="shared" si="85"/>
        <v>0</v>
      </c>
      <c r="BV31" s="32" t="e">
        <f t="shared" si="86"/>
        <v>#DIV/0!</v>
      </c>
      <c r="BW31" s="77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4"/>
      <c r="CJ31" s="24"/>
      <c r="CK31" s="33" t="e">
        <f t="shared" si="87"/>
        <v>#DIV/0!</v>
      </c>
      <c r="CL31" s="32">
        <f t="shared" si="88"/>
        <v>0</v>
      </c>
      <c r="CM31" s="32">
        <f t="shared" si="89"/>
        <v>0</v>
      </c>
      <c r="CN31" s="32" t="e">
        <f t="shared" si="90"/>
        <v>#DIV/0!</v>
      </c>
      <c r="CO31" s="12"/>
      <c r="CP31" s="50">
        <f t="shared" si="91"/>
        <v>0</v>
      </c>
      <c r="CQ31" s="33">
        <f t="shared" si="92"/>
        <v>0</v>
      </c>
      <c r="CR31" s="33" t="e">
        <f t="shared" si="93"/>
        <v>#DIV/0!</v>
      </c>
      <c r="CS31" s="32">
        <f t="shared" si="94"/>
        <v>0</v>
      </c>
      <c r="CT31" s="32">
        <f t="shared" si="95"/>
        <v>0</v>
      </c>
      <c r="CU31" s="209" t="e">
        <f t="shared" si="96"/>
        <v>#DIV/0!</v>
      </c>
      <c r="CV31" s="48">
        <f t="shared" si="97"/>
        <v>0</v>
      </c>
    </row>
    <row r="32" spans="1:100" s="34" customFormat="1" x14ac:dyDescent="0.15">
      <c r="A32" s="79"/>
      <c r="B32" s="20"/>
      <c r="C32" s="53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8"/>
      <c r="P32" s="18"/>
      <c r="Q32" s="33" t="e">
        <f t="shared" si="71"/>
        <v>#DIV/0!</v>
      </c>
      <c r="R32" s="32">
        <f t="shared" si="72"/>
        <v>0</v>
      </c>
      <c r="S32" s="32">
        <f t="shared" si="73"/>
        <v>0</v>
      </c>
      <c r="T32" s="32" t="e">
        <f t="shared" si="74"/>
        <v>#DIV/0!</v>
      </c>
      <c r="U32" s="53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8"/>
      <c r="AH32" s="18"/>
      <c r="AI32" s="33" t="e">
        <f t="shared" si="75"/>
        <v>#DIV/0!</v>
      </c>
      <c r="AJ32" s="32">
        <f t="shared" si="76"/>
        <v>0</v>
      </c>
      <c r="AK32" s="32">
        <f t="shared" si="77"/>
        <v>0</v>
      </c>
      <c r="AL32" s="32" t="e">
        <f t="shared" si="78"/>
        <v>#DIV/0!</v>
      </c>
      <c r="AM32" s="53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8"/>
      <c r="AZ32" s="18"/>
      <c r="BA32" s="33" t="e">
        <f t="shared" si="79"/>
        <v>#DIV/0!</v>
      </c>
      <c r="BB32" s="32">
        <f t="shared" si="80"/>
        <v>0</v>
      </c>
      <c r="BC32" s="32">
        <f t="shared" si="81"/>
        <v>0</v>
      </c>
      <c r="BD32" s="32" t="e">
        <f t="shared" si="82"/>
        <v>#DIV/0!</v>
      </c>
      <c r="BE32" s="53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8"/>
      <c r="BR32" s="18"/>
      <c r="BS32" s="33" t="e">
        <f t="shared" si="83"/>
        <v>#DIV/0!</v>
      </c>
      <c r="BT32" s="32">
        <f t="shared" si="84"/>
        <v>0</v>
      </c>
      <c r="BU32" s="32">
        <f t="shared" si="85"/>
        <v>0</v>
      </c>
      <c r="BV32" s="32" t="e">
        <f t="shared" si="86"/>
        <v>#DIV/0!</v>
      </c>
      <c r="BW32" s="53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8"/>
      <c r="CJ32" s="18"/>
      <c r="CK32" s="33" t="e">
        <f t="shared" si="87"/>
        <v>#DIV/0!</v>
      </c>
      <c r="CL32" s="32">
        <f t="shared" si="88"/>
        <v>0</v>
      </c>
      <c r="CM32" s="32">
        <f t="shared" si="89"/>
        <v>0</v>
      </c>
      <c r="CN32" s="32" t="e">
        <f t="shared" si="90"/>
        <v>#DIV/0!</v>
      </c>
      <c r="CO32" s="12"/>
      <c r="CP32" s="50">
        <f t="shared" si="91"/>
        <v>0</v>
      </c>
      <c r="CQ32" s="33">
        <f t="shared" si="92"/>
        <v>0</v>
      </c>
      <c r="CR32" s="33" t="e">
        <f t="shared" si="93"/>
        <v>#DIV/0!</v>
      </c>
      <c r="CS32" s="32">
        <f t="shared" si="94"/>
        <v>0</v>
      </c>
      <c r="CT32" s="32">
        <f t="shared" si="95"/>
        <v>0</v>
      </c>
      <c r="CU32" s="209" t="e">
        <f t="shared" si="96"/>
        <v>#DIV/0!</v>
      </c>
      <c r="CV32" s="48">
        <f t="shared" si="97"/>
        <v>0</v>
      </c>
    </row>
    <row r="33" spans="1:100" s="34" customFormat="1" x14ac:dyDescent="0.15">
      <c r="A33" s="79"/>
      <c r="B33" s="78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8"/>
      <c r="P33" s="18"/>
      <c r="Q33" s="33" t="e">
        <f t="shared" si="71"/>
        <v>#DIV/0!</v>
      </c>
      <c r="R33" s="32">
        <f t="shared" si="72"/>
        <v>0</v>
      </c>
      <c r="S33" s="32">
        <f t="shared" si="73"/>
        <v>0</v>
      </c>
      <c r="T33" s="32" t="e">
        <f t="shared" si="74"/>
        <v>#DIV/0!</v>
      </c>
      <c r="U33" s="53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8"/>
      <c r="AH33" s="18"/>
      <c r="AI33" s="33" t="e">
        <f t="shared" si="75"/>
        <v>#DIV/0!</v>
      </c>
      <c r="AJ33" s="32">
        <f t="shared" si="76"/>
        <v>0</v>
      </c>
      <c r="AK33" s="32">
        <f t="shared" si="77"/>
        <v>0</v>
      </c>
      <c r="AL33" s="32" t="e">
        <f t="shared" si="78"/>
        <v>#DIV/0!</v>
      </c>
      <c r="AM33" s="53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8"/>
      <c r="AZ33" s="18"/>
      <c r="BA33" s="33" t="e">
        <f t="shared" si="79"/>
        <v>#DIV/0!</v>
      </c>
      <c r="BB33" s="32">
        <f t="shared" si="80"/>
        <v>0</v>
      </c>
      <c r="BC33" s="32">
        <f t="shared" si="81"/>
        <v>0</v>
      </c>
      <c r="BD33" s="32" t="e">
        <f t="shared" si="82"/>
        <v>#DIV/0!</v>
      </c>
      <c r="BE33" s="53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8"/>
      <c r="BR33" s="18"/>
      <c r="BS33" s="33" t="e">
        <f t="shared" si="83"/>
        <v>#DIV/0!</v>
      </c>
      <c r="BT33" s="32">
        <f t="shared" si="84"/>
        <v>0</v>
      </c>
      <c r="BU33" s="32">
        <f t="shared" si="85"/>
        <v>0</v>
      </c>
      <c r="BV33" s="32" t="e">
        <f t="shared" si="86"/>
        <v>#DIV/0!</v>
      </c>
      <c r="BW33" s="53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8"/>
      <c r="CJ33" s="18"/>
      <c r="CK33" s="33" t="e">
        <f t="shared" si="87"/>
        <v>#DIV/0!</v>
      </c>
      <c r="CL33" s="32">
        <f t="shared" si="88"/>
        <v>0</v>
      </c>
      <c r="CM33" s="32">
        <f t="shared" si="89"/>
        <v>0</v>
      </c>
      <c r="CN33" s="32" t="e">
        <f t="shared" si="90"/>
        <v>#DIV/0!</v>
      </c>
      <c r="CO33" s="12"/>
      <c r="CP33" s="50">
        <f t="shared" si="91"/>
        <v>0</v>
      </c>
      <c r="CQ33" s="33">
        <f t="shared" si="92"/>
        <v>0</v>
      </c>
      <c r="CR33" s="33" t="e">
        <f t="shared" si="93"/>
        <v>#DIV/0!</v>
      </c>
      <c r="CS33" s="32">
        <f t="shared" si="94"/>
        <v>0</v>
      </c>
      <c r="CT33" s="32">
        <f t="shared" si="95"/>
        <v>0</v>
      </c>
      <c r="CU33" s="209" t="e">
        <f t="shared" si="96"/>
        <v>#DIV/0!</v>
      </c>
      <c r="CV33" s="48">
        <f t="shared" si="97"/>
        <v>0</v>
      </c>
    </row>
    <row r="34" spans="1:100" s="34" customFormat="1" ht="11.25" x14ac:dyDescent="0.2">
      <c r="A34" s="107"/>
      <c r="B34" s="54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8"/>
      <c r="P34" s="18"/>
      <c r="Q34" s="33" t="e">
        <f t="shared" si="71"/>
        <v>#DIV/0!</v>
      </c>
      <c r="R34" s="32">
        <f t="shared" si="72"/>
        <v>0</v>
      </c>
      <c r="S34" s="32">
        <f t="shared" si="73"/>
        <v>0</v>
      </c>
      <c r="T34" s="32" t="e">
        <f t="shared" si="74"/>
        <v>#DIV/0!</v>
      </c>
      <c r="U34" s="53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8"/>
      <c r="AH34" s="18"/>
      <c r="AI34" s="33" t="e">
        <f t="shared" si="75"/>
        <v>#DIV/0!</v>
      </c>
      <c r="AJ34" s="32">
        <f t="shared" si="76"/>
        <v>0</v>
      </c>
      <c r="AK34" s="32">
        <f t="shared" si="77"/>
        <v>0</v>
      </c>
      <c r="AL34" s="32" t="e">
        <f t="shared" si="78"/>
        <v>#DIV/0!</v>
      </c>
      <c r="AM34" s="53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8"/>
      <c r="AZ34" s="18"/>
      <c r="BA34" s="33" t="e">
        <f t="shared" si="79"/>
        <v>#DIV/0!</v>
      </c>
      <c r="BB34" s="32">
        <f t="shared" si="80"/>
        <v>0</v>
      </c>
      <c r="BC34" s="32">
        <f t="shared" si="81"/>
        <v>0</v>
      </c>
      <c r="BD34" s="32" t="e">
        <f t="shared" si="82"/>
        <v>#DIV/0!</v>
      </c>
      <c r="BE34" s="53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8"/>
      <c r="BR34" s="18"/>
      <c r="BS34" s="33" t="e">
        <f t="shared" si="83"/>
        <v>#DIV/0!</v>
      </c>
      <c r="BT34" s="32">
        <f t="shared" si="84"/>
        <v>0</v>
      </c>
      <c r="BU34" s="32">
        <f t="shared" si="85"/>
        <v>0</v>
      </c>
      <c r="BV34" s="32" t="e">
        <f t="shared" si="86"/>
        <v>#DIV/0!</v>
      </c>
      <c r="BW34" s="53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8"/>
      <c r="CJ34" s="18"/>
      <c r="CK34" s="33" t="e">
        <f t="shared" si="87"/>
        <v>#DIV/0!</v>
      </c>
      <c r="CL34" s="32">
        <f t="shared" si="88"/>
        <v>0</v>
      </c>
      <c r="CM34" s="32">
        <f t="shared" si="89"/>
        <v>0</v>
      </c>
      <c r="CN34" s="32" t="e">
        <f t="shared" si="90"/>
        <v>#DIV/0!</v>
      </c>
      <c r="CO34" s="12"/>
      <c r="CP34" s="50">
        <f t="shared" si="91"/>
        <v>0</v>
      </c>
      <c r="CQ34" s="33">
        <f t="shared" si="92"/>
        <v>0</v>
      </c>
      <c r="CR34" s="33" t="e">
        <f t="shared" si="93"/>
        <v>#DIV/0!</v>
      </c>
      <c r="CS34" s="32">
        <f t="shared" si="94"/>
        <v>0</v>
      </c>
      <c r="CT34" s="32">
        <f t="shared" si="95"/>
        <v>0</v>
      </c>
      <c r="CU34" s="209" t="e">
        <f t="shared" si="96"/>
        <v>#DIV/0!</v>
      </c>
      <c r="CV34" s="48">
        <f t="shared" si="97"/>
        <v>0</v>
      </c>
    </row>
    <row r="35" spans="1:100" s="34" customFormat="1" x14ac:dyDescent="0.15">
      <c r="A35" s="107"/>
      <c r="B35" s="20"/>
      <c r="C35" s="53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8"/>
      <c r="P35" s="18"/>
      <c r="Q35" s="33" t="e">
        <f t="shared" si="71"/>
        <v>#DIV/0!</v>
      </c>
      <c r="R35" s="32">
        <f t="shared" si="72"/>
        <v>0</v>
      </c>
      <c r="S35" s="32">
        <f t="shared" si="73"/>
        <v>0</v>
      </c>
      <c r="T35" s="32" t="e">
        <f t="shared" si="74"/>
        <v>#DIV/0!</v>
      </c>
      <c r="U35" s="53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8"/>
      <c r="AH35" s="18"/>
      <c r="AI35" s="33" t="e">
        <f t="shared" si="75"/>
        <v>#DIV/0!</v>
      </c>
      <c r="AJ35" s="32">
        <f t="shared" si="76"/>
        <v>0</v>
      </c>
      <c r="AK35" s="32">
        <f t="shared" si="77"/>
        <v>0</v>
      </c>
      <c r="AL35" s="32" t="e">
        <f t="shared" si="78"/>
        <v>#DIV/0!</v>
      </c>
      <c r="AM35" s="53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8"/>
      <c r="AZ35" s="18"/>
      <c r="BA35" s="33" t="e">
        <f t="shared" si="79"/>
        <v>#DIV/0!</v>
      </c>
      <c r="BB35" s="32">
        <f t="shared" si="80"/>
        <v>0</v>
      </c>
      <c r="BC35" s="32">
        <f t="shared" si="81"/>
        <v>0</v>
      </c>
      <c r="BD35" s="32" t="e">
        <f t="shared" si="82"/>
        <v>#DIV/0!</v>
      </c>
      <c r="BE35" s="53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8"/>
      <c r="BR35" s="18"/>
      <c r="BS35" s="33" t="e">
        <f t="shared" si="83"/>
        <v>#DIV/0!</v>
      </c>
      <c r="BT35" s="32">
        <f t="shared" si="84"/>
        <v>0</v>
      </c>
      <c r="BU35" s="32">
        <f t="shared" si="85"/>
        <v>0</v>
      </c>
      <c r="BV35" s="32" t="e">
        <f t="shared" si="86"/>
        <v>#DIV/0!</v>
      </c>
      <c r="BW35" s="53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8"/>
      <c r="CJ35" s="18"/>
      <c r="CK35" s="33" t="e">
        <f t="shared" si="87"/>
        <v>#DIV/0!</v>
      </c>
      <c r="CL35" s="32">
        <f t="shared" si="88"/>
        <v>0</v>
      </c>
      <c r="CM35" s="32">
        <f t="shared" si="89"/>
        <v>0</v>
      </c>
      <c r="CN35" s="32" t="e">
        <f t="shared" si="90"/>
        <v>#DIV/0!</v>
      </c>
      <c r="CO35" s="12"/>
      <c r="CP35" s="50">
        <f t="shared" si="91"/>
        <v>0</v>
      </c>
      <c r="CQ35" s="33">
        <f t="shared" si="92"/>
        <v>0</v>
      </c>
      <c r="CR35" s="33" t="e">
        <f t="shared" si="93"/>
        <v>#DIV/0!</v>
      </c>
      <c r="CS35" s="32">
        <f t="shared" si="94"/>
        <v>0</v>
      </c>
      <c r="CT35" s="32">
        <f t="shared" si="95"/>
        <v>0</v>
      </c>
      <c r="CU35" s="209" t="e">
        <f t="shared" si="96"/>
        <v>#DIV/0!</v>
      </c>
      <c r="CV35" s="48">
        <f t="shared" si="97"/>
        <v>0</v>
      </c>
    </row>
    <row r="36" spans="1:100" s="34" customFormat="1" x14ac:dyDescent="0.15">
      <c r="A36" s="109"/>
      <c r="B36" s="20"/>
      <c r="C36" s="53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8"/>
      <c r="P36" s="18"/>
      <c r="Q36" s="33" t="e">
        <f t="shared" si="71"/>
        <v>#DIV/0!</v>
      </c>
      <c r="R36" s="32">
        <f t="shared" si="72"/>
        <v>0</v>
      </c>
      <c r="S36" s="32">
        <f t="shared" si="73"/>
        <v>0</v>
      </c>
      <c r="T36" s="32" t="e">
        <f t="shared" si="74"/>
        <v>#DIV/0!</v>
      </c>
      <c r="U36" s="53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8"/>
      <c r="AH36" s="18"/>
      <c r="AI36" s="33" t="e">
        <f t="shared" si="75"/>
        <v>#DIV/0!</v>
      </c>
      <c r="AJ36" s="32">
        <f t="shared" si="76"/>
        <v>0</v>
      </c>
      <c r="AK36" s="32">
        <f t="shared" si="77"/>
        <v>0</v>
      </c>
      <c r="AL36" s="32" t="e">
        <f t="shared" si="78"/>
        <v>#DIV/0!</v>
      </c>
      <c r="AM36" s="53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8"/>
      <c r="AZ36" s="18"/>
      <c r="BA36" s="33" t="e">
        <f t="shared" si="79"/>
        <v>#DIV/0!</v>
      </c>
      <c r="BB36" s="32">
        <f t="shared" si="80"/>
        <v>0</v>
      </c>
      <c r="BC36" s="32">
        <f t="shared" si="81"/>
        <v>0</v>
      </c>
      <c r="BD36" s="32" t="e">
        <f t="shared" si="82"/>
        <v>#DIV/0!</v>
      </c>
      <c r="BE36" s="53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8"/>
      <c r="BR36" s="18"/>
      <c r="BS36" s="33" t="e">
        <f t="shared" si="83"/>
        <v>#DIV/0!</v>
      </c>
      <c r="BT36" s="32">
        <f t="shared" si="84"/>
        <v>0</v>
      </c>
      <c r="BU36" s="32">
        <f t="shared" si="85"/>
        <v>0</v>
      </c>
      <c r="BV36" s="32" t="e">
        <f t="shared" si="86"/>
        <v>#DIV/0!</v>
      </c>
      <c r="BW36" s="53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8"/>
      <c r="CJ36" s="18"/>
      <c r="CK36" s="33" t="e">
        <f t="shared" si="87"/>
        <v>#DIV/0!</v>
      </c>
      <c r="CL36" s="32">
        <f t="shared" si="88"/>
        <v>0</v>
      </c>
      <c r="CM36" s="32">
        <f t="shared" si="89"/>
        <v>0</v>
      </c>
      <c r="CN36" s="32" t="e">
        <f t="shared" si="90"/>
        <v>#DIV/0!</v>
      </c>
      <c r="CO36" s="12"/>
      <c r="CP36" s="50">
        <f t="shared" si="91"/>
        <v>0</v>
      </c>
      <c r="CQ36" s="33">
        <f t="shared" si="92"/>
        <v>0</v>
      </c>
      <c r="CR36" s="33" t="e">
        <f t="shared" si="93"/>
        <v>#DIV/0!</v>
      </c>
      <c r="CS36" s="32">
        <f t="shared" si="94"/>
        <v>0</v>
      </c>
      <c r="CT36" s="32">
        <f t="shared" si="95"/>
        <v>0</v>
      </c>
      <c r="CU36" s="209" t="e">
        <f t="shared" si="96"/>
        <v>#DIV/0!</v>
      </c>
      <c r="CV36" s="48">
        <f t="shared" si="97"/>
        <v>0</v>
      </c>
    </row>
    <row r="37" spans="1:100" s="34" customFormat="1" x14ac:dyDescent="0.15">
      <c r="A37" s="75"/>
      <c r="B37" s="20"/>
      <c r="C37" s="53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8"/>
      <c r="P37" s="18"/>
      <c r="Q37" s="33" t="e">
        <f t="shared" si="71"/>
        <v>#DIV/0!</v>
      </c>
      <c r="R37" s="32">
        <f t="shared" si="72"/>
        <v>0</v>
      </c>
      <c r="S37" s="32">
        <f t="shared" si="73"/>
        <v>0</v>
      </c>
      <c r="T37" s="32" t="e">
        <f t="shared" si="74"/>
        <v>#DIV/0!</v>
      </c>
      <c r="U37" s="53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8"/>
      <c r="AH37" s="18"/>
      <c r="AI37" s="33" t="e">
        <f t="shared" si="75"/>
        <v>#DIV/0!</v>
      </c>
      <c r="AJ37" s="32">
        <f t="shared" si="76"/>
        <v>0</v>
      </c>
      <c r="AK37" s="32">
        <f t="shared" si="77"/>
        <v>0</v>
      </c>
      <c r="AL37" s="32" t="e">
        <f t="shared" si="78"/>
        <v>#DIV/0!</v>
      </c>
      <c r="AM37" s="53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8"/>
      <c r="AZ37" s="18"/>
      <c r="BA37" s="33" t="e">
        <f t="shared" si="79"/>
        <v>#DIV/0!</v>
      </c>
      <c r="BB37" s="32">
        <f t="shared" si="80"/>
        <v>0</v>
      </c>
      <c r="BC37" s="32">
        <f t="shared" si="81"/>
        <v>0</v>
      </c>
      <c r="BD37" s="32" t="e">
        <f t="shared" si="82"/>
        <v>#DIV/0!</v>
      </c>
      <c r="BE37" s="53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8"/>
      <c r="BR37" s="18"/>
      <c r="BS37" s="33" t="e">
        <f t="shared" si="83"/>
        <v>#DIV/0!</v>
      </c>
      <c r="BT37" s="32">
        <f t="shared" si="84"/>
        <v>0</v>
      </c>
      <c r="BU37" s="32">
        <f t="shared" si="85"/>
        <v>0</v>
      </c>
      <c r="BV37" s="32" t="e">
        <f t="shared" si="86"/>
        <v>#DIV/0!</v>
      </c>
      <c r="BW37" s="53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8"/>
      <c r="CJ37" s="18"/>
      <c r="CK37" s="33" t="e">
        <f t="shared" si="87"/>
        <v>#DIV/0!</v>
      </c>
      <c r="CL37" s="32">
        <f t="shared" si="88"/>
        <v>0</v>
      </c>
      <c r="CM37" s="32">
        <f t="shared" si="89"/>
        <v>0</v>
      </c>
      <c r="CN37" s="32" t="e">
        <f t="shared" si="90"/>
        <v>#DIV/0!</v>
      </c>
      <c r="CO37" s="12"/>
      <c r="CP37" s="50">
        <f t="shared" si="91"/>
        <v>0</v>
      </c>
      <c r="CQ37" s="33">
        <f t="shared" si="92"/>
        <v>0</v>
      </c>
      <c r="CR37" s="33" t="e">
        <f t="shared" si="93"/>
        <v>#DIV/0!</v>
      </c>
      <c r="CS37" s="32">
        <f t="shared" si="94"/>
        <v>0</v>
      </c>
      <c r="CT37" s="32">
        <f t="shared" si="95"/>
        <v>0</v>
      </c>
      <c r="CU37" s="209" t="e">
        <f t="shared" si="96"/>
        <v>#DIV/0!</v>
      </c>
      <c r="CV37" s="48">
        <f t="shared" si="97"/>
        <v>0</v>
      </c>
    </row>
    <row r="38" spans="1:100" s="34" customFormat="1" ht="12" thickBot="1" x14ac:dyDescent="0.25">
      <c r="A38" s="107"/>
      <c r="B38" s="28"/>
      <c r="C38" s="53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8"/>
      <c r="P38" s="18"/>
      <c r="Q38" s="33" t="e">
        <f t="shared" si="71"/>
        <v>#DIV/0!</v>
      </c>
      <c r="R38" s="32">
        <f t="shared" si="72"/>
        <v>0</v>
      </c>
      <c r="S38" s="32">
        <f t="shared" si="73"/>
        <v>0</v>
      </c>
      <c r="T38" s="32" t="e">
        <f t="shared" si="74"/>
        <v>#DIV/0!</v>
      </c>
      <c r="U38" s="53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8"/>
      <c r="AH38" s="18"/>
      <c r="AI38" s="33" t="e">
        <f t="shared" si="75"/>
        <v>#DIV/0!</v>
      </c>
      <c r="AJ38" s="32">
        <f t="shared" si="76"/>
        <v>0</v>
      </c>
      <c r="AK38" s="32">
        <f t="shared" si="77"/>
        <v>0</v>
      </c>
      <c r="AL38" s="32" t="e">
        <f t="shared" si="78"/>
        <v>#DIV/0!</v>
      </c>
      <c r="AM38" s="53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8"/>
      <c r="AZ38" s="18"/>
      <c r="BA38" s="33" t="e">
        <f t="shared" si="79"/>
        <v>#DIV/0!</v>
      </c>
      <c r="BB38" s="32">
        <f t="shared" si="80"/>
        <v>0</v>
      </c>
      <c r="BC38" s="32">
        <f t="shared" si="81"/>
        <v>0</v>
      </c>
      <c r="BD38" s="32" t="e">
        <f t="shared" si="82"/>
        <v>#DIV/0!</v>
      </c>
      <c r="BE38" s="53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8"/>
      <c r="BR38" s="18"/>
      <c r="BS38" s="33" t="e">
        <f t="shared" si="83"/>
        <v>#DIV/0!</v>
      </c>
      <c r="BT38" s="32">
        <f t="shared" si="84"/>
        <v>0</v>
      </c>
      <c r="BU38" s="32">
        <f t="shared" si="85"/>
        <v>0</v>
      </c>
      <c r="BV38" s="32" t="e">
        <f t="shared" si="86"/>
        <v>#DIV/0!</v>
      </c>
      <c r="BW38" s="53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8"/>
      <c r="CJ38" s="18"/>
      <c r="CK38" s="33" t="e">
        <f t="shared" si="87"/>
        <v>#DIV/0!</v>
      </c>
      <c r="CL38" s="32">
        <f t="shared" si="88"/>
        <v>0</v>
      </c>
      <c r="CM38" s="32">
        <f t="shared" si="89"/>
        <v>0</v>
      </c>
      <c r="CN38" s="32" t="e">
        <f t="shared" si="90"/>
        <v>#DIV/0!</v>
      </c>
      <c r="CO38" s="12"/>
      <c r="CP38" s="50">
        <f t="shared" si="91"/>
        <v>0</v>
      </c>
      <c r="CQ38" s="33">
        <f t="shared" si="92"/>
        <v>0</v>
      </c>
      <c r="CR38" s="33" t="e">
        <f t="shared" si="93"/>
        <v>#DIV/0!</v>
      </c>
      <c r="CS38" s="32">
        <f t="shared" si="94"/>
        <v>0</v>
      </c>
      <c r="CT38" s="32">
        <f t="shared" si="95"/>
        <v>0</v>
      </c>
      <c r="CU38" s="209" t="e">
        <f t="shared" si="96"/>
        <v>#DIV/0!</v>
      </c>
      <c r="CV38" s="48">
        <f t="shared" si="97"/>
        <v>0</v>
      </c>
    </row>
    <row r="39" spans="1:100" s="30" customFormat="1" ht="11.25" thickBot="1" x14ac:dyDescent="0.2">
      <c r="A39" s="425" t="s">
        <v>0</v>
      </c>
      <c r="B39" s="426"/>
      <c r="C39" s="223">
        <f t="shared" ref="C39:P39" si="98">SUM(C29:C38)</f>
        <v>0</v>
      </c>
      <c r="D39" s="222">
        <f t="shared" si="98"/>
        <v>0</v>
      </c>
      <c r="E39" s="223">
        <f t="shared" si="98"/>
        <v>0</v>
      </c>
      <c r="F39" s="222">
        <f t="shared" si="98"/>
        <v>0</v>
      </c>
      <c r="G39" s="223">
        <f t="shared" si="98"/>
        <v>0</v>
      </c>
      <c r="H39" s="222">
        <f t="shared" si="98"/>
        <v>0</v>
      </c>
      <c r="I39" s="223">
        <f t="shared" si="98"/>
        <v>0</v>
      </c>
      <c r="J39" s="222">
        <f t="shared" si="98"/>
        <v>0</v>
      </c>
      <c r="K39" s="223">
        <f t="shared" si="98"/>
        <v>0</v>
      </c>
      <c r="L39" s="222">
        <f t="shared" si="98"/>
        <v>0</v>
      </c>
      <c r="M39" s="223">
        <f t="shared" si="98"/>
        <v>0</v>
      </c>
      <c r="N39" s="222">
        <f t="shared" si="98"/>
        <v>0</v>
      </c>
      <c r="O39" s="222">
        <f t="shared" si="98"/>
        <v>0</v>
      </c>
      <c r="P39" s="222">
        <f t="shared" si="98"/>
        <v>0</v>
      </c>
      <c r="Q39" s="221" t="e">
        <f t="shared" si="71"/>
        <v>#DIV/0!</v>
      </c>
      <c r="R39" s="222">
        <f>SUM(R29:R38)</f>
        <v>0</v>
      </c>
      <c r="S39" s="222">
        <f>SUM(S29:S38)</f>
        <v>0</v>
      </c>
      <c r="T39" s="221" t="e">
        <f t="shared" si="74"/>
        <v>#DIV/0!</v>
      </c>
      <c r="U39" s="223">
        <f t="shared" ref="U39:AH39" si="99">SUM(U29:U38)</f>
        <v>0</v>
      </c>
      <c r="V39" s="222">
        <f t="shared" si="99"/>
        <v>0</v>
      </c>
      <c r="W39" s="223">
        <f t="shared" si="99"/>
        <v>8.75</v>
      </c>
      <c r="X39" s="222">
        <f t="shared" si="99"/>
        <v>179.55</v>
      </c>
      <c r="Y39" s="223">
        <f t="shared" si="99"/>
        <v>8.33</v>
      </c>
      <c r="Z39" s="222">
        <f t="shared" si="99"/>
        <v>226.8</v>
      </c>
      <c r="AA39" s="223">
        <f t="shared" si="99"/>
        <v>9.66</v>
      </c>
      <c r="AB39" s="222">
        <f t="shared" si="99"/>
        <v>315.08999999999997</v>
      </c>
      <c r="AC39" s="223">
        <f t="shared" si="99"/>
        <v>7</v>
      </c>
      <c r="AD39" s="222">
        <f t="shared" si="99"/>
        <v>137.82</v>
      </c>
      <c r="AE39" s="223">
        <f t="shared" si="99"/>
        <v>0</v>
      </c>
      <c r="AF39" s="222">
        <f t="shared" si="99"/>
        <v>0</v>
      </c>
      <c r="AG39" s="222">
        <f t="shared" si="99"/>
        <v>37</v>
      </c>
      <c r="AH39" s="222">
        <f t="shared" si="99"/>
        <v>1567</v>
      </c>
      <c r="AI39" s="221">
        <f t="shared" si="75"/>
        <v>42.351351351351354</v>
      </c>
      <c r="AJ39" s="222">
        <f>SUM(AJ29:AJ38)</f>
        <v>33.739999999999995</v>
      </c>
      <c r="AK39" s="222">
        <f>SUM(AK29:AK38)</f>
        <v>859.26</v>
      </c>
      <c r="AL39" s="221">
        <f t="shared" si="78"/>
        <v>25.467101363366925</v>
      </c>
      <c r="AM39" s="223">
        <f t="shared" ref="AM39:AZ39" si="100">SUM(AM29:AM38)</f>
        <v>8.25</v>
      </c>
      <c r="AN39" s="222">
        <f t="shared" si="100"/>
        <v>326.76</v>
      </c>
      <c r="AO39" s="223">
        <f t="shared" si="100"/>
        <v>8.25</v>
      </c>
      <c r="AP39" s="222">
        <f t="shared" si="100"/>
        <v>210.06</v>
      </c>
      <c r="AQ39" s="223">
        <f t="shared" si="100"/>
        <v>8.33</v>
      </c>
      <c r="AR39" s="222">
        <f t="shared" si="100"/>
        <v>315.08999999999997</v>
      </c>
      <c r="AS39" s="223">
        <f t="shared" si="100"/>
        <v>10</v>
      </c>
      <c r="AT39" s="222">
        <f t="shared" si="100"/>
        <v>315.08999999999997</v>
      </c>
      <c r="AU39" s="223">
        <f t="shared" si="100"/>
        <v>7</v>
      </c>
      <c r="AV39" s="222">
        <f t="shared" si="100"/>
        <v>163.38</v>
      </c>
      <c r="AW39" s="223">
        <f t="shared" si="100"/>
        <v>3.5</v>
      </c>
      <c r="AX39" s="222">
        <f t="shared" si="100"/>
        <v>128.37</v>
      </c>
      <c r="AY39" s="222">
        <f t="shared" si="100"/>
        <v>37</v>
      </c>
      <c r="AZ39" s="222">
        <f t="shared" si="100"/>
        <v>1584</v>
      </c>
      <c r="BA39" s="221">
        <f t="shared" si="79"/>
        <v>42.810810810810814</v>
      </c>
      <c r="BB39" s="222">
        <f>SUM(BB29:BB38)</f>
        <v>45.33</v>
      </c>
      <c r="BC39" s="222">
        <f>SUM(BC29:BC38)</f>
        <v>1458.7499999999995</v>
      </c>
      <c r="BD39" s="221">
        <f t="shared" si="82"/>
        <v>32.180675049635994</v>
      </c>
      <c r="BE39" s="223">
        <f t="shared" ref="BE39:BR39" si="101">SUM(BE29:BE38)</f>
        <v>8.66</v>
      </c>
      <c r="BF39" s="222">
        <f t="shared" si="101"/>
        <v>315.08999999999997</v>
      </c>
      <c r="BG39" s="223">
        <f t="shared" si="101"/>
        <v>7.5</v>
      </c>
      <c r="BH39" s="222">
        <f t="shared" si="101"/>
        <v>151.71</v>
      </c>
      <c r="BI39" s="223">
        <f t="shared" si="101"/>
        <v>3</v>
      </c>
      <c r="BJ39" s="222">
        <f t="shared" si="101"/>
        <v>58.35</v>
      </c>
      <c r="BK39" s="223">
        <f t="shared" si="101"/>
        <v>0</v>
      </c>
      <c r="BL39" s="222">
        <f t="shared" si="101"/>
        <v>0</v>
      </c>
      <c r="BM39" s="223">
        <f t="shared" si="101"/>
        <v>4.5</v>
      </c>
      <c r="BN39" s="222">
        <f t="shared" si="101"/>
        <v>105.03</v>
      </c>
      <c r="BO39" s="223">
        <f t="shared" si="101"/>
        <v>0</v>
      </c>
      <c r="BP39" s="222">
        <f t="shared" si="101"/>
        <v>0</v>
      </c>
      <c r="BQ39" s="222">
        <f t="shared" si="101"/>
        <v>37</v>
      </c>
      <c r="BR39" s="222">
        <f t="shared" si="101"/>
        <v>1584</v>
      </c>
      <c r="BS39" s="221">
        <f t="shared" si="83"/>
        <v>42.810810810810814</v>
      </c>
      <c r="BT39" s="222">
        <f>SUM(BT29:BT38)</f>
        <v>23.66</v>
      </c>
      <c r="BU39" s="222">
        <f>SUM(BU29:BU38)</f>
        <v>630.17999999999995</v>
      </c>
      <c r="BV39" s="221">
        <f t="shared" si="86"/>
        <v>26.634826711749785</v>
      </c>
      <c r="BW39" s="223">
        <f t="shared" ref="BW39:CJ39" si="102">SUM(BW29:BW38)</f>
        <v>8.75</v>
      </c>
      <c r="BX39" s="222">
        <f t="shared" si="102"/>
        <v>175.05</v>
      </c>
      <c r="BY39" s="223">
        <f t="shared" si="102"/>
        <v>8.66</v>
      </c>
      <c r="BZ39" s="222">
        <f t="shared" si="102"/>
        <v>175.05</v>
      </c>
      <c r="CA39" s="223">
        <f t="shared" si="102"/>
        <v>3</v>
      </c>
      <c r="CB39" s="222">
        <f t="shared" si="102"/>
        <v>46.68</v>
      </c>
      <c r="CC39" s="223">
        <f t="shared" si="102"/>
        <v>6</v>
      </c>
      <c r="CD39" s="222">
        <f t="shared" si="102"/>
        <v>140.04</v>
      </c>
      <c r="CE39" s="223">
        <f t="shared" si="102"/>
        <v>0</v>
      </c>
      <c r="CF39" s="222">
        <f t="shared" si="102"/>
        <v>0</v>
      </c>
      <c r="CG39" s="223">
        <f t="shared" si="102"/>
        <v>0</v>
      </c>
      <c r="CH39" s="222">
        <f t="shared" si="102"/>
        <v>0</v>
      </c>
      <c r="CI39" s="222">
        <f t="shared" si="102"/>
        <v>0</v>
      </c>
      <c r="CJ39" s="222">
        <f t="shared" si="102"/>
        <v>0</v>
      </c>
      <c r="CK39" s="221" t="e">
        <f t="shared" si="87"/>
        <v>#DIV/0!</v>
      </c>
      <c r="CL39" s="222">
        <f>SUM(CL29:CL38)</f>
        <v>26.41</v>
      </c>
      <c r="CM39" s="222">
        <f>SUM(CM29:CM38)</f>
        <v>536.82000000000005</v>
      </c>
      <c r="CN39" s="221">
        <f t="shared" si="90"/>
        <v>20.326391518364257</v>
      </c>
      <c r="CO39" s="64"/>
      <c r="CP39" s="220">
        <f>SUM(CP29:CP38)</f>
        <v>111</v>
      </c>
      <c r="CQ39" s="220">
        <f>SUM(CQ29:CQ38)</f>
        <v>4735</v>
      </c>
      <c r="CR39" s="221">
        <f t="shared" si="93"/>
        <v>42.657657657657658</v>
      </c>
      <c r="CS39" s="220">
        <f>SUM(CS29:CS38)</f>
        <v>129.13999999999999</v>
      </c>
      <c r="CT39" s="220">
        <f>SUM(CT29:CT38)</f>
        <v>3485.0099999999993</v>
      </c>
      <c r="CU39" s="219">
        <f t="shared" si="96"/>
        <v>26.986293944556294</v>
      </c>
      <c r="CV39" s="100">
        <f t="shared" si="97"/>
        <v>1249.9900000000007</v>
      </c>
    </row>
    <row r="40" spans="1:100" ht="20.100000000000001" customHeight="1" thickBot="1" x14ac:dyDescent="0.2"/>
    <row r="41" spans="1:100" s="34" customFormat="1" ht="13.5" customHeight="1" thickBot="1" x14ac:dyDescent="0.2">
      <c r="A41" s="421" t="s">
        <v>53</v>
      </c>
      <c r="B41" s="422"/>
      <c r="C41" s="60"/>
      <c r="D41" s="47"/>
      <c r="E41" s="59"/>
      <c r="F41" s="47"/>
      <c r="G41" s="59"/>
      <c r="H41" s="47"/>
      <c r="I41" s="59"/>
      <c r="J41" s="47"/>
      <c r="K41" s="59"/>
      <c r="L41" s="47"/>
      <c r="M41" s="47"/>
      <c r="N41" s="47"/>
      <c r="O41" s="45"/>
      <c r="P41" s="45"/>
      <c r="Q41" s="45"/>
      <c r="R41" s="45"/>
      <c r="S41" s="45"/>
      <c r="T41" s="45"/>
      <c r="U41" s="60"/>
      <c r="V41" s="47"/>
      <c r="W41" s="59"/>
      <c r="X41" s="47"/>
      <c r="Y41" s="59"/>
      <c r="Z41" s="47"/>
      <c r="AA41" s="59"/>
      <c r="AB41" s="47"/>
      <c r="AC41" s="59"/>
      <c r="AD41" s="47"/>
      <c r="AE41" s="47"/>
      <c r="AF41" s="47"/>
      <c r="AG41" s="45"/>
      <c r="AH41" s="45"/>
      <c r="AI41" s="45"/>
      <c r="AJ41" s="45"/>
      <c r="AK41" s="45"/>
      <c r="AL41" s="45"/>
      <c r="AM41" s="60"/>
      <c r="AN41" s="47"/>
      <c r="AO41" s="59"/>
      <c r="AP41" s="47"/>
      <c r="AQ41" s="59"/>
      <c r="AR41" s="47"/>
      <c r="AS41" s="59"/>
      <c r="AT41" s="47"/>
      <c r="AU41" s="59"/>
      <c r="AV41" s="47"/>
      <c r="AW41" s="47"/>
      <c r="AX41" s="47"/>
      <c r="AY41" s="45"/>
      <c r="AZ41" s="45"/>
      <c r="BA41" s="45"/>
      <c r="BB41" s="45"/>
      <c r="BC41" s="45"/>
      <c r="BD41" s="45"/>
      <c r="BE41" s="60"/>
      <c r="BF41" s="47"/>
      <c r="BG41" s="59"/>
      <c r="BH41" s="47"/>
      <c r="BI41" s="59"/>
      <c r="BJ41" s="47"/>
      <c r="BK41" s="59"/>
      <c r="BL41" s="47"/>
      <c r="BM41" s="59"/>
      <c r="BN41" s="47"/>
      <c r="BO41" s="47"/>
      <c r="BP41" s="47"/>
      <c r="BQ41" s="45"/>
      <c r="BR41" s="45"/>
      <c r="BS41" s="45"/>
      <c r="BT41" s="45"/>
      <c r="BU41" s="45"/>
      <c r="BV41" s="45"/>
      <c r="BW41" s="60"/>
      <c r="BX41" s="47"/>
      <c r="BY41" s="59"/>
      <c r="BZ41" s="47"/>
      <c r="CA41" s="59"/>
      <c r="CB41" s="47"/>
      <c r="CC41" s="59"/>
      <c r="CD41" s="47"/>
      <c r="CE41" s="59"/>
      <c r="CF41" s="47"/>
      <c r="CG41" s="47"/>
      <c r="CH41" s="47"/>
      <c r="CI41" s="45"/>
      <c r="CJ41" s="45"/>
      <c r="CK41" s="45"/>
      <c r="CL41" s="45"/>
      <c r="CM41" s="45"/>
      <c r="CN41" s="45"/>
      <c r="CO41" s="12"/>
      <c r="CP41" s="57"/>
      <c r="CQ41" s="45"/>
      <c r="CR41" s="45"/>
      <c r="CS41" s="45"/>
      <c r="CT41" s="45"/>
      <c r="CU41" s="44"/>
      <c r="CV41" s="22"/>
    </row>
    <row r="42" spans="1:100" s="76" customFormat="1" ht="11.25" x14ac:dyDescent="0.2">
      <c r="A42" s="27" t="s">
        <v>117</v>
      </c>
      <c r="B42" s="28" t="s">
        <v>157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4"/>
      <c r="P42" s="24"/>
      <c r="Q42" s="33" t="e">
        <f t="shared" ref="Q42:Q48" si="103">P42/O42</f>
        <v>#DIV/0!</v>
      </c>
      <c r="R42" s="32">
        <f t="shared" ref="R42:R47" si="104">C42+E42+G42+I42+K42+M42</f>
        <v>0</v>
      </c>
      <c r="S42" s="32">
        <f t="shared" ref="S42:S47" si="105">D42+F42+H42+J42+L42+N42</f>
        <v>0</v>
      </c>
      <c r="T42" s="32" t="e">
        <f t="shared" ref="T42:T48" si="106">S42/R42</f>
        <v>#DIV/0!</v>
      </c>
      <c r="U42" s="77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4"/>
      <c r="AH42" s="24"/>
      <c r="AI42" s="33" t="e">
        <f t="shared" ref="AI42:AI48" si="107">AH42/AG42</f>
        <v>#DIV/0!</v>
      </c>
      <c r="AJ42" s="32">
        <f t="shared" ref="AJ42:AJ47" si="108">U42+W42+Y42+AA42+AC42+AE42</f>
        <v>0</v>
      </c>
      <c r="AK42" s="32">
        <f t="shared" ref="AK42:AK47" si="109">V42+X42+Z42+AB42+AD42+AF42</f>
        <v>0</v>
      </c>
      <c r="AL42" s="32" t="e">
        <f t="shared" ref="AL42:AL48" si="110">AK42/AJ42</f>
        <v>#DIV/0!</v>
      </c>
      <c r="AM42" s="77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4"/>
      <c r="AZ42" s="24"/>
      <c r="BA42" s="33" t="e">
        <f t="shared" ref="BA42:BA48" si="111">AZ42/AY42</f>
        <v>#DIV/0!</v>
      </c>
      <c r="BB42" s="32">
        <f t="shared" ref="BB42:BB47" si="112">AM42+AO42+AQ42+AS42+AU42+AW42</f>
        <v>0</v>
      </c>
      <c r="BC42" s="32">
        <f t="shared" ref="BC42:BC47" si="113">AN42+AP42+AR42+AT42+AV42+AX42</f>
        <v>0</v>
      </c>
      <c r="BD42" s="32" t="e">
        <f t="shared" ref="BD42:BD48" si="114">BC42/BB42</f>
        <v>#DIV/0!</v>
      </c>
      <c r="BE42" s="77"/>
      <c r="BF42" s="25"/>
      <c r="BG42" s="25">
        <v>1.5</v>
      </c>
      <c r="BH42" s="25">
        <v>68.010000000000005</v>
      </c>
      <c r="BI42" s="25"/>
      <c r="BJ42" s="25"/>
      <c r="BK42" s="25">
        <v>1.1599999999999999</v>
      </c>
      <c r="BL42" s="25">
        <v>50.57</v>
      </c>
      <c r="BM42" s="25"/>
      <c r="BN42" s="25"/>
      <c r="BO42" s="25">
        <v>3.08</v>
      </c>
      <c r="BP42" s="25">
        <v>78.58</v>
      </c>
      <c r="BQ42" s="24">
        <v>37</v>
      </c>
      <c r="BR42" s="24">
        <v>1267</v>
      </c>
      <c r="BS42" s="33">
        <f t="shared" ref="BS42:BS48" si="115">BR42/BQ42</f>
        <v>34.243243243243242</v>
      </c>
      <c r="BT42" s="32">
        <f t="shared" ref="BT42:BT47" si="116">BE42+BG42+BI42+BK42+BM42+BO42</f>
        <v>5.74</v>
      </c>
      <c r="BU42" s="32">
        <f t="shared" ref="BU42:BU47" si="117">BF42+BH42+BJ42+BL42+BN42+BP42</f>
        <v>197.16000000000003</v>
      </c>
      <c r="BV42" s="32">
        <f t="shared" ref="BV42:BV48" si="118">BU42/BT42</f>
        <v>34.348432055749129</v>
      </c>
      <c r="BW42" s="77">
        <v>7.5</v>
      </c>
      <c r="BX42" s="25">
        <v>194.9</v>
      </c>
      <c r="BY42" s="25">
        <v>7.5</v>
      </c>
      <c r="BZ42" s="25">
        <v>231.82</v>
      </c>
      <c r="CA42" s="25">
        <v>7.5</v>
      </c>
      <c r="CB42" s="25">
        <v>233.48</v>
      </c>
      <c r="CC42" s="25">
        <v>9.5</v>
      </c>
      <c r="CD42" s="25">
        <v>210.37</v>
      </c>
      <c r="CE42" s="25">
        <v>7</v>
      </c>
      <c r="CF42" s="25">
        <v>172.59</v>
      </c>
      <c r="CG42" s="25"/>
      <c r="CH42" s="25"/>
      <c r="CI42" s="24">
        <v>37</v>
      </c>
      <c r="CJ42" s="24">
        <v>1267</v>
      </c>
      <c r="CK42" s="33">
        <f t="shared" ref="CK42:CK48" si="119">CJ42/CI42</f>
        <v>34.243243243243242</v>
      </c>
      <c r="CL42" s="32">
        <f t="shared" ref="CL42:CL47" si="120">BW42+BY42+CA42+CC42+CE42+CG42</f>
        <v>39</v>
      </c>
      <c r="CM42" s="32">
        <f t="shared" ref="CM42:CM47" si="121">BX42+BZ42+CB42+CD42+CF42+CH42</f>
        <v>1043.1600000000001</v>
      </c>
      <c r="CN42" s="32">
        <f t="shared" ref="CN42:CN48" si="122">CM42/CL42</f>
        <v>26.747692307692311</v>
      </c>
      <c r="CO42" s="12"/>
      <c r="CP42" s="50">
        <f t="shared" ref="CP42:CP47" si="123">O42+AG42+AY42+BQ42+CI42</f>
        <v>74</v>
      </c>
      <c r="CQ42" s="33">
        <f t="shared" ref="CQ42:CQ47" si="124">P42+AH42+AZ42+BR42+CJ42</f>
        <v>2534</v>
      </c>
      <c r="CR42" s="33">
        <f t="shared" ref="CR42:CR48" si="125">CQ42/CP42</f>
        <v>34.243243243243242</v>
      </c>
      <c r="CS42" s="32">
        <f t="shared" ref="CS42:CS47" si="126">R42+AJ42+BB42+BT42+CL42</f>
        <v>44.74</v>
      </c>
      <c r="CT42" s="32">
        <f t="shared" ref="CT42:CT47" si="127">S42+AK42+BC42+BU42+CM42</f>
        <v>1240.3200000000002</v>
      </c>
      <c r="CU42" s="209">
        <f t="shared" ref="CU42:CU48" si="128">CT42/CS42</f>
        <v>27.7228430934287</v>
      </c>
      <c r="CV42" s="48">
        <f t="shared" ref="CV42:CV48" si="129">IF(CQ42&gt;CT42, CQ42-CT42, 0)</f>
        <v>1293.6799999999998</v>
      </c>
    </row>
    <row r="43" spans="1:100" s="15" customFormat="1" ht="11.25" x14ac:dyDescent="0.2">
      <c r="A43" s="27" t="s">
        <v>117</v>
      </c>
      <c r="B43" s="28" t="s">
        <v>122</v>
      </c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8"/>
      <c r="P43" s="18"/>
      <c r="Q43" s="33" t="e">
        <f t="shared" si="103"/>
        <v>#DIV/0!</v>
      </c>
      <c r="R43" s="32">
        <f t="shared" si="104"/>
        <v>0</v>
      </c>
      <c r="S43" s="32">
        <f t="shared" si="105"/>
        <v>0</v>
      </c>
      <c r="T43" s="32" t="e">
        <f t="shared" si="106"/>
        <v>#DIV/0!</v>
      </c>
      <c r="U43" s="53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8"/>
      <c r="AH43" s="18"/>
      <c r="AI43" s="33" t="e">
        <f t="shared" si="107"/>
        <v>#DIV/0!</v>
      </c>
      <c r="AJ43" s="32">
        <f t="shared" si="108"/>
        <v>0</v>
      </c>
      <c r="AK43" s="32">
        <f t="shared" si="109"/>
        <v>0</v>
      </c>
      <c r="AL43" s="32" t="e">
        <f t="shared" si="110"/>
        <v>#DIV/0!</v>
      </c>
      <c r="AM43" s="53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8"/>
      <c r="AZ43" s="18"/>
      <c r="BA43" s="33" t="e">
        <f t="shared" si="111"/>
        <v>#DIV/0!</v>
      </c>
      <c r="BB43" s="32">
        <f t="shared" si="112"/>
        <v>0</v>
      </c>
      <c r="BC43" s="32">
        <f t="shared" si="113"/>
        <v>0</v>
      </c>
      <c r="BD43" s="32" t="e">
        <f t="shared" si="114"/>
        <v>#DIV/0!</v>
      </c>
      <c r="BE43" s="53"/>
      <c r="BF43" s="19"/>
      <c r="BG43" s="19"/>
      <c r="BH43" s="19"/>
      <c r="BI43" s="19">
        <v>3</v>
      </c>
      <c r="BJ43" s="19">
        <v>98.37</v>
      </c>
      <c r="BK43" s="19">
        <v>3.5</v>
      </c>
      <c r="BL43" s="19">
        <v>154.5</v>
      </c>
      <c r="BM43" s="19">
        <v>4.25</v>
      </c>
      <c r="BN43" s="19">
        <v>128.94</v>
      </c>
      <c r="BO43" s="19"/>
      <c r="BP43" s="19"/>
      <c r="BQ43" s="18"/>
      <c r="BR43" s="18"/>
      <c r="BS43" s="33" t="e">
        <f t="shared" si="115"/>
        <v>#DIV/0!</v>
      </c>
      <c r="BT43" s="32">
        <f t="shared" si="116"/>
        <v>10.75</v>
      </c>
      <c r="BU43" s="32">
        <f t="shared" si="117"/>
        <v>381.81</v>
      </c>
      <c r="BV43" s="32">
        <f t="shared" si="118"/>
        <v>35.517209302325583</v>
      </c>
      <c r="BW43" s="53">
        <v>6.5</v>
      </c>
      <c r="BX43" s="19">
        <v>299.56</v>
      </c>
      <c r="BY43" s="19">
        <v>4</v>
      </c>
      <c r="BZ43" s="19">
        <v>185.07</v>
      </c>
      <c r="CA43" s="19"/>
      <c r="CB43" s="19"/>
      <c r="CC43" s="19"/>
      <c r="CD43" s="19"/>
      <c r="CE43" s="19">
        <v>3.5</v>
      </c>
      <c r="CF43" s="19">
        <v>210.06</v>
      </c>
      <c r="CG43" s="19"/>
      <c r="CH43" s="19"/>
      <c r="CI43" s="18"/>
      <c r="CJ43" s="18"/>
      <c r="CK43" s="33" t="e">
        <f t="shared" si="119"/>
        <v>#DIV/0!</v>
      </c>
      <c r="CL43" s="32">
        <f t="shared" si="120"/>
        <v>14</v>
      </c>
      <c r="CM43" s="32">
        <f t="shared" si="121"/>
        <v>694.69</v>
      </c>
      <c r="CN43" s="32">
        <f t="shared" si="122"/>
        <v>49.620714285714293</v>
      </c>
      <c r="CO43" s="12"/>
      <c r="CP43" s="50">
        <f t="shared" si="123"/>
        <v>0</v>
      </c>
      <c r="CQ43" s="33">
        <f t="shared" si="124"/>
        <v>0</v>
      </c>
      <c r="CR43" s="33" t="e">
        <f t="shared" si="125"/>
        <v>#DIV/0!</v>
      </c>
      <c r="CS43" s="32">
        <f t="shared" si="126"/>
        <v>24.75</v>
      </c>
      <c r="CT43" s="32">
        <f t="shared" si="127"/>
        <v>1076.5</v>
      </c>
      <c r="CU43" s="209">
        <f t="shared" si="128"/>
        <v>43.494949494949495</v>
      </c>
      <c r="CV43" s="48">
        <f t="shared" si="129"/>
        <v>0</v>
      </c>
    </row>
    <row r="44" spans="1:100" s="34" customFormat="1" ht="11.25" customHeight="1" x14ac:dyDescent="0.2">
      <c r="A44" s="55" t="s">
        <v>121</v>
      </c>
      <c r="B44" s="54" t="s">
        <v>123</v>
      </c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8"/>
      <c r="P44" s="18"/>
      <c r="Q44" s="33" t="e">
        <f t="shared" si="103"/>
        <v>#DIV/0!</v>
      </c>
      <c r="R44" s="32">
        <f t="shared" si="104"/>
        <v>0</v>
      </c>
      <c r="S44" s="32">
        <f t="shared" si="105"/>
        <v>0</v>
      </c>
      <c r="T44" s="32" t="e">
        <f t="shared" si="106"/>
        <v>#DIV/0!</v>
      </c>
      <c r="U44" s="53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8"/>
      <c r="AH44" s="18"/>
      <c r="AI44" s="33" t="e">
        <f t="shared" si="107"/>
        <v>#DIV/0!</v>
      </c>
      <c r="AJ44" s="32">
        <f t="shared" si="108"/>
        <v>0</v>
      </c>
      <c r="AK44" s="32">
        <f t="shared" si="109"/>
        <v>0</v>
      </c>
      <c r="AL44" s="32" t="e">
        <f t="shared" si="110"/>
        <v>#DIV/0!</v>
      </c>
      <c r="AM44" s="53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8"/>
      <c r="AZ44" s="18"/>
      <c r="BA44" s="33" t="e">
        <f t="shared" si="111"/>
        <v>#DIV/0!</v>
      </c>
      <c r="BB44" s="32">
        <f t="shared" si="112"/>
        <v>0</v>
      </c>
      <c r="BC44" s="32">
        <f t="shared" si="113"/>
        <v>0</v>
      </c>
      <c r="BD44" s="32" t="e">
        <f t="shared" si="114"/>
        <v>#DIV/0!</v>
      </c>
      <c r="BE44" s="53"/>
      <c r="BF44" s="19"/>
      <c r="BG44" s="19"/>
      <c r="BH44" s="19"/>
      <c r="BI44" s="19">
        <v>2</v>
      </c>
      <c r="BJ44" s="19">
        <v>245.07</v>
      </c>
      <c r="BK44" s="19">
        <v>2.5</v>
      </c>
      <c r="BL44" s="19">
        <v>211.39</v>
      </c>
      <c r="BM44" s="19">
        <v>0.5</v>
      </c>
      <c r="BN44" s="19">
        <v>46.68</v>
      </c>
      <c r="BO44" s="19"/>
      <c r="BP44" s="19"/>
      <c r="BQ44" s="18"/>
      <c r="BR44" s="18"/>
      <c r="BS44" s="33" t="e">
        <f t="shared" si="115"/>
        <v>#DIV/0!</v>
      </c>
      <c r="BT44" s="32">
        <f t="shared" si="116"/>
        <v>5</v>
      </c>
      <c r="BU44" s="32">
        <f t="shared" si="117"/>
        <v>503.14</v>
      </c>
      <c r="BV44" s="32">
        <f t="shared" si="118"/>
        <v>100.628</v>
      </c>
      <c r="BW44" s="53">
        <v>1</v>
      </c>
      <c r="BX44" s="19">
        <v>128.37</v>
      </c>
      <c r="BY44" s="19">
        <v>1</v>
      </c>
      <c r="BZ44" s="19">
        <v>128.37</v>
      </c>
      <c r="CA44" s="19">
        <v>1</v>
      </c>
      <c r="CB44" s="19">
        <v>70.02</v>
      </c>
      <c r="CC44" s="19">
        <v>0.5</v>
      </c>
      <c r="CD44" s="19">
        <v>23.34</v>
      </c>
      <c r="CE44" s="19"/>
      <c r="CF44" s="19"/>
      <c r="CG44" s="19"/>
      <c r="CH44" s="19"/>
      <c r="CI44" s="18"/>
      <c r="CJ44" s="18"/>
      <c r="CK44" s="33" t="e">
        <f t="shared" si="119"/>
        <v>#DIV/0!</v>
      </c>
      <c r="CL44" s="32">
        <f t="shared" si="120"/>
        <v>3.5</v>
      </c>
      <c r="CM44" s="32">
        <f t="shared" si="121"/>
        <v>350.09999999999997</v>
      </c>
      <c r="CN44" s="32">
        <f t="shared" si="122"/>
        <v>100.02857142857142</v>
      </c>
      <c r="CO44" s="12"/>
      <c r="CP44" s="50">
        <f t="shared" si="123"/>
        <v>0</v>
      </c>
      <c r="CQ44" s="33">
        <f t="shared" si="124"/>
        <v>0</v>
      </c>
      <c r="CR44" s="33" t="e">
        <f t="shared" si="125"/>
        <v>#DIV/0!</v>
      </c>
      <c r="CS44" s="32">
        <f t="shared" si="126"/>
        <v>8.5</v>
      </c>
      <c r="CT44" s="32">
        <f t="shared" si="127"/>
        <v>853.24</v>
      </c>
      <c r="CU44" s="209">
        <f t="shared" si="128"/>
        <v>100.38117647058823</v>
      </c>
      <c r="CV44" s="48">
        <f t="shared" si="129"/>
        <v>0</v>
      </c>
    </row>
    <row r="45" spans="1:100" s="34" customFormat="1" ht="11.25" customHeight="1" x14ac:dyDescent="0.2">
      <c r="A45" s="217" t="s">
        <v>50</v>
      </c>
      <c r="B45" s="28" t="s">
        <v>160</v>
      </c>
      <c r="C45" s="53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8"/>
      <c r="P45" s="18"/>
      <c r="Q45" s="33" t="e">
        <f t="shared" si="103"/>
        <v>#DIV/0!</v>
      </c>
      <c r="R45" s="32">
        <f t="shared" si="104"/>
        <v>0</v>
      </c>
      <c r="S45" s="32">
        <f t="shared" si="105"/>
        <v>0</v>
      </c>
      <c r="T45" s="32" t="e">
        <f t="shared" si="106"/>
        <v>#DIV/0!</v>
      </c>
      <c r="U45" s="53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8"/>
      <c r="AH45" s="18"/>
      <c r="AI45" s="33" t="e">
        <f t="shared" si="107"/>
        <v>#DIV/0!</v>
      </c>
      <c r="AJ45" s="32">
        <f t="shared" si="108"/>
        <v>0</v>
      </c>
      <c r="AK45" s="32">
        <f t="shared" si="109"/>
        <v>0</v>
      </c>
      <c r="AL45" s="32" t="e">
        <f t="shared" si="110"/>
        <v>#DIV/0!</v>
      </c>
      <c r="AM45" s="53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8"/>
      <c r="AZ45" s="18"/>
      <c r="BA45" s="33" t="e">
        <f t="shared" si="111"/>
        <v>#DIV/0!</v>
      </c>
      <c r="BB45" s="32">
        <f t="shared" si="112"/>
        <v>0</v>
      </c>
      <c r="BC45" s="32">
        <f t="shared" si="113"/>
        <v>0</v>
      </c>
      <c r="BD45" s="32" t="e">
        <f t="shared" si="114"/>
        <v>#DIV/0!</v>
      </c>
      <c r="BE45" s="53"/>
      <c r="BF45" s="19"/>
      <c r="BG45" s="19"/>
      <c r="BH45" s="19"/>
      <c r="BI45" s="19"/>
      <c r="BJ45" s="19"/>
      <c r="BK45" s="19"/>
      <c r="BL45" s="19"/>
      <c r="BM45" s="19"/>
      <c r="BN45" s="19"/>
      <c r="BO45" s="19">
        <v>0.5</v>
      </c>
      <c r="BP45" s="19">
        <v>34.119999999999997</v>
      </c>
      <c r="BQ45" s="18"/>
      <c r="BR45" s="18"/>
      <c r="BS45" s="33" t="e">
        <f t="shared" si="115"/>
        <v>#DIV/0!</v>
      </c>
      <c r="BT45" s="32">
        <f t="shared" si="116"/>
        <v>0.5</v>
      </c>
      <c r="BU45" s="32">
        <f t="shared" si="117"/>
        <v>34.119999999999997</v>
      </c>
      <c r="BV45" s="32">
        <f t="shared" si="118"/>
        <v>68.239999999999995</v>
      </c>
      <c r="BW45" s="53">
        <v>7.5</v>
      </c>
      <c r="BX45" s="19">
        <v>165.72</v>
      </c>
      <c r="BY45" s="19">
        <v>7.5</v>
      </c>
      <c r="BZ45" s="19">
        <v>178.15</v>
      </c>
      <c r="CA45" s="19">
        <v>8</v>
      </c>
      <c r="CB45" s="19">
        <v>110.25</v>
      </c>
      <c r="CC45" s="19">
        <v>7.5</v>
      </c>
      <c r="CD45" s="19">
        <v>141.9</v>
      </c>
      <c r="CE45" s="19">
        <v>7</v>
      </c>
      <c r="CF45" s="19">
        <v>100.59</v>
      </c>
      <c r="CG45" s="19"/>
      <c r="CH45" s="19"/>
      <c r="CI45" s="18">
        <v>37</v>
      </c>
      <c r="CJ45" s="18">
        <v>1267</v>
      </c>
      <c r="CK45" s="33">
        <f t="shared" si="119"/>
        <v>34.243243243243242</v>
      </c>
      <c r="CL45" s="32">
        <f t="shared" si="120"/>
        <v>37.5</v>
      </c>
      <c r="CM45" s="32">
        <f t="shared" si="121"/>
        <v>696.61</v>
      </c>
      <c r="CN45" s="32">
        <f t="shared" si="122"/>
        <v>18.576266666666665</v>
      </c>
      <c r="CO45" s="12"/>
      <c r="CP45" s="50">
        <f t="shared" si="123"/>
        <v>37</v>
      </c>
      <c r="CQ45" s="33">
        <f t="shared" si="124"/>
        <v>1267</v>
      </c>
      <c r="CR45" s="33">
        <f t="shared" si="125"/>
        <v>34.243243243243242</v>
      </c>
      <c r="CS45" s="32">
        <f t="shared" si="126"/>
        <v>38</v>
      </c>
      <c r="CT45" s="32">
        <f t="shared" si="127"/>
        <v>730.73</v>
      </c>
      <c r="CU45" s="209">
        <f t="shared" si="128"/>
        <v>19.229736842105265</v>
      </c>
      <c r="CV45" s="48">
        <f t="shared" si="129"/>
        <v>536.27</v>
      </c>
    </row>
    <row r="46" spans="1:100" s="34" customFormat="1" ht="11.25" customHeight="1" x14ac:dyDescent="0.15">
      <c r="A46" s="218" t="s">
        <v>50</v>
      </c>
      <c r="B46" s="20" t="s">
        <v>124</v>
      </c>
      <c r="C46" s="53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8"/>
      <c r="P46" s="18"/>
      <c r="Q46" s="33" t="e">
        <f t="shared" si="103"/>
        <v>#DIV/0!</v>
      </c>
      <c r="R46" s="32">
        <f t="shared" si="104"/>
        <v>0</v>
      </c>
      <c r="S46" s="32">
        <f t="shared" si="105"/>
        <v>0</v>
      </c>
      <c r="T46" s="32" t="e">
        <f t="shared" si="106"/>
        <v>#DIV/0!</v>
      </c>
      <c r="U46" s="53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8"/>
      <c r="AH46" s="18"/>
      <c r="AI46" s="33" t="e">
        <f t="shared" si="107"/>
        <v>#DIV/0!</v>
      </c>
      <c r="AJ46" s="32">
        <f t="shared" si="108"/>
        <v>0</v>
      </c>
      <c r="AK46" s="32">
        <f t="shared" si="109"/>
        <v>0</v>
      </c>
      <c r="AL46" s="32" t="e">
        <f t="shared" si="110"/>
        <v>#DIV/0!</v>
      </c>
      <c r="AM46" s="53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8"/>
      <c r="AZ46" s="18"/>
      <c r="BA46" s="33" t="e">
        <f t="shared" si="111"/>
        <v>#DIV/0!</v>
      </c>
      <c r="BB46" s="32">
        <f t="shared" si="112"/>
        <v>0</v>
      </c>
      <c r="BC46" s="32">
        <f t="shared" si="113"/>
        <v>0</v>
      </c>
      <c r="BD46" s="32" t="e">
        <f t="shared" si="114"/>
        <v>#DIV/0!</v>
      </c>
      <c r="BE46" s="53"/>
      <c r="BF46" s="19"/>
      <c r="BG46" s="19"/>
      <c r="BH46" s="19"/>
      <c r="BI46" s="19"/>
      <c r="BJ46" s="19"/>
      <c r="BK46" s="19"/>
      <c r="BL46" s="19"/>
      <c r="BM46" s="19">
        <v>2.5</v>
      </c>
      <c r="BN46" s="19">
        <v>48.01</v>
      </c>
      <c r="BO46" s="19"/>
      <c r="BP46" s="19"/>
      <c r="BQ46" s="18"/>
      <c r="BR46" s="18"/>
      <c r="BS46" s="33" t="e">
        <f t="shared" si="115"/>
        <v>#DIV/0!</v>
      </c>
      <c r="BT46" s="32">
        <f t="shared" si="116"/>
        <v>2.5</v>
      </c>
      <c r="BU46" s="32">
        <f t="shared" si="117"/>
        <v>48.01</v>
      </c>
      <c r="BV46" s="32">
        <f t="shared" si="118"/>
        <v>19.204000000000001</v>
      </c>
      <c r="BW46" s="53">
        <v>4.5</v>
      </c>
      <c r="BX46" s="19">
        <v>140.04</v>
      </c>
      <c r="BY46" s="19">
        <v>6</v>
      </c>
      <c r="BZ46" s="19">
        <v>198.39</v>
      </c>
      <c r="CA46" s="19">
        <v>4</v>
      </c>
      <c r="CB46" s="19">
        <v>151.71</v>
      </c>
      <c r="CC46" s="19">
        <v>2</v>
      </c>
      <c r="CD46" s="19">
        <v>58.35</v>
      </c>
      <c r="CE46" s="19"/>
      <c r="CF46" s="19"/>
      <c r="CG46" s="19"/>
      <c r="CH46" s="19"/>
      <c r="CI46" s="18"/>
      <c r="CJ46" s="18"/>
      <c r="CK46" s="33" t="e">
        <f t="shared" si="119"/>
        <v>#DIV/0!</v>
      </c>
      <c r="CL46" s="32">
        <f t="shared" si="120"/>
        <v>16.5</v>
      </c>
      <c r="CM46" s="32">
        <f t="shared" si="121"/>
        <v>548.49</v>
      </c>
      <c r="CN46" s="32">
        <f t="shared" si="122"/>
        <v>33.241818181818182</v>
      </c>
      <c r="CO46" s="12"/>
      <c r="CP46" s="50">
        <f t="shared" si="123"/>
        <v>0</v>
      </c>
      <c r="CQ46" s="33">
        <f t="shared" si="124"/>
        <v>0</v>
      </c>
      <c r="CR46" s="33" t="e">
        <f t="shared" si="125"/>
        <v>#DIV/0!</v>
      </c>
      <c r="CS46" s="32">
        <f t="shared" si="126"/>
        <v>19</v>
      </c>
      <c r="CT46" s="32">
        <f t="shared" si="127"/>
        <v>596.5</v>
      </c>
      <c r="CU46" s="209">
        <f t="shared" si="128"/>
        <v>31.394736842105264</v>
      </c>
      <c r="CV46" s="48">
        <f t="shared" si="129"/>
        <v>0</v>
      </c>
    </row>
    <row r="47" spans="1:100" s="15" customFormat="1" ht="11.25" customHeight="1" thickBot="1" x14ac:dyDescent="0.25">
      <c r="A47" s="107"/>
      <c r="B47" s="28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8"/>
      <c r="P47" s="18"/>
      <c r="Q47" s="33" t="e">
        <f t="shared" si="103"/>
        <v>#DIV/0!</v>
      </c>
      <c r="R47" s="32">
        <f t="shared" si="104"/>
        <v>0</v>
      </c>
      <c r="S47" s="32">
        <f t="shared" si="105"/>
        <v>0</v>
      </c>
      <c r="T47" s="32" t="e">
        <f t="shared" si="106"/>
        <v>#DIV/0!</v>
      </c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8"/>
      <c r="AH47" s="18"/>
      <c r="AI47" s="33" t="e">
        <f t="shared" si="107"/>
        <v>#DIV/0!</v>
      </c>
      <c r="AJ47" s="32">
        <f t="shared" si="108"/>
        <v>0</v>
      </c>
      <c r="AK47" s="32">
        <f t="shared" si="109"/>
        <v>0</v>
      </c>
      <c r="AL47" s="32" t="e">
        <f t="shared" si="110"/>
        <v>#DIV/0!</v>
      </c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8"/>
      <c r="AZ47" s="18"/>
      <c r="BA47" s="33" t="e">
        <f t="shared" si="111"/>
        <v>#DIV/0!</v>
      </c>
      <c r="BB47" s="32">
        <f t="shared" si="112"/>
        <v>0</v>
      </c>
      <c r="BC47" s="32">
        <f t="shared" si="113"/>
        <v>0</v>
      </c>
      <c r="BD47" s="32" t="e">
        <f t="shared" si="114"/>
        <v>#DIV/0!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8"/>
      <c r="BR47" s="18"/>
      <c r="BS47" s="33" t="e">
        <f t="shared" si="115"/>
        <v>#DIV/0!</v>
      </c>
      <c r="BT47" s="32">
        <f t="shared" si="116"/>
        <v>0</v>
      </c>
      <c r="BU47" s="32">
        <f t="shared" si="117"/>
        <v>0</v>
      </c>
      <c r="BV47" s="32" t="e">
        <f t="shared" si="118"/>
        <v>#DIV/0!</v>
      </c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8"/>
      <c r="CJ47" s="18"/>
      <c r="CK47" s="33" t="e">
        <f t="shared" si="119"/>
        <v>#DIV/0!</v>
      </c>
      <c r="CL47" s="32">
        <f t="shared" si="120"/>
        <v>0</v>
      </c>
      <c r="CM47" s="32">
        <f t="shared" si="121"/>
        <v>0</v>
      </c>
      <c r="CN47" s="32" t="e">
        <f t="shared" si="122"/>
        <v>#DIV/0!</v>
      </c>
      <c r="CO47" s="12"/>
      <c r="CP47" s="50">
        <f t="shared" si="123"/>
        <v>0</v>
      </c>
      <c r="CQ47" s="33">
        <f t="shared" si="124"/>
        <v>0</v>
      </c>
      <c r="CR47" s="33" t="e">
        <f t="shared" si="125"/>
        <v>#DIV/0!</v>
      </c>
      <c r="CS47" s="32">
        <f t="shared" si="126"/>
        <v>0</v>
      </c>
      <c r="CT47" s="32">
        <f t="shared" si="127"/>
        <v>0</v>
      </c>
      <c r="CU47" s="209" t="e">
        <f t="shared" si="128"/>
        <v>#DIV/0!</v>
      </c>
      <c r="CV47" s="48">
        <f t="shared" si="129"/>
        <v>0</v>
      </c>
    </row>
    <row r="48" spans="1:100" ht="11.25" thickBot="1" x14ac:dyDescent="0.2">
      <c r="A48" s="369" t="s">
        <v>0</v>
      </c>
      <c r="B48" s="370"/>
      <c r="C48" s="47">
        <f t="shared" ref="C48:P48" si="130">SUM(C42:C47)</f>
        <v>0</v>
      </c>
      <c r="D48" s="46">
        <f t="shared" si="130"/>
        <v>0</v>
      </c>
      <c r="E48" s="47">
        <f t="shared" si="130"/>
        <v>0</v>
      </c>
      <c r="F48" s="46">
        <f t="shared" si="130"/>
        <v>0</v>
      </c>
      <c r="G48" s="47">
        <f t="shared" si="130"/>
        <v>0</v>
      </c>
      <c r="H48" s="46">
        <f t="shared" si="130"/>
        <v>0</v>
      </c>
      <c r="I48" s="47">
        <f t="shared" si="130"/>
        <v>0</v>
      </c>
      <c r="J48" s="46">
        <f t="shared" si="130"/>
        <v>0</v>
      </c>
      <c r="K48" s="47">
        <f t="shared" si="130"/>
        <v>0</v>
      </c>
      <c r="L48" s="46">
        <f t="shared" si="130"/>
        <v>0</v>
      </c>
      <c r="M48" s="47">
        <f t="shared" si="130"/>
        <v>0</v>
      </c>
      <c r="N48" s="46">
        <f t="shared" si="130"/>
        <v>0</v>
      </c>
      <c r="O48" s="46">
        <f t="shared" si="130"/>
        <v>0</v>
      </c>
      <c r="P48" s="46">
        <f t="shared" si="130"/>
        <v>0</v>
      </c>
      <c r="Q48" s="45" t="e">
        <f t="shared" si="103"/>
        <v>#DIV/0!</v>
      </c>
      <c r="R48" s="45">
        <f>SUM(R42:R47)</f>
        <v>0</v>
      </c>
      <c r="S48" s="45">
        <f>SUM(S42:S47)</f>
        <v>0</v>
      </c>
      <c r="T48" s="45" t="e">
        <f t="shared" si="106"/>
        <v>#DIV/0!</v>
      </c>
      <c r="U48" s="47">
        <f t="shared" ref="U48:AH48" si="131">SUM(U42:U47)</f>
        <v>0</v>
      </c>
      <c r="V48" s="46">
        <f t="shared" si="131"/>
        <v>0</v>
      </c>
      <c r="W48" s="47">
        <f t="shared" si="131"/>
        <v>0</v>
      </c>
      <c r="X48" s="46">
        <f t="shared" si="131"/>
        <v>0</v>
      </c>
      <c r="Y48" s="47">
        <f t="shared" si="131"/>
        <v>0</v>
      </c>
      <c r="Z48" s="46">
        <f t="shared" si="131"/>
        <v>0</v>
      </c>
      <c r="AA48" s="47">
        <f t="shared" si="131"/>
        <v>0</v>
      </c>
      <c r="AB48" s="46">
        <f t="shared" si="131"/>
        <v>0</v>
      </c>
      <c r="AC48" s="47">
        <f t="shared" si="131"/>
        <v>0</v>
      </c>
      <c r="AD48" s="46">
        <f t="shared" si="131"/>
        <v>0</v>
      </c>
      <c r="AE48" s="47">
        <f t="shared" si="131"/>
        <v>0</v>
      </c>
      <c r="AF48" s="46">
        <f t="shared" si="131"/>
        <v>0</v>
      </c>
      <c r="AG48" s="46">
        <f t="shared" si="131"/>
        <v>0</v>
      </c>
      <c r="AH48" s="46">
        <f t="shared" si="131"/>
        <v>0</v>
      </c>
      <c r="AI48" s="45" t="e">
        <f t="shared" si="107"/>
        <v>#DIV/0!</v>
      </c>
      <c r="AJ48" s="45">
        <f>SUM(AJ42:AJ47)</f>
        <v>0</v>
      </c>
      <c r="AK48" s="45">
        <f>SUM(AK42:AK47)</f>
        <v>0</v>
      </c>
      <c r="AL48" s="45" t="e">
        <f t="shared" si="110"/>
        <v>#DIV/0!</v>
      </c>
      <c r="AM48" s="47">
        <f t="shared" ref="AM48:AZ48" si="132">SUM(AM42:AM47)</f>
        <v>0</v>
      </c>
      <c r="AN48" s="46">
        <f t="shared" si="132"/>
        <v>0</v>
      </c>
      <c r="AO48" s="47">
        <f t="shared" si="132"/>
        <v>0</v>
      </c>
      <c r="AP48" s="46">
        <f t="shared" si="132"/>
        <v>0</v>
      </c>
      <c r="AQ48" s="47">
        <f t="shared" si="132"/>
        <v>0</v>
      </c>
      <c r="AR48" s="46">
        <f t="shared" si="132"/>
        <v>0</v>
      </c>
      <c r="AS48" s="47">
        <f t="shared" si="132"/>
        <v>0</v>
      </c>
      <c r="AT48" s="46">
        <f t="shared" si="132"/>
        <v>0</v>
      </c>
      <c r="AU48" s="47">
        <f t="shared" si="132"/>
        <v>0</v>
      </c>
      <c r="AV48" s="46">
        <f t="shared" si="132"/>
        <v>0</v>
      </c>
      <c r="AW48" s="47">
        <f t="shared" si="132"/>
        <v>0</v>
      </c>
      <c r="AX48" s="46">
        <f t="shared" si="132"/>
        <v>0</v>
      </c>
      <c r="AY48" s="46">
        <f t="shared" si="132"/>
        <v>0</v>
      </c>
      <c r="AZ48" s="46">
        <f t="shared" si="132"/>
        <v>0</v>
      </c>
      <c r="BA48" s="45" t="e">
        <f t="shared" si="111"/>
        <v>#DIV/0!</v>
      </c>
      <c r="BB48" s="45">
        <f>SUM(BB42:BB47)</f>
        <v>0</v>
      </c>
      <c r="BC48" s="45">
        <f>SUM(BC42:BC47)</f>
        <v>0</v>
      </c>
      <c r="BD48" s="45" t="e">
        <f t="shared" si="114"/>
        <v>#DIV/0!</v>
      </c>
      <c r="BE48" s="47">
        <f t="shared" ref="BE48:BR48" si="133">SUM(BE42:BE47)</f>
        <v>0</v>
      </c>
      <c r="BF48" s="46">
        <f t="shared" si="133"/>
        <v>0</v>
      </c>
      <c r="BG48" s="47">
        <f t="shared" si="133"/>
        <v>1.5</v>
      </c>
      <c r="BH48" s="46">
        <f t="shared" si="133"/>
        <v>68.010000000000005</v>
      </c>
      <c r="BI48" s="47">
        <f t="shared" si="133"/>
        <v>5</v>
      </c>
      <c r="BJ48" s="46">
        <f t="shared" si="133"/>
        <v>343.44</v>
      </c>
      <c r="BK48" s="47">
        <f t="shared" si="133"/>
        <v>7.16</v>
      </c>
      <c r="BL48" s="46">
        <f t="shared" si="133"/>
        <v>416.46</v>
      </c>
      <c r="BM48" s="47">
        <f t="shared" si="133"/>
        <v>7.25</v>
      </c>
      <c r="BN48" s="46">
        <f t="shared" si="133"/>
        <v>223.63</v>
      </c>
      <c r="BO48" s="47">
        <f t="shared" si="133"/>
        <v>3.58</v>
      </c>
      <c r="BP48" s="46">
        <f t="shared" si="133"/>
        <v>112.69999999999999</v>
      </c>
      <c r="BQ48" s="46">
        <f t="shared" si="133"/>
        <v>37</v>
      </c>
      <c r="BR48" s="46">
        <f t="shared" si="133"/>
        <v>1267</v>
      </c>
      <c r="BS48" s="45">
        <f t="shared" si="115"/>
        <v>34.243243243243242</v>
      </c>
      <c r="BT48" s="45">
        <f>SUM(BT42:BT47)</f>
        <v>24.490000000000002</v>
      </c>
      <c r="BU48" s="45">
        <f>SUM(BU42:BU47)</f>
        <v>1164.24</v>
      </c>
      <c r="BV48" s="45">
        <f t="shared" si="118"/>
        <v>47.539403838301347</v>
      </c>
      <c r="BW48" s="47">
        <f t="shared" ref="BW48:CJ48" si="134">SUM(BW42:BW47)</f>
        <v>27</v>
      </c>
      <c r="BX48" s="46">
        <f t="shared" si="134"/>
        <v>928.59</v>
      </c>
      <c r="BY48" s="47">
        <f t="shared" si="134"/>
        <v>26</v>
      </c>
      <c r="BZ48" s="46">
        <f t="shared" si="134"/>
        <v>921.8</v>
      </c>
      <c r="CA48" s="47">
        <f t="shared" si="134"/>
        <v>20.5</v>
      </c>
      <c r="CB48" s="46">
        <f t="shared" si="134"/>
        <v>565.46</v>
      </c>
      <c r="CC48" s="47">
        <f t="shared" si="134"/>
        <v>19.5</v>
      </c>
      <c r="CD48" s="46">
        <f t="shared" si="134"/>
        <v>433.96000000000004</v>
      </c>
      <c r="CE48" s="47">
        <f t="shared" si="134"/>
        <v>17.5</v>
      </c>
      <c r="CF48" s="46">
        <f t="shared" si="134"/>
        <v>483.24</v>
      </c>
      <c r="CG48" s="47">
        <f t="shared" si="134"/>
        <v>0</v>
      </c>
      <c r="CH48" s="46">
        <f t="shared" si="134"/>
        <v>0</v>
      </c>
      <c r="CI48" s="46">
        <f t="shared" si="134"/>
        <v>74</v>
      </c>
      <c r="CJ48" s="46">
        <f t="shared" si="134"/>
        <v>2534</v>
      </c>
      <c r="CK48" s="45">
        <f t="shared" si="119"/>
        <v>34.243243243243242</v>
      </c>
      <c r="CL48" s="45">
        <f>SUM(CL42:CL47)</f>
        <v>110.5</v>
      </c>
      <c r="CM48" s="45">
        <f>SUM(CM42:CM47)</f>
        <v>3333.05</v>
      </c>
      <c r="CN48" s="45">
        <f t="shared" si="122"/>
        <v>30.163348416289594</v>
      </c>
      <c r="CO48" s="12"/>
      <c r="CP48" s="43">
        <f>SUM(CP42:CP47)</f>
        <v>111</v>
      </c>
      <c r="CQ48" s="42">
        <f>SUM(CQ42:CQ47)</f>
        <v>3801</v>
      </c>
      <c r="CR48" s="42">
        <f t="shared" si="125"/>
        <v>34.243243243243242</v>
      </c>
      <c r="CS48" s="42">
        <f>SUM(CS42:CS47)</f>
        <v>134.99</v>
      </c>
      <c r="CT48" s="42">
        <f>SUM(CT42:CT47)</f>
        <v>4497.2900000000009</v>
      </c>
      <c r="CU48" s="41">
        <f t="shared" si="128"/>
        <v>33.315727090895628</v>
      </c>
      <c r="CV48" s="100">
        <f t="shared" si="129"/>
        <v>0</v>
      </c>
    </row>
    <row r="49" spans="1:100" ht="20.100000000000001" customHeight="1" thickBot="1" x14ac:dyDescent="0.2"/>
    <row r="50" spans="1:100" s="34" customFormat="1" ht="11.25" thickBot="1" x14ac:dyDescent="0.2">
      <c r="A50" s="116" t="s">
        <v>52</v>
      </c>
      <c r="B50" s="115"/>
      <c r="C50" s="114"/>
      <c r="D50" s="106"/>
      <c r="E50" s="114"/>
      <c r="F50" s="106"/>
      <c r="G50" s="114"/>
      <c r="H50" s="106"/>
      <c r="I50" s="114"/>
      <c r="J50" s="106"/>
      <c r="K50" s="114"/>
      <c r="L50" s="106"/>
      <c r="M50" s="106"/>
      <c r="N50" s="106"/>
      <c r="O50" s="104"/>
      <c r="P50" s="104"/>
      <c r="Q50" s="104"/>
      <c r="R50" s="104"/>
      <c r="S50" s="104"/>
      <c r="T50" s="104"/>
      <c r="U50" s="114"/>
      <c r="V50" s="106"/>
      <c r="W50" s="114"/>
      <c r="X50" s="106"/>
      <c r="Y50" s="114"/>
      <c r="Z50" s="106"/>
      <c r="AA50" s="114"/>
      <c r="AB50" s="106"/>
      <c r="AC50" s="114"/>
      <c r="AD50" s="106"/>
      <c r="AE50" s="106"/>
      <c r="AF50" s="106"/>
      <c r="AG50" s="104"/>
      <c r="AH50" s="104"/>
      <c r="AI50" s="104"/>
      <c r="AJ50" s="104"/>
      <c r="AK50" s="104"/>
      <c r="AL50" s="104"/>
      <c r="AM50" s="114"/>
      <c r="AN50" s="106"/>
      <c r="AO50" s="114"/>
      <c r="AP50" s="106"/>
      <c r="AQ50" s="114"/>
      <c r="AR50" s="106"/>
      <c r="AS50" s="114"/>
      <c r="AT50" s="106"/>
      <c r="AU50" s="114"/>
      <c r="AV50" s="106"/>
      <c r="AW50" s="106"/>
      <c r="AX50" s="106"/>
      <c r="AY50" s="104"/>
      <c r="AZ50" s="104"/>
      <c r="BA50" s="104"/>
      <c r="BB50" s="104"/>
      <c r="BC50" s="104"/>
      <c r="BD50" s="104"/>
      <c r="BE50" s="114"/>
      <c r="BF50" s="106"/>
      <c r="BG50" s="114"/>
      <c r="BH50" s="106"/>
      <c r="BI50" s="114"/>
      <c r="BJ50" s="106"/>
      <c r="BK50" s="114"/>
      <c r="BL50" s="106"/>
      <c r="BM50" s="114"/>
      <c r="BN50" s="106"/>
      <c r="BO50" s="106"/>
      <c r="BP50" s="106"/>
      <c r="BQ50" s="104"/>
      <c r="BR50" s="104"/>
      <c r="BS50" s="104"/>
      <c r="BT50" s="104"/>
      <c r="BU50" s="104"/>
      <c r="BV50" s="104"/>
      <c r="BW50" s="114"/>
      <c r="BX50" s="106"/>
      <c r="BY50" s="114"/>
      <c r="BZ50" s="106"/>
      <c r="CA50" s="114"/>
      <c r="CB50" s="106"/>
      <c r="CC50" s="114"/>
      <c r="CD50" s="106"/>
      <c r="CE50" s="114"/>
      <c r="CF50" s="106"/>
      <c r="CG50" s="106"/>
      <c r="CH50" s="106"/>
      <c r="CI50" s="104"/>
      <c r="CJ50" s="104"/>
      <c r="CK50" s="104"/>
      <c r="CL50" s="104"/>
      <c r="CM50" s="104"/>
      <c r="CN50" s="104"/>
      <c r="CO50" s="12"/>
      <c r="CP50" s="112"/>
      <c r="CQ50" s="111"/>
      <c r="CR50" s="111"/>
      <c r="CS50" s="111"/>
      <c r="CT50" s="111"/>
      <c r="CU50" s="110"/>
      <c r="CV50" s="22"/>
    </row>
    <row r="51" spans="1:100" s="34" customFormat="1" ht="11.25" x14ac:dyDescent="0.2">
      <c r="A51" s="107" t="s">
        <v>121</v>
      </c>
      <c r="B51" s="28" t="s">
        <v>142</v>
      </c>
      <c r="C51" s="108"/>
      <c r="D51" s="29"/>
      <c r="E51" s="108"/>
      <c r="F51" s="29"/>
      <c r="G51" s="25"/>
      <c r="H51" s="25"/>
      <c r="I51" s="25"/>
      <c r="J51" s="25"/>
      <c r="K51" s="25"/>
      <c r="L51" s="25"/>
      <c r="M51" s="25"/>
      <c r="N51" s="25"/>
      <c r="O51" s="308"/>
      <c r="P51" s="308"/>
      <c r="Q51" s="33"/>
      <c r="R51" s="32"/>
      <c r="S51" s="32"/>
      <c r="T51" s="32"/>
      <c r="U51" s="108"/>
      <c r="V51" s="29"/>
      <c r="W51" s="108"/>
      <c r="X51" s="29"/>
      <c r="Y51" s="25"/>
      <c r="Z51" s="25"/>
      <c r="AA51" s="25"/>
      <c r="AB51" s="25"/>
      <c r="AC51" s="25"/>
      <c r="AD51" s="25"/>
      <c r="AE51" s="25"/>
      <c r="AF51" s="25"/>
      <c r="AG51" s="308"/>
      <c r="AH51" s="308"/>
      <c r="AI51" s="33"/>
      <c r="AJ51" s="32"/>
      <c r="AK51" s="32"/>
      <c r="AL51" s="32"/>
      <c r="AM51" s="108">
        <v>1</v>
      </c>
      <c r="AN51" s="29">
        <v>35.01</v>
      </c>
      <c r="AO51" s="108"/>
      <c r="AP51" s="29"/>
      <c r="AQ51" s="25">
        <v>7.5</v>
      </c>
      <c r="AR51" s="25">
        <v>199.4</v>
      </c>
      <c r="AS51" s="25">
        <v>7.5</v>
      </c>
      <c r="AT51" s="25">
        <v>239.19</v>
      </c>
      <c r="AU51" s="25">
        <v>7</v>
      </c>
      <c r="AV51" s="25">
        <v>229.27</v>
      </c>
      <c r="AW51" s="25">
        <v>3.5</v>
      </c>
      <c r="AX51" s="25">
        <v>84.69</v>
      </c>
      <c r="AY51" s="308">
        <v>37</v>
      </c>
      <c r="AZ51" s="308">
        <v>1267</v>
      </c>
      <c r="BA51" s="33">
        <f t="shared" ref="BA51:BA63" si="135">AZ51/AY51</f>
        <v>34.243243243243242</v>
      </c>
      <c r="BB51" s="32">
        <f t="shared" ref="BB51:BB63" si="136">AM51+AO51+AQ51+AS51+AU51+AW51</f>
        <v>26.5</v>
      </c>
      <c r="BC51" s="32">
        <f t="shared" ref="BC51:BC63" si="137">AN51+AP51+AR51+AT51+AV51+AX51</f>
        <v>787.56</v>
      </c>
      <c r="BD51" s="32">
        <f t="shared" ref="BD51:BD63" si="138">BC51/BB51</f>
        <v>29.719245283018864</v>
      </c>
      <c r="BE51" s="108">
        <v>7.5</v>
      </c>
      <c r="BF51" s="29">
        <v>259.95999999999998</v>
      </c>
      <c r="BG51" s="108">
        <v>9.5</v>
      </c>
      <c r="BH51" s="29">
        <v>353.07</v>
      </c>
      <c r="BI51" s="25">
        <v>9.5</v>
      </c>
      <c r="BJ51" s="25">
        <v>280.41000000000003</v>
      </c>
      <c r="BK51" s="25">
        <v>9.75</v>
      </c>
      <c r="BL51" s="25">
        <v>283.3</v>
      </c>
      <c r="BM51" s="25">
        <v>7</v>
      </c>
      <c r="BN51" s="25">
        <v>272.19</v>
      </c>
      <c r="BO51" s="25"/>
      <c r="BP51" s="25"/>
      <c r="BQ51" s="347">
        <v>37</v>
      </c>
      <c r="BR51" s="347">
        <v>1267</v>
      </c>
      <c r="BS51" s="33">
        <f t="shared" ref="BS51:BS63" si="139">BR51/BQ51</f>
        <v>34.243243243243242</v>
      </c>
      <c r="BT51" s="32">
        <f t="shared" ref="BT51:BT63" si="140">BE51+BG51+BI51+BK51+BM51+BO51</f>
        <v>43.25</v>
      </c>
      <c r="BU51" s="32">
        <f t="shared" ref="BU51:BU63" si="141">BF51+BH51+BJ51+BL51+BN51+BP51</f>
        <v>1448.93</v>
      </c>
      <c r="BV51" s="32">
        <f t="shared" ref="BV51:BV63" si="142">BU51/BT51</f>
        <v>33.501271676300583</v>
      </c>
      <c r="BW51" s="108">
        <v>7.5</v>
      </c>
      <c r="BX51" s="29">
        <v>237.51</v>
      </c>
      <c r="BY51" s="108">
        <v>9</v>
      </c>
      <c r="BZ51" s="29">
        <v>251.09</v>
      </c>
      <c r="CA51" s="25">
        <v>7.5</v>
      </c>
      <c r="CB51" s="25">
        <v>223.29</v>
      </c>
      <c r="CC51" s="25">
        <v>9.5</v>
      </c>
      <c r="CD51" s="25">
        <v>217.49</v>
      </c>
      <c r="CE51" s="25">
        <v>7</v>
      </c>
      <c r="CF51" s="25">
        <v>136.47999999999999</v>
      </c>
      <c r="CG51" s="25"/>
      <c r="CH51" s="25"/>
      <c r="CI51" s="308">
        <v>37</v>
      </c>
      <c r="CJ51" s="308">
        <v>1267</v>
      </c>
      <c r="CK51" s="33">
        <f t="shared" ref="CK51:CK63" si="143">CJ51/CI51</f>
        <v>34.243243243243242</v>
      </c>
      <c r="CL51" s="32">
        <f t="shared" ref="CL51:CL63" si="144">BW51+BY51+CA51+CC51+CE51+CG51</f>
        <v>40.5</v>
      </c>
      <c r="CM51" s="32">
        <f t="shared" ref="CM51:CM63" si="145">BX51+BZ51+CB51+CD51+CF51+CH51</f>
        <v>1065.8599999999999</v>
      </c>
      <c r="CN51" s="32">
        <f t="shared" ref="CN51:CN63" si="146">CM51/CL51</f>
        <v>26.317530864197529</v>
      </c>
      <c r="CO51" s="12"/>
      <c r="CP51" s="50">
        <f t="shared" ref="CP51:CP63" si="147">O51+AG51+AY51+BQ51+CI51</f>
        <v>111</v>
      </c>
      <c r="CQ51" s="33">
        <f t="shared" ref="CQ51:CQ63" si="148">P51+AH51+AZ51+BR51+CJ51</f>
        <v>3801</v>
      </c>
      <c r="CR51" s="33">
        <f t="shared" ref="CR51:CR63" si="149">CQ51/CP51</f>
        <v>34.243243243243242</v>
      </c>
      <c r="CS51" s="32">
        <f t="shared" ref="CS51:CS63" si="150">R51+AJ51+BB51+BT51+CL51</f>
        <v>110.25</v>
      </c>
      <c r="CT51" s="32">
        <f t="shared" ref="CT51:CT63" si="151">S51+AK51+BC51+BU51+CM51</f>
        <v>3302.3499999999995</v>
      </c>
      <c r="CU51" s="209">
        <f t="shared" ref="CU51:CU63" si="152">CT51/CS51</f>
        <v>29.953287981859404</v>
      </c>
      <c r="CV51" s="48">
        <f t="shared" ref="CV51:CV63" si="153">IF(CQ51&gt;CT51, CQ51-CT51, 0)</f>
        <v>498.65000000000055</v>
      </c>
    </row>
    <row r="52" spans="1:100" s="34" customFormat="1" ht="11.25" x14ac:dyDescent="0.2">
      <c r="A52" s="27" t="s">
        <v>115</v>
      </c>
      <c r="B52" s="28" t="s">
        <v>120</v>
      </c>
      <c r="C52" s="108"/>
      <c r="D52" s="29"/>
      <c r="E52" s="108"/>
      <c r="F52" s="29"/>
      <c r="G52" s="25"/>
      <c r="H52" s="25"/>
      <c r="I52" s="25"/>
      <c r="J52" s="25"/>
      <c r="K52" s="25"/>
      <c r="L52" s="25"/>
      <c r="M52" s="25"/>
      <c r="N52" s="25"/>
      <c r="O52" s="308"/>
      <c r="P52" s="308"/>
      <c r="Q52" s="33" t="e">
        <f>P52/O52</f>
        <v>#DIV/0!</v>
      </c>
      <c r="R52" s="32">
        <f>C52+E52+G52+I52+K52+M52</f>
        <v>0</v>
      </c>
      <c r="S52" s="32">
        <f>D52+F52+H52+J52+L52+N52</f>
        <v>0</v>
      </c>
      <c r="T52" s="32" t="e">
        <f>S52/R52</f>
        <v>#DIV/0!</v>
      </c>
      <c r="U52" s="108"/>
      <c r="V52" s="29"/>
      <c r="W52" s="108"/>
      <c r="X52" s="29"/>
      <c r="Y52" s="25"/>
      <c r="Z52" s="25"/>
      <c r="AA52" s="25"/>
      <c r="AB52" s="25"/>
      <c r="AC52" s="25"/>
      <c r="AD52" s="25"/>
      <c r="AE52" s="25">
        <v>0.75</v>
      </c>
      <c r="AF52" s="25">
        <v>48.01</v>
      </c>
      <c r="AG52" s="308">
        <v>3.5</v>
      </c>
      <c r="AH52" s="308">
        <v>112</v>
      </c>
      <c r="AI52" s="33">
        <f>AH52/AG52</f>
        <v>32</v>
      </c>
      <c r="AJ52" s="32">
        <f>U52+W52+Y52+AA52+AC52+AE52</f>
        <v>0.75</v>
      </c>
      <c r="AK52" s="32">
        <f>V52+X52+Z52+AB52+AD52+AF52</f>
        <v>48.01</v>
      </c>
      <c r="AL52" s="32">
        <f>AK52/AJ52</f>
        <v>64.013333333333335</v>
      </c>
      <c r="AM52" s="108"/>
      <c r="AN52" s="29"/>
      <c r="AO52" s="108"/>
      <c r="AP52" s="29"/>
      <c r="AQ52" s="25"/>
      <c r="AR52" s="25"/>
      <c r="AS52" s="25"/>
      <c r="AT52" s="25"/>
      <c r="AU52" s="25">
        <v>1.5</v>
      </c>
      <c r="AV52" s="25">
        <v>23.34</v>
      </c>
      <c r="AW52" s="25"/>
      <c r="AX52" s="25"/>
      <c r="AY52" s="308"/>
      <c r="AZ52" s="308"/>
      <c r="BA52" s="33" t="e">
        <f t="shared" si="135"/>
        <v>#DIV/0!</v>
      </c>
      <c r="BB52" s="32">
        <f t="shared" si="136"/>
        <v>1.5</v>
      </c>
      <c r="BC52" s="32">
        <f t="shared" si="137"/>
        <v>23.34</v>
      </c>
      <c r="BD52" s="32">
        <f t="shared" si="138"/>
        <v>15.56</v>
      </c>
      <c r="BE52" s="108"/>
      <c r="BF52" s="29"/>
      <c r="BG52" s="108"/>
      <c r="BH52" s="29"/>
      <c r="BI52" s="25"/>
      <c r="BJ52" s="25"/>
      <c r="BK52" s="25">
        <v>2</v>
      </c>
      <c r="BL52" s="25">
        <v>70.02</v>
      </c>
      <c r="BM52" s="25"/>
      <c r="BN52" s="25"/>
      <c r="BO52" s="25"/>
      <c r="BP52" s="25"/>
      <c r="BQ52" s="347"/>
      <c r="BR52" s="347"/>
      <c r="BS52" s="33" t="e">
        <f t="shared" si="139"/>
        <v>#DIV/0!</v>
      </c>
      <c r="BT52" s="32">
        <f t="shared" si="140"/>
        <v>2</v>
      </c>
      <c r="BU52" s="32">
        <f t="shared" si="141"/>
        <v>70.02</v>
      </c>
      <c r="BV52" s="32">
        <f t="shared" si="142"/>
        <v>35.01</v>
      </c>
      <c r="BW52" s="108"/>
      <c r="BX52" s="29"/>
      <c r="BY52" s="108"/>
      <c r="BZ52" s="29"/>
      <c r="CA52" s="25"/>
      <c r="CB52" s="25"/>
      <c r="CC52" s="25"/>
      <c r="CD52" s="25"/>
      <c r="CE52" s="25"/>
      <c r="CF52" s="25"/>
      <c r="CG52" s="25"/>
      <c r="CH52" s="25"/>
      <c r="CI52" s="308"/>
      <c r="CJ52" s="308"/>
      <c r="CK52" s="33" t="e">
        <f t="shared" si="143"/>
        <v>#DIV/0!</v>
      </c>
      <c r="CL52" s="32">
        <f t="shared" si="144"/>
        <v>0</v>
      </c>
      <c r="CM52" s="32">
        <f t="shared" si="145"/>
        <v>0</v>
      </c>
      <c r="CN52" s="32" t="e">
        <f t="shared" si="146"/>
        <v>#DIV/0!</v>
      </c>
      <c r="CO52" s="12"/>
      <c r="CP52" s="50">
        <f t="shared" si="147"/>
        <v>3.5</v>
      </c>
      <c r="CQ52" s="33">
        <f t="shared" si="148"/>
        <v>112</v>
      </c>
      <c r="CR52" s="33">
        <f t="shared" si="149"/>
        <v>32</v>
      </c>
      <c r="CS52" s="32">
        <f t="shared" si="150"/>
        <v>4.25</v>
      </c>
      <c r="CT52" s="32">
        <f t="shared" si="151"/>
        <v>141.37</v>
      </c>
      <c r="CU52" s="209">
        <f t="shared" si="152"/>
        <v>33.263529411764708</v>
      </c>
      <c r="CV52" s="48">
        <f t="shared" si="153"/>
        <v>0</v>
      </c>
    </row>
    <row r="53" spans="1:100" s="34" customFormat="1" ht="11.25" x14ac:dyDescent="0.2">
      <c r="A53" s="107" t="s">
        <v>126</v>
      </c>
      <c r="B53" s="216" t="s">
        <v>144</v>
      </c>
      <c r="C53" s="108"/>
      <c r="D53" s="29"/>
      <c r="E53" s="108"/>
      <c r="F53" s="29"/>
      <c r="G53" s="29"/>
      <c r="H53" s="29"/>
      <c r="I53" s="29"/>
      <c r="J53" s="29"/>
      <c r="K53" s="29"/>
      <c r="L53" s="29"/>
      <c r="M53" s="29"/>
      <c r="N53" s="29"/>
      <c r="O53" s="33"/>
      <c r="P53" s="33"/>
      <c r="Q53" s="33"/>
      <c r="R53" s="32"/>
      <c r="S53" s="32"/>
      <c r="T53" s="32"/>
      <c r="U53" s="108"/>
      <c r="V53" s="29"/>
      <c r="W53" s="108"/>
      <c r="X53" s="29"/>
      <c r="Y53" s="29"/>
      <c r="Z53" s="29"/>
      <c r="AA53" s="29"/>
      <c r="AB53" s="29"/>
      <c r="AC53" s="29"/>
      <c r="AD53" s="29"/>
      <c r="AE53" s="29"/>
      <c r="AF53" s="29"/>
      <c r="AG53" s="33"/>
      <c r="AH53" s="33"/>
      <c r="AI53" s="33"/>
      <c r="AJ53" s="32"/>
      <c r="AK53" s="32"/>
      <c r="AL53" s="32"/>
      <c r="AM53" s="108"/>
      <c r="AN53" s="29"/>
      <c r="AO53" s="108"/>
      <c r="AP53" s="29"/>
      <c r="AQ53" s="29"/>
      <c r="AR53" s="29"/>
      <c r="AS53" s="29"/>
      <c r="AT53" s="29"/>
      <c r="AU53" s="29">
        <v>0.5</v>
      </c>
      <c r="AV53" s="29">
        <v>18.899999999999999</v>
      </c>
      <c r="AW53" s="29">
        <v>3</v>
      </c>
      <c r="AX53" s="29">
        <v>93.36</v>
      </c>
      <c r="AY53" s="33">
        <v>3.5</v>
      </c>
      <c r="AZ53" s="33">
        <v>120</v>
      </c>
      <c r="BA53" s="33">
        <f t="shared" si="135"/>
        <v>34.285714285714285</v>
      </c>
      <c r="BB53" s="32">
        <f t="shared" si="136"/>
        <v>3.5</v>
      </c>
      <c r="BC53" s="32">
        <f t="shared" si="137"/>
        <v>112.25999999999999</v>
      </c>
      <c r="BD53" s="32">
        <f t="shared" si="138"/>
        <v>32.074285714285715</v>
      </c>
      <c r="BE53" s="108"/>
      <c r="BF53" s="29"/>
      <c r="BG53" s="108"/>
      <c r="BH53" s="29"/>
      <c r="BI53" s="29"/>
      <c r="BJ53" s="29"/>
      <c r="BK53" s="29"/>
      <c r="BL53" s="29"/>
      <c r="BM53" s="29"/>
      <c r="BN53" s="29"/>
      <c r="BO53" s="29"/>
      <c r="BP53" s="29"/>
      <c r="BQ53" s="347"/>
      <c r="BR53" s="347"/>
      <c r="BS53" s="33" t="e">
        <f t="shared" si="139"/>
        <v>#DIV/0!</v>
      </c>
      <c r="BT53" s="32">
        <f t="shared" si="140"/>
        <v>0</v>
      </c>
      <c r="BU53" s="32">
        <f t="shared" si="141"/>
        <v>0</v>
      </c>
      <c r="BV53" s="32" t="e">
        <f t="shared" si="142"/>
        <v>#DIV/0!</v>
      </c>
      <c r="BW53" s="108"/>
      <c r="BX53" s="29"/>
      <c r="BY53" s="108"/>
      <c r="BZ53" s="29"/>
      <c r="CA53" s="29"/>
      <c r="CB53" s="29"/>
      <c r="CC53" s="29"/>
      <c r="CD53" s="29"/>
      <c r="CE53" s="29"/>
      <c r="CF53" s="29"/>
      <c r="CG53" s="29"/>
      <c r="CH53" s="29"/>
      <c r="CI53" s="33"/>
      <c r="CJ53" s="33"/>
      <c r="CK53" s="33" t="e">
        <f t="shared" si="143"/>
        <v>#DIV/0!</v>
      </c>
      <c r="CL53" s="32">
        <f t="shared" si="144"/>
        <v>0</v>
      </c>
      <c r="CM53" s="32">
        <f t="shared" si="145"/>
        <v>0</v>
      </c>
      <c r="CN53" s="32" t="e">
        <f t="shared" si="146"/>
        <v>#DIV/0!</v>
      </c>
      <c r="CO53" s="12"/>
      <c r="CP53" s="50">
        <f t="shared" si="147"/>
        <v>3.5</v>
      </c>
      <c r="CQ53" s="33">
        <f t="shared" si="148"/>
        <v>120</v>
      </c>
      <c r="CR53" s="33">
        <f t="shared" si="149"/>
        <v>34.285714285714285</v>
      </c>
      <c r="CS53" s="32">
        <f t="shared" si="150"/>
        <v>3.5</v>
      </c>
      <c r="CT53" s="32">
        <f t="shared" si="151"/>
        <v>112.25999999999999</v>
      </c>
      <c r="CU53" s="209">
        <f t="shared" si="152"/>
        <v>32.074285714285715</v>
      </c>
      <c r="CV53" s="48">
        <f t="shared" si="153"/>
        <v>7.7400000000000091</v>
      </c>
    </row>
    <row r="54" spans="1:100" s="34" customFormat="1" ht="11.25" x14ac:dyDescent="0.2">
      <c r="A54" s="107" t="s">
        <v>126</v>
      </c>
      <c r="B54" s="216" t="s">
        <v>135</v>
      </c>
      <c r="C54" s="108"/>
      <c r="D54" s="29"/>
      <c r="E54" s="108"/>
      <c r="F54" s="29"/>
      <c r="G54" s="29"/>
      <c r="H54" s="29"/>
      <c r="I54" s="29"/>
      <c r="J54" s="29"/>
      <c r="K54" s="29"/>
      <c r="L54" s="29"/>
      <c r="M54" s="29"/>
      <c r="N54" s="29"/>
      <c r="O54" s="33"/>
      <c r="P54" s="33"/>
      <c r="Q54" s="33"/>
      <c r="R54" s="32"/>
      <c r="S54" s="32"/>
      <c r="T54" s="32"/>
      <c r="U54" s="108"/>
      <c r="V54" s="29"/>
      <c r="W54" s="108"/>
      <c r="X54" s="29"/>
      <c r="Y54" s="29"/>
      <c r="Z54" s="29"/>
      <c r="AA54" s="29"/>
      <c r="AB54" s="29"/>
      <c r="AC54" s="29"/>
      <c r="AD54" s="29"/>
      <c r="AE54" s="29"/>
      <c r="AF54" s="29"/>
      <c r="AG54" s="33"/>
      <c r="AH54" s="33"/>
      <c r="AI54" s="33"/>
      <c r="AJ54" s="32"/>
      <c r="AK54" s="32"/>
      <c r="AL54" s="32"/>
      <c r="AM54" s="108"/>
      <c r="AN54" s="29"/>
      <c r="AO54" s="108"/>
      <c r="AP54" s="29"/>
      <c r="AQ54" s="29"/>
      <c r="AR54" s="29"/>
      <c r="AS54" s="29"/>
      <c r="AT54" s="29"/>
      <c r="AU54" s="29"/>
      <c r="AV54" s="29"/>
      <c r="AW54" s="29"/>
      <c r="AX54" s="29"/>
      <c r="AY54" s="33">
        <v>3.5</v>
      </c>
      <c r="AZ54" s="33">
        <v>120</v>
      </c>
      <c r="BA54" s="33">
        <f t="shared" si="135"/>
        <v>34.285714285714285</v>
      </c>
      <c r="BB54" s="32">
        <f t="shared" si="136"/>
        <v>0</v>
      </c>
      <c r="BC54" s="32">
        <f t="shared" si="137"/>
        <v>0</v>
      </c>
      <c r="BD54" s="32" t="e">
        <f t="shared" si="138"/>
        <v>#DIV/0!</v>
      </c>
      <c r="BE54" s="108"/>
      <c r="BF54" s="29"/>
      <c r="BG54" s="108"/>
      <c r="BH54" s="29"/>
      <c r="BI54" s="29">
        <v>6.66</v>
      </c>
      <c r="BJ54" s="29">
        <v>256.74</v>
      </c>
      <c r="BK54" s="29">
        <v>8.75</v>
      </c>
      <c r="BL54" s="29">
        <v>233.4</v>
      </c>
      <c r="BM54" s="29">
        <v>2.5</v>
      </c>
      <c r="BN54" s="29">
        <v>58.35</v>
      </c>
      <c r="BO54" s="29"/>
      <c r="BP54" s="29"/>
      <c r="BQ54" s="347"/>
      <c r="BR54" s="347"/>
      <c r="BS54" s="33" t="e">
        <f t="shared" si="139"/>
        <v>#DIV/0!</v>
      </c>
      <c r="BT54" s="32">
        <f t="shared" si="140"/>
        <v>17.91</v>
      </c>
      <c r="BU54" s="32">
        <f t="shared" si="141"/>
        <v>548.49</v>
      </c>
      <c r="BV54" s="32">
        <f t="shared" si="142"/>
        <v>30.624790619765495</v>
      </c>
      <c r="BW54" s="108"/>
      <c r="BX54" s="29"/>
      <c r="BY54" s="108"/>
      <c r="BZ54" s="29"/>
      <c r="CA54" s="29">
        <v>4.5</v>
      </c>
      <c r="CB54" s="29">
        <v>93.36</v>
      </c>
      <c r="CC54" s="29">
        <v>1.5</v>
      </c>
      <c r="CD54" s="29">
        <v>21.12</v>
      </c>
      <c r="CE54" s="29"/>
      <c r="CF54" s="29"/>
      <c r="CG54" s="29"/>
      <c r="CH54" s="29"/>
      <c r="CI54" s="33">
        <v>30</v>
      </c>
      <c r="CJ54" s="33">
        <v>1027</v>
      </c>
      <c r="CK54" s="33">
        <f t="shared" si="143"/>
        <v>34.233333333333334</v>
      </c>
      <c r="CL54" s="32">
        <f t="shared" si="144"/>
        <v>6</v>
      </c>
      <c r="CM54" s="32">
        <f t="shared" si="145"/>
        <v>114.48</v>
      </c>
      <c r="CN54" s="32">
        <f t="shared" si="146"/>
        <v>19.080000000000002</v>
      </c>
      <c r="CO54" s="12"/>
      <c r="CP54" s="50">
        <f t="shared" si="147"/>
        <v>33.5</v>
      </c>
      <c r="CQ54" s="33">
        <f t="shared" si="148"/>
        <v>1147</v>
      </c>
      <c r="CR54" s="33">
        <f t="shared" si="149"/>
        <v>34.238805970149251</v>
      </c>
      <c r="CS54" s="32">
        <f t="shared" si="150"/>
        <v>23.91</v>
      </c>
      <c r="CT54" s="32">
        <f t="shared" si="151"/>
        <v>662.97</v>
      </c>
      <c r="CU54" s="209">
        <f t="shared" si="152"/>
        <v>27.727728983688834</v>
      </c>
      <c r="CV54" s="48">
        <f t="shared" si="153"/>
        <v>484.03</v>
      </c>
    </row>
    <row r="55" spans="1:100" s="34" customFormat="1" ht="11.25" x14ac:dyDescent="0.2">
      <c r="A55" s="27" t="s">
        <v>119</v>
      </c>
      <c r="B55" s="28" t="s">
        <v>131</v>
      </c>
      <c r="C55" s="108"/>
      <c r="D55" s="29"/>
      <c r="E55" s="108"/>
      <c r="F55" s="29"/>
      <c r="G55" s="29"/>
      <c r="H55" s="29"/>
      <c r="I55" s="29"/>
      <c r="J55" s="29"/>
      <c r="K55" s="29"/>
      <c r="L55" s="29"/>
      <c r="M55" s="29"/>
      <c r="N55" s="29"/>
      <c r="O55" s="33"/>
      <c r="P55" s="33"/>
      <c r="Q55" s="33" t="e">
        <f>P55/O55</f>
        <v>#DIV/0!</v>
      </c>
      <c r="R55" s="32">
        <f>C55+E55+G55+I55+K55+M55</f>
        <v>0</v>
      </c>
      <c r="S55" s="32">
        <f>D55+F55+H55+J55+L55+N55</f>
        <v>0</v>
      </c>
      <c r="T55" s="32" t="e">
        <f>S55/R55</f>
        <v>#DIV/0!</v>
      </c>
      <c r="U55" s="108"/>
      <c r="V55" s="29"/>
      <c r="W55" s="108"/>
      <c r="X55" s="29"/>
      <c r="Y55" s="29"/>
      <c r="Z55" s="29"/>
      <c r="AA55" s="29"/>
      <c r="AB55" s="29"/>
      <c r="AC55" s="29"/>
      <c r="AD55" s="29"/>
      <c r="AE55" s="29">
        <v>4</v>
      </c>
      <c r="AF55" s="29">
        <v>93.36</v>
      </c>
      <c r="AG55" s="33">
        <v>3.5</v>
      </c>
      <c r="AH55" s="33">
        <v>112</v>
      </c>
      <c r="AI55" s="33">
        <f>AH55/AG55</f>
        <v>32</v>
      </c>
      <c r="AJ55" s="32">
        <f>U55+W55+Y55+AA55+AC55+AE55</f>
        <v>4</v>
      </c>
      <c r="AK55" s="32">
        <f>V55+X55+Z55+AB55+AD55+AF55</f>
        <v>93.36</v>
      </c>
      <c r="AL55" s="32">
        <f>AK55/AJ55</f>
        <v>23.34</v>
      </c>
      <c r="AM55" s="108"/>
      <c r="AN55" s="29"/>
      <c r="AO55" s="108"/>
      <c r="AP55" s="29"/>
      <c r="AQ55" s="29"/>
      <c r="AR55" s="29"/>
      <c r="AS55" s="29"/>
      <c r="AT55" s="29"/>
      <c r="AU55" s="29"/>
      <c r="AV55" s="29"/>
      <c r="AW55" s="29"/>
      <c r="AX55" s="29"/>
      <c r="AY55" s="33"/>
      <c r="AZ55" s="33"/>
      <c r="BA55" s="33" t="e">
        <f t="shared" si="135"/>
        <v>#DIV/0!</v>
      </c>
      <c r="BB55" s="32">
        <f t="shared" si="136"/>
        <v>0</v>
      </c>
      <c r="BC55" s="32">
        <f t="shared" si="137"/>
        <v>0</v>
      </c>
      <c r="BD55" s="32" t="e">
        <f t="shared" si="138"/>
        <v>#DIV/0!</v>
      </c>
      <c r="BE55" s="108"/>
      <c r="BF55" s="29"/>
      <c r="BG55" s="108"/>
      <c r="BH55" s="29"/>
      <c r="BI55" s="29"/>
      <c r="BJ55" s="29"/>
      <c r="BK55" s="29"/>
      <c r="BL55" s="29"/>
      <c r="BM55" s="29"/>
      <c r="BN55" s="29"/>
      <c r="BO55" s="29">
        <v>1</v>
      </c>
      <c r="BP55" s="29">
        <v>11.67</v>
      </c>
      <c r="BQ55" s="347"/>
      <c r="BR55" s="347"/>
      <c r="BS55" s="33" t="e">
        <f t="shared" si="139"/>
        <v>#DIV/0!</v>
      </c>
      <c r="BT55" s="32">
        <f t="shared" si="140"/>
        <v>1</v>
      </c>
      <c r="BU55" s="32">
        <f t="shared" si="141"/>
        <v>11.67</v>
      </c>
      <c r="BV55" s="32">
        <f t="shared" si="142"/>
        <v>11.67</v>
      </c>
      <c r="BW55" s="108"/>
      <c r="BX55" s="29"/>
      <c r="BY55" s="108"/>
      <c r="BZ55" s="29"/>
      <c r="CA55" s="29">
        <v>0.5</v>
      </c>
      <c r="CB55" s="29">
        <v>11.67</v>
      </c>
      <c r="CC55" s="29"/>
      <c r="CD55" s="29"/>
      <c r="CE55" s="29"/>
      <c r="CF55" s="29"/>
      <c r="CG55" s="29"/>
      <c r="CH55" s="29"/>
      <c r="CI55" s="33"/>
      <c r="CJ55" s="33"/>
      <c r="CK55" s="33" t="e">
        <f t="shared" si="143"/>
        <v>#DIV/0!</v>
      </c>
      <c r="CL55" s="32">
        <f t="shared" si="144"/>
        <v>0.5</v>
      </c>
      <c r="CM55" s="32">
        <f t="shared" si="145"/>
        <v>11.67</v>
      </c>
      <c r="CN55" s="32">
        <f t="shared" si="146"/>
        <v>23.34</v>
      </c>
      <c r="CO55" s="12"/>
      <c r="CP55" s="50">
        <f t="shared" si="147"/>
        <v>3.5</v>
      </c>
      <c r="CQ55" s="33">
        <f t="shared" si="148"/>
        <v>112</v>
      </c>
      <c r="CR55" s="33">
        <f t="shared" si="149"/>
        <v>32</v>
      </c>
      <c r="CS55" s="32">
        <f t="shared" si="150"/>
        <v>5.5</v>
      </c>
      <c r="CT55" s="32">
        <f t="shared" si="151"/>
        <v>116.7</v>
      </c>
      <c r="CU55" s="209">
        <f t="shared" si="152"/>
        <v>21.218181818181819</v>
      </c>
      <c r="CV55" s="48">
        <f t="shared" si="153"/>
        <v>0</v>
      </c>
    </row>
    <row r="56" spans="1:100" s="34" customFormat="1" ht="11.25" x14ac:dyDescent="0.2">
      <c r="A56" s="27" t="s">
        <v>115</v>
      </c>
      <c r="B56" s="216" t="s">
        <v>141</v>
      </c>
      <c r="C56" s="108"/>
      <c r="D56" s="29"/>
      <c r="E56" s="108"/>
      <c r="F56" s="29"/>
      <c r="G56" s="29"/>
      <c r="H56" s="29"/>
      <c r="I56" s="29"/>
      <c r="J56" s="29"/>
      <c r="K56" s="29"/>
      <c r="L56" s="29"/>
      <c r="M56" s="29"/>
      <c r="N56" s="29"/>
      <c r="O56" s="33"/>
      <c r="P56" s="33"/>
      <c r="Q56" s="33"/>
      <c r="R56" s="32"/>
      <c r="S56" s="32"/>
      <c r="T56" s="32"/>
      <c r="U56" s="108"/>
      <c r="V56" s="29"/>
      <c r="W56" s="108"/>
      <c r="X56" s="29"/>
      <c r="Y56" s="29"/>
      <c r="Z56" s="29"/>
      <c r="AA56" s="29"/>
      <c r="AB56" s="29"/>
      <c r="AC56" s="29"/>
      <c r="AD56" s="29"/>
      <c r="AE56" s="29"/>
      <c r="AF56" s="29"/>
      <c r="AG56" s="33"/>
      <c r="AH56" s="33"/>
      <c r="AI56" s="33"/>
      <c r="AJ56" s="32"/>
      <c r="AK56" s="32"/>
      <c r="AL56" s="32"/>
      <c r="AM56" s="108"/>
      <c r="AN56" s="29"/>
      <c r="AO56" s="108"/>
      <c r="AP56" s="29"/>
      <c r="AQ56" s="29">
        <v>10</v>
      </c>
      <c r="AR56" s="29">
        <v>413.77</v>
      </c>
      <c r="AS56" s="29">
        <v>0.33</v>
      </c>
      <c r="AT56" s="29">
        <v>23.34</v>
      </c>
      <c r="AU56" s="29"/>
      <c r="AV56" s="29"/>
      <c r="AW56" s="29"/>
      <c r="AX56" s="29"/>
      <c r="AY56" s="33"/>
      <c r="AZ56" s="33"/>
      <c r="BA56" s="33" t="e">
        <f t="shared" si="135"/>
        <v>#DIV/0!</v>
      </c>
      <c r="BB56" s="32">
        <f t="shared" si="136"/>
        <v>10.33</v>
      </c>
      <c r="BC56" s="32">
        <f t="shared" si="137"/>
        <v>437.10999999999996</v>
      </c>
      <c r="BD56" s="32">
        <f t="shared" si="138"/>
        <v>42.314617618586638</v>
      </c>
      <c r="BE56" s="108"/>
      <c r="BF56" s="29"/>
      <c r="BG56" s="108"/>
      <c r="BH56" s="29"/>
      <c r="BI56" s="29"/>
      <c r="BJ56" s="29"/>
      <c r="BK56" s="29"/>
      <c r="BL56" s="29"/>
      <c r="BM56" s="29"/>
      <c r="BN56" s="29"/>
      <c r="BO56" s="29"/>
      <c r="BP56" s="29"/>
      <c r="BQ56" s="347"/>
      <c r="BR56" s="347"/>
      <c r="BS56" s="33" t="e">
        <f t="shared" si="139"/>
        <v>#DIV/0!</v>
      </c>
      <c r="BT56" s="32">
        <f t="shared" si="140"/>
        <v>0</v>
      </c>
      <c r="BU56" s="32">
        <f t="shared" si="141"/>
        <v>0</v>
      </c>
      <c r="BV56" s="32" t="e">
        <f t="shared" si="142"/>
        <v>#DIV/0!</v>
      </c>
      <c r="BW56" s="108"/>
      <c r="BX56" s="29"/>
      <c r="BY56" s="108"/>
      <c r="BZ56" s="29"/>
      <c r="CA56" s="29"/>
      <c r="CB56" s="29"/>
      <c r="CC56" s="29"/>
      <c r="CD56" s="29"/>
      <c r="CE56" s="29"/>
      <c r="CF56" s="29"/>
      <c r="CG56" s="29"/>
      <c r="CH56" s="29"/>
      <c r="CI56" s="33"/>
      <c r="CJ56" s="33"/>
      <c r="CK56" s="33" t="e">
        <f t="shared" si="143"/>
        <v>#DIV/0!</v>
      </c>
      <c r="CL56" s="32">
        <f t="shared" si="144"/>
        <v>0</v>
      </c>
      <c r="CM56" s="32">
        <f t="shared" si="145"/>
        <v>0</v>
      </c>
      <c r="CN56" s="32" t="e">
        <f t="shared" si="146"/>
        <v>#DIV/0!</v>
      </c>
      <c r="CO56" s="12"/>
      <c r="CP56" s="50">
        <f t="shared" si="147"/>
        <v>0</v>
      </c>
      <c r="CQ56" s="33">
        <f t="shared" si="148"/>
        <v>0</v>
      </c>
      <c r="CR56" s="33" t="e">
        <f t="shared" si="149"/>
        <v>#DIV/0!</v>
      </c>
      <c r="CS56" s="32">
        <f t="shared" si="150"/>
        <v>10.33</v>
      </c>
      <c r="CT56" s="32">
        <f t="shared" si="151"/>
        <v>437.10999999999996</v>
      </c>
      <c r="CU56" s="209">
        <f t="shared" si="152"/>
        <v>42.314617618586638</v>
      </c>
      <c r="CV56" s="48">
        <f t="shared" si="153"/>
        <v>0</v>
      </c>
    </row>
    <row r="57" spans="1:100" s="34" customFormat="1" ht="11.25" x14ac:dyDescent="0.2">
      <c r="A57" s="27" t="s">
        <v>121</v>
      </c>
      <c r="B57" s="216" t="s">
        <v>134</v>
      </c>
      <c r="C57" s="108"/>
      <c r="D57" s="29"/>
      <c r="E57" s="108"/>
      <c r="F57" s="29"/>
      <c r="G57" s="29"/>
      <c r="H57" s="29"/>
      <c r="I57" s="29"/>
      <c r="J57" s="29"/>
      <c r="K57" s="29"/>
      <c r="L57" s="29"/>
      <c r="M57" s="29"/>
      <c r="N57" s="29"/>
      <c r="O57" s="33"/>
      <c r="P57" s="33"/>
      <c r="Q57" s="33"/>
      <c r="R57" s="32"/>
      <c r="S57" s="32"/>
      <c r="T57" s="32"/>
      <c r="U57" s="108"/>
      <c r="V57" s="29"/>
      <c r="W57" s="108"/>
      <c r="X57" s="29"/>
      <c r="Y57" s="29"/>
      <c r="Z57" s="29"/>
      <c r="AA57" s="29"/>
      <c r="AB57" s="29"/>
      <c r="AC57" s="29"/>
      <c r="AD57" s="29"/>
      <c r="AE57" s="29"/>
      <c r="AF57" s="29"/>
      <c r="AG57" s="33"/>
      <c r="AH57" s="33"/>
      <c r="AI57" s="33"/>
      <c r="AJ57" s="32"/>
      <c r="AK57" s="32"/>
      <c r="AL57" s="32"/>
      <c r="AM57" s="108"/>
      <c r="AN57" s="29"/>
      <c r="AO57" s="108"/>
      <c r="AP57" s="29"/>
      <c r="AQ57" s="29"/>
      <c r="AR57" s="29"/>
      <c r="AS57" s="29"/>
      <c r="AT57" s="29"/>
      <c r="AU57" s="29"/>
      <c r="AV57" s="29"/>
      <c r="AW57" s="29">
        <v>3.5</v>
      </c>
      <c r="AX57" s="29">
        <v>88.92</v>
      </c>
      <c r="AY57" s="33">
        <v>3.5</v>
      </c>
      <c r="AZ57" s="33">
        <v>120</v>
      </c>
      <c r="BA57" s="33">
        <f t="shared" si="135"/>
        <v>34.285714285714285</v>
      </c>
      <c r="BB57" s="32">
        <f t="shared" si="136"/>
        <v>3.5</v>
      </c>
      <c r="BC57" s="32">
        <f t="shared" si="137"/>
        <v>88.92</v>
      </c>
      <c r="BD57" s="32">
        <f t="shared" si="138"/>
        <v>25.405714285714286</v>
      </c>
      <c r="BE57" s="108"/>
      <c r="BF57" s="29"/>
      <c r="BG57" s="108"/>
      <c r="BH57" s="29"/>
      <c r="BI57" s="29"/>
      <c r="BJ57" s="29"/>
      <c r="BK57" s="29"/>
      <c r="BL57" s="29"/>
      <c r="BM57" s="29"/>
      <c r="BN57" s="29"/>
      <c r="BO57" s="29"/>
      <c r="BP57" s="29"/>
      <c r="BQ57" s="347"/>
      <c r="BR57" s="347"/>
      <c r="BS57" s="33" t="e">
        <f t="shared" si="139"/>
        <v>#DIV/0!</v>
      </c>
      <c r="BT57" s="32">
        <f t="shared" si="140"/>
        <v>0</v>
      </c>
      <c r="BU57" s="32">
        <f t="shared" si="141"/>
        <v>0</v>
      </c>
      <c r="BV57" s="32" t="e">
        <f t="shared" si="142"/>
        <v>#DIV/0!</v>
      </c>
      <c r="BW57" s="108"/>
      <c r="BX57" s="29"/>
      <c r="BY57" s="108"/>
      <c r="BZ57" s="29"/>
      <c r="CA57" s="29"/>
      <c r="CB57" s="29"/>
      <c r="CC57" s="29"/>
      <c r="CD57" s="29"/>
      <c r="CE57" s="29"/>
      <c r="CF57" s="29"/>
      <c r="CG57" s="29"/>
      <c r="CH57" s="29"/>
      <c r="CI57" s="33"/>
      <c r="CJ57" s="33"/>
      <c r="CK57" s="33" t="e">
        <f t="shared" si="143"/>
        <v>#DIV/0!</v>
      </c>
      <c r="CL57" s="32">
        <f t="shared" si="144"/>
        <v>0</v>
      </c>
      <c r="CM57" s="32">
        <f t="shared" si="145"/>
        <v>0</v>
      </c>
      <c r="CN57" s="32" t="e">
        <f t="shared" si="146"/>
        <v>#DIV/0!</v>
      </c>
      <c r="CO57" s="12"/>
      <c r="CP57" s="50">
        <f t="shared" si="147"/>
        <v>3.5</v>
      </c>
      <c r="CQ57" s="33">
        <f t="shared" si="148"/>
        <v>120</v>
      </c>
      <c r="CR57" s="33">
        <f t="shared" si="149"/>
        <v>34.285714285714285</v>
      </c>
      <c r="CS57" s="32">
        <f t="shared" si="150"/>
        <v>3.5</v>
      </c>
      <c r="CT57" s="32">
        <f t="shared" si="151"/>
        <v>88.92</v>
      </c>
      <c r="CU57" s="209">
        <f t="shared" si="152"/>
        <v>25.405714285714286</v>
      </c>
      <c r="CV57" s="48">
        <f t="shared" si="153"/>
        <v>31.08</v>
      </c>
    </row>
    <row r="58" spans="1:100" s="34" customFormat="1" ht="11.25" x14ac:dyDescent="0.2">
      <c r="A58" s="27" t="s">
        <v>121</v>
      </c>
      <c r="B58" s="216" t="s">
        <v>143</v>
      </c>
      <c r="C58" s="108"/>
      <c r="D58" s="29"/>
      <c r="E58" s="108"/>
      <c r="F58" s="29"/>
      <c r="G58" s="29"/>
      <c r="H58" s="29"/>
      <c r="I58" s="29"/>
      <c r="J58" s="29"/>
      <c r="K58" s="29"/>
      <c r="L58" s="29"/>
      <c r="M58" s="29"/>
      <c r="N58" s="29"/>
      <c r="O58" s="33"/>
      <c r="P58" s="33"/>
      <c r="Q58" s="33"/>
      <c r="R58" s="32"/>
      <c r="S58" s="32"/>
      <c r="T58" s="32"/>
      <c r="U58" s="108"/>
      <c r="V58" s="29"/>
      <c r="W58" s="108"/>
      <c r="X58" s="29"/>
      <c r="Y58" s="29"/>
      <c r="Z58" s="29"/>
      <c r="AA58" s="29"/>
      <c r="AB58" s="29"/>
      <c r="AC58" s="29"/>
      <c r="AD58" s="29"/>
      <c r="AE58" s="29"/>
      <c r="AF58" s="29"/>
      <c r="AG58" s="33"/>
      <c r="AH58" s="33"/>
      <c r="AI58" s="33"/>
      <c r="AJ58" s="32"/>
      <c r="AK58" s="32"/>
      <c r="AL58" s="32"/>
      <c r="AM58" s="108"/>
      <c r="AN58" s="29"/>
      <c r="AO58" s="108"/>
      <c r="AP58" s="29"/>
      <c r="AQ58" s="29">
        <v>4</v>
      </c>
      <c r="AR58" s="29">
        <v>66.680000000000007</v>
      </c>
      <c r="AS58" s="29">
        <v>9.5</v>
      </c>
      <c r="AT58" s="29">
        <v>207.18</v>
      </c>
      <c r="AU58" s="29">
        <v>7</v>
      </c>
      <c r="AV58" s="29">
        <v>217.41</v>
      </c>
      <c r="AW58" s="29"/>
      <c r="AX58" s="29"/>
      <c r="AY58" s="33">
        <v>37</v>
      </c>
      <c r="AZ58" s="33">
        <v>1267</v>
      </c>
      <c r="BA58" s="33">
        <f t="shared" si="135"/>
        <v>34.243243243243242</v>
      </c>
      <c r="BB58" s="32">
        <f t="shared" si="136"/>
        <v>20.5</v>
      </c>
      <c r="BC58" s="32">
        <f t="shared" si="137"/>
        <v>491.27</v>
      </c>
      <c r="BD58" s="32">
        <f t="shared" si="138"/>
        <v>23.964390243902439</v>
      </c>
      <c r="BE58" s="108"/>
      <c r="BF58" s="29"/>
      <c r="BG58" s="108">
        <v>8</v>
      </c>
      <c r="BH58" s="29">
        <v>222.61</v>
      </c>
      <c r="BI58" s="29">
        <v>10</v>
      </c>
      <c r="BJ58" s="29">
        <v>271.51</v>
      </c>
      <c r="BK58" s="29">
        <v>10</v>
      </c>
      <c r="BL58" s="29">
        <v>248.3</v>
      </c>
      <c r="BM58" s="29">
        <v>7</v>
      </c>
      <c r="BN58" s="29">
        <v>222.29</v>
      </c>
      <c r="BO58" s="29">
        <v>3.5</v>
      </c>
      <c r="BP58" s="29">
        <v>69.34</v>
      </c>
      <c r="BQ58" s="347">
        <v>37</v>
      </c>
      <c r="BR58" s="347">
        <v>1267</v>
      </c>
      <c r="BS58" s="33">
        <f t="shared" si="139"/>
        <v>34.243243243243242</v>
      </c>
      <c r="BT58" s="32">
        <f t="shared" si="140"/>
        <v>38.5</v>
      </c>
      <c r="BU58" s="32">
        <f t="shared" si="141"/>
        <v>1034.05</v>
      </c>
      <c r="BV58" s="32">
        <f t="shared" si="142"/>
        <v>26.858441558441559</v>
      </c>
      <c r="BW58" s="108">
        <v>9.5</v>
      </c>
      <c r="BX58" s="29">
        <v>246.94</v>
      </c>
      <c r="BY58" s="108">
        <v>7</v>
      </c>
      <c r="BZ58" s="29">
        <v>108.03</v>
      </c>
      <c r="CA58" s="29">
        <v>9.5</v>
      </c>
      <c r="CB58" s="29">
        <v>182.93</v>
      </c>
      <c r="CC58" s="29">
        <v>7.5</v>
      </c>
      <c r="CD58" s="29">
        <v>166.13</v>
      </c>
      <c r="CE58" s="29">
        <v>7</v>
      </c>
      <c r="CF58" s="29">
        <v>144.6</v>
      </c>
      <c r="CG58" s="29"/>
      <c r="CH58" s="29"/>
      <c r="CI58" s="33">
        <v>37</v>
      </c>
      <c r="CJ58" s="33">
        <v>1267</v>
      </c>
      <c r="CK58" s="33">
        <f t="shared" si="143"/>
        <v>34.243243243243242</v>
      </c>
      <c r="CL58" s="32">
        <f t="shared" si="144"/>
        <v>40.5</v>
      </c>
      <c r="CM58" s="32">
        <f t="shared" si="145"/>
        <v>848.63000000000011</v>
      </c>
      <c r="CN58" s="32">
        <f t="shared" si="146"/>
        <v>20.95382716049383</v>
      </c>
      <c r="CO58" s="12"/>
      <c r="CP58" s="50">
        <f t="shared" si="147"/>
        <v>111</v>
      </c>
      <c r="CQ58" s="33">
        <f t="shared" si="148"/>
        <v>3801</v>
      </c>
      <c r="CR58" s="33">
        <f t="shared" si="149"/>
        <v>34.243243243243242</v>
      </c>
      <c r="CS58" s="32">
        <f t="shared" si="150"/>
        <v>99.5</v>
      </c>
      <c r="CT58" s="32">
        <f t="shared" si="151"/>
        <v>2373.9499999999998</v>
      </c>
      <c r="CU58" s="209">
        <f t="shared" si="152"/>
        <v>23.858793969849245</v>
      </c>
      <c r="CV58" s="48">
        <f t="shared" si="153"/>
        <v>1427.0500000000002</v>
      </c>
    </row>
    <row r="59" spans="1:100" s="34" customFormat="1" ht="11.25" x14ac:dyDescent="0.2">
      <c r="A59" s="27" t="s">
        <v>121</v>
      </c>
      <c r="B59" s="216" t="s">
        <v>130</v>
      </c>
      <c r="C59" s="108"/>
      <c r="D59" s="29"/>
      <c r="E59" s="108"/>
      <c r="F59" s="29"/>
      <c r="G59" s="29"/>
      <c r="H59" s="29"/>
      <c r="I59" s="29"/>
      <c r="J59" s="29"/>
      <c r="K59" s="29"/>
      <c r="L59" s="29"/>
      <c r="M59" s="29"/>
      <c r="N59" s="29"/>
      <c r="O59" s="33"/>
      <c r="P59" s="33"/>
      <c r="Q59" s="33"/>
      <c r="R59" s="32"/>
      <c r="S59" s="32"/>
      <c r="T59" s="32"/>
      <c r="U59" s="108"/>
      <c r="V59" s="29"/>
      <c r="W59" s="108"/>
      <c r="X59" s="29"/>
      <c r="Y59" s="29"/>
      <c r="Z59" s="29"/>
      <c r="AA59" s="29"/>
      <c r="AB59" s="29"/>
      <c r="AC59" s="29"/>
      <c r="AD59" s="29"/>
      <c r="AE59" s="29"/>
      <c r="AF59" s="29"/>
      <c r="AG59" s="33"/>
      <c r="AH59" s="33"/>
      <c r="AI59" s="33"/>
      <c r="AJ59" s="32"/>
      <c r="AK59" s="32"/>
      <c r="AL59" s="32"/>
      <c r="AM59" s="108"/>
      <c r="AN59" s="29"/>
      <c r="AO59" s="108"/>
      <c r="AP59" s="29"/>
      <c r="AQ59" s="29"/>
      <c r="AR59" s="29"/>
      <c r="AS59" s="29"/>
      <c r="AT59" s="29"/>
      <c r="AU59" s="29"/>
      <c r="AV59" s="29"/>
      <c r="AW59" s="29">
        <v>3.5</v>
      </c>
      <c r="AX59" s="29">
        <v>116.7</v>
      </c>
      <c r="AY59" s="33">
        <v>3.5</v>
      </c>
      <c r="AZ59" s="33">
        <v>120</v>
      </c>
      <c r="BA59" s="33">
        <f t="shared" si="135"/>
        <v>34.285714285714285</v>
      </c>
      <c r="BB59" s="32">
        <f t="shared" si="136"/>
        <v>3.5</v>
      </c>
      <c r="BC59" s="32">
        <f t="shared" si="137"/>
        <v>116.7</v>
      </c>
      <c r="BD59" s="32">
        <f t="shared" si="138"/>
        <v>33.342857142857142</v>
      </c>
      <c r="BE59" s="108"/>
      <c r="BF59" s="29"/>
      <c r="BG59" s="108"/>
      <c r="BH59" s="29"/>
      <c r="BI59" s="29"/>
      <c r="BJ59" s="29"/>
      <c r="BK59" s="29"/>
      <c r="BL59" s="29"/>
      <c r="BM59" s="29"/>
      <c r="BN59" s="29"/>
      <c r="BO59" s="29"/>
      <c r="BP59" s="29"/>
      <c r="BQ59" s="347"/>
      <c r="BR59" s="347"/>
      <c r="BS59" s="33" t="e">
        <f t="shared" si="139"/>
        <v>#DIV/0!</v>
      </c>
      <c r="BT59" s="32">
        <f t="shared" si="140"/>
        <v>0</v>
      </c>
      <c r="BU59" s="32">
        <f t="shared" si="141"/>
        <v>0</v>
      </c>
      <c r="BV59" s="32" t="e">
        <f t="shared" si="142"/>
        <v>#DIV/0!</v>
      </c>
      <c r="BW59" s="108"/>
      <c r="BX59" s="29"/>
      <c r="BY59" s="108"/>
      <c r="BZ59" s="29"/>
      <c r="CA59" s="29"/>
      <c r="CB59" s="29"/>
      <c r="CC59" s="29"/>
      <c r="CD59" s="29"/>
      <c r="CE59" s="29"/>
      <c r="CF59" s="29"/>
      <c r="CG59" s="29"/>
      <c r="CH59" s="29"/>
      <c r="CI59" s="33"/>
      <c r="CJ59" s="33"/>
      <c r="CK59" s="33" t="e">
        <f t="shared" si="143"/>
        <v>#DIV/0!</v>
      </c>
      <c r="CL59" s="32">
        <f t="shared" si="144"/>
        <v>0</v>
      </c>
      <c r="CM59" s="32">
        <f t="shared" si="145"/>
        <v>0</v>
      </c>
      <c r="CN59" s="32" t="e">
        <f t="shared" si="146"/>
        <v>#DIV/0!</v>
      </c>
      <c r="CO59" s="12"/>
      <c r="CP59" s="50">
        <f t="shared" si="147"/>
        <v>3.5</v>
      </c>
      <c r="CQ59" s="33">
        <f t="shared" si="148"/>
        <v>120</v>
      </c>
      <c r="CR59" s="33">
        <f t="shared" si="149"/>
        <v>34.285714285714285</v>
      </c>
      <c r="CS59" s="32">
        <f t="shared" si="150"/>
        <v>3.5</v>
      </c>
      <c r="CT59" s="32">
        <f t="shared" si="151"/>
        <v>116.7</v>
      </c>
      <c r="CU59" s="209">
        <f t="shared" si="152"/>
        <v>33.342857142857142</v>
      </c>
      <c r="CV59" s="48">
        <f t="shared" si="153"/>
        <v>3.2999999999999972</v>
      </c>
    </row>
    <row r="60" spans="1:100" s="34" customFormat="1" ht="11.25" x14ac:dyDescent="0.2">
      <c r="A60" s="27" t="s">
        <v>126</v>
      </c>
      <c r="B60" s="216" t="s">
        <v>127</v>
      </c>
      <c r="C60" s="108"/>
      <c r="D60" s="29"/>
      <c r="E60" s="108"/>
      <c r="F60" s="29"/>
      <c r="G60" s="29"/>
      <c r="H60" s="29"/>
      <c r="I60" s="29"/>
      <c r="J60" s="29"/>
      <c r="K60" s="29"/>
      <c r="L60" s="29"/>
      <c r="M60" s="29"/>
      <c r="N60" s="29"/>
      <c r="O60" s="33"/>
      <c r="P60" s="33"/>
      <c r="Q60" s="33" t="e">
        <f>P60/O60</f>
        <v>#DIV/0!</v>
      </c>
      <c r="R60" s="32">
        <f>C60+E60+G60+I60+K60+M60</f>
        <v>0</v>
      </c>
      <c r="S60" s="32">
        <f>D60+F60+H60+J60+L60+N60</f>
        <v>0</v>
      </c>
      <c r="T60" s="32" t="e">
        <f>S60/R60</f>
        <v>#DIV/0!</v>
      </c>
      <c r="U60" s="108"/>
      <c r="V60" s="29"/>
      <c r="W60" s="108"/>
      <c r="X60" s="29"/>
      <c r="Y60" s="29"/>
      <c r="Z60" s="29"/>
      <c r="AA60" s="29"/>
      <c r="AB60" s="29"/>
      <c r="AC60" s="29"/>
      <c r="AD60" s="29"/>
      <c r="AE60" s="29">
        <v>0.84</v>
      </c>
      <c r="AF60" s="29">
        <v>9.4499999999999993</v>
      </c>
      <c r="AG60" s="33"/>
      <c r="AH60" s="33"/>
      <c r="AI60" s="33" t="e">
        <f>AH60/AG60</f>
        <v>#DIV/0!</v>
      </c>
      <c r="AJ60" s="32">
        <f>U60+W60+Y60+AA60+AC60+AE60</f>
        <v>0.84</v>
      </c>
      <c r="AK60" s="32">
        <f>V60+X60+Z60+AB60+AD60+AF60</f>
        <v>9.4499999999999993</v>
      </c>
      <c r="AL60" s="32">
        <f>AK60/AJ60</f>
        <v>11.25</v>
      </c>
      <c r="AM60" s="108"/>
      <c r="AN60" s="29"/>
      <c r="AO60" s="108"/>
      <c r="AP60" s="29"/>
      <c r="AQ60" s="29"/>
      <c r="AR60" s="29"/>
      <c r="AS60" s="29"/>
      <c r="AT60" s="29"/>
      <c r="AU60" s="29"/>
      <c r="AV60" s="29"/>
      <c r="AW60" s="29">
        <v>3.5</v>
      </c>
      <c r="AX60" s="29">
        <v>81.69</v>
      </c>
      <c r="AY60" s="33">
        <v>3.5</v>
      </c>
      <c r="AZ60" s="33">
        <v>120</v>
      </c>
      <c r="BA60" s="33">
        <f t="shared" si="135"/>
        <v>34.285714285714285</v>
      </c>
      <c r="BB60" s="32">
        <f t="shared" si="136"/>
        <v>3.5</v>
      </c>
      <c r="BC60" s="32">
        <f t="shared" si="137"/>
        <v>81.69</v>
      </c>
      <c r="BD60" s="32">
        <f t="shared" si="138"/>
        <v>23.34</v>
      </c>
      <c r="BE60" s="108"/>
      <c r="BF60" s="29"/>
      <c r="BG60" s="108"/>
      <c r="BH60" s="29"/>
      <c r="BI60" s="29"/>
      <c r="BJ60" s="29"/>
      <c r="BK60" s="29"/>
      <c r="BL60" s="29"/>
      <c r="BM60" s="29"/>
      <c r="BN60" s="29"/>
      <c r="BO60" s="29"/>
      <c r="BP60" s="29"/>
      <c r="BQ60" s="347"/>
      <c r="BR60" s="347"/>
      <c r="BS60" s="33" t="e">
        <f t="shared" si="139"/>
        <v>#DIV/0!</v>
      </c>
      <c r="BT60" s="32">
        <f t="shared" si="140"/>
        <v>0</v>
      </c>
      <c r="BU60" s="32">
        <f t="shared" si="141"/>
        <v>0</v>
      </c>
      <c r="BV60" s="32" t="e">
        <f t="shared" si="142"/>
        <v>#DIV/0!</v>
      </c>
      <c r="BW60" s="108">
        <v>0.33</v>
      </c>
      <c r="BX60" s="29">
        <v>11.67</v>
      </c>
      <c r="BY60" s="108"/>
      <c r="BZ60" s="29"/>
      <c r="CA60" s="29"/>
      <c r="CB60" s="29"/>
      <c r="CC60" s="29"/>
      <c r="CD60" s="29"/>
      <c r="CE60" s="29"/>
      <c r="CF60" s="29"/>
      <c r="CG60" s="29"/>
      <c r="CH60" s="29"/>
      <c r="CI60" s="33"/>
      <c r="CJ60" s="33"/>
      <c r="CK60" s="33" t="e">
        <f t="shared" si="143"/>
        <v>#DIV/0!</v>
      </c>
      <c r="CL60" s="32">
        <f t="shared" si="144"/>
        <v>0.33</v>
      </c>
      <c r="CM60" s="32">
        <f t="shared" si="145"/>
        <v>11.67</v>
      </c>
      <c r="CN60" s="32">
        <f t="shared" si="146"/>
        <v>35.36363636363636</v>
      </c>
      <c r="CO60" s="12"/>
      <c r="CP60" s="50">
        <f t="shared" si="147"/>
        <v>3.5</v>
      </c>
      <c r="CQ60" s="33">
        <f t="shared" si="148"/>
        <v>120</v>
      </c>
      <c r="CR60" s="33">
        <f t="shared" si="149"/>
        <v>34.285714285714285</v>
      </c>
      <c r="CS60" s="32">
        <f t="shared" si="150"/>
        <v>4.67</v>
      </c>
      <c r="CT60" s="32">
        <f t="shared" si="151"/>
        <v>102.81</v>
      </c>
      <c r="CU60" s="209">
        <f t="shared" si="152"/>
        <v>22.014989293361886</v>
      </c>
      <c r="CV60" s="48">
        <f t="shared" si="153"/>
        <v>17.189999999999998</v>
      </c>
    </row>
    <row r="61" spans="1:100" s="34" customFormat="1" ht="11.25" x14ac:dyDescent="0.2">
      <c r="A61" s="27" t="s">
        <v>117</v>
      </c>
      <c r="B61" s="216" t="s">
        <v>125</v>
      </c>
      <c r="C61" s="108"/>
      <c r="D61" s="29"/>
      <c r="E61" s="108"/>
      <c r="F61" s="29"/>
      <c r="G61" s="29"/>
      <c r="H61" s="29"/>
      <c r="I61" s="29"/>
      <c r="J61" s="29"/>
      <c r="K61" s="29"/>
      <c r="L61" s="29"/>
      <c r="M61" s="29"/>
      <c r="N61" s="29"/>
      <c r="O61" s="33"/>
      <c r="P61" s="33"/>
      <c r="Q61" s="33"/>
      <c r="R61" s="32"/>
      <c r="S61" s="32"/>
      <c r="T61" s="32"/>
      <c r="U61" s="108"/>
      <c r="V61" s="29"/>
      <c r="W61" s="108"/>
      <c r="X61" s="29"/>
      <c r="Y61" s="29"/>
      <c r="Z61" s="29"/>
      <c r="AA61" s="29"/>
      <c r="AB61" s="29"/>
      <c r="AC61" s="29"/>
      <c r="AD61" s="29"/>
      <c r="AE61" s="29"/>
      <c r="AF61" s="29"/>
      <c r="AG61" s="33"/>
      <c r="AH61" s="33"/>
      <c r="AI61" s="33"/>
      <c r="AJ61" s="32"/>
      <c r="AK61" s="32"/>
      <c r="AL61" s="32"/>
      <c r="AM61" s="108"/>
      <c r="AN61" s="29"/>
      <c r="AO61" s="108"/>
      <c r="AP61" s="29"/>
      <c r="AQ61" s="29"/>
      <c r="AR61" s="29"/>
      <c r="AS61" s="29"/>
      <c r="AT61" s="29"/>
      <c r="AU61" s="29"/>
      <c r="AV61" s="29"/>
      <c r="AW61" s="29"/>
      <c r="AX61" s="29"/>
      <c r="AY61" s="33"/>
      <c r="AZ61" s="33"/>
      <c r="BA61" s="33" t="e">
        <f t="shared" si="135"/>
        <v>#DIV/0!</v>
      </c>
      <c r="BB61" s="32">
        <f t="shared" si="136"/>
        <v>0</v>
      </c>
      <c r="BC61" s="32">
        <f t="shared" si="137"/>
        <v>0</v>
      </c>
      <c r="BD61" s="32" t="e">
        <f t="shared" si="138"/>
        <v>#DIV/0!</v>
      </c>
      <c r="BE61" s="108"/>
      <c r="BF61" s="29"/>
      <c r="BG61" s="108"/>
      <c r="BH61" s="29"/>
      <c r="BI61" s="29"/>
      <c r="BJ61" s="29"/>
      <c r="BK61" s="29"/>
      <c r="BL61" s="29"/>
      <c r="BM61" s="29">
        <v>1.75</v>
      </c>
      <c r="BN61" s="29">
        <v>46.68</v>
      </c>
      <c r="BO61" s="29"/>
      <c r="BP61" s="29"/>
      <c r="BQ61" s="33"/>
      <c r="BR61" s="33"/>
      <c r="BS61" s="33" t="e">
        <f t="shared" si="139"/>
        <v>#DIV/0!</v>
      </c>
      <c r="BT61" s="32">
        <f t="shared" si="140"/>
        <v>1.75</v>
      </c>
      <c r="BU61" s="32">
        <f t="shared" si="141"/>
        <v>46.68</v>
      </c>
      <c r="BV61" s="32">
        <f t="shared" si="142"/>
        <v>26.674285714285713</v>
      </c>
      <c r="BW61" s="108"/>
      <c r="BX61" s="29"/>
      <c r="BY61" s="108"/>
      <c r="BZ61" s="29"/>
      <c r="CA61" s="29"/>
      <c r="CB61" s="29"/>
      <c r="CC61" s="29"/>
      <c r="CD61" s="29"/>
      <c r="CE61" s="29">
        <v>3</v>
      </c>
      <c r="CF61" s="29">
        <v>49.47</v>
      </c>
      <c r="CG61" s="29"/>
      <c r="CH61" s="29"/>
      <c r="CI61" s="33"/>
      <c r="CJ61" s="33"/>
      <c r="CK61" s="33" t="e">
        <f t="shared" si="143"/>
        <v>#DIV/0!</v>
      </c>
      <c r="CL61" s="32">
        <f t="shared" si="144"/>
        <v>3</v>
      </c>
      <c r="CM61" s="32">
        <f t="shared" si="145"/>
        <v>49.47</v>
      </c>
      <c r="CN61" s="32">
        <f t="shared" si="146"/>
        <v>16.489999999999998</v>
      </c>
      <c r="CO61" s="12"/>
      <c r="CP61" s="50">
        <f t="shared" si="147"/>
        <v>0</v>
      </c>
      <c r="CQ61" s="33">
        <f t="shared" si="148"/>
        <v>0</v>
      </c>
      <c r="CR61" s="33" t="e">
        <f t="shared" si="149"/>
        <v>#DIV/0!</v>
      </c>
      <c r="CS61" s="32">
        <f t="shared" si="150"/>
        <v>4.75</v>
      </c>
      <c r="CT61" s="32">
        <f t="shared" si="151"/>
        <v>96.15</v>
      </c>
      <c r="CU61" s="209">
        <f t="shared" si="152"/>
        <v>20.242105263157896</v>
      </c>
      <c r="CV61" s="48">
        <f t="shared" si="153"/>
        <v>0</v>
      </c>
    </row>
    <row r="62" spans="1:100" s="34" customFormat="1" ht="11.25" x14ac:dyDescent="0.2">
      <c r="A62" s="27" t="s">
        <v>117</v>
      </c>
      <c r="B62" s="216" t="s">
        <v>122</v>
      </c>
      <c r="C62" s="108"/>
      <c r="D62" s="29"/>
      <c r="E62" s="108"/>
      <c r="F62" s="29"/>
      <c r="G62" s="29"/>
      <c r="H62" s="29"/>
      <c r="I62" s="29"/>
      <c r="J62" s="29"/>
      <c r="K62" s="29"/>
      <c r="L62" s="29"/>
      <c r="M62" s="29"/>
      <c r="N62" s="29"/>
      <c r="O62" s="33"/>
      <c r="P62" s="33"/>
      <c r="Q62" s="33" t="e">
        <f>P62/O62</f>
        <v>#DIV/0!</v>
      </c>
      <c r="R62" s="32">
        <f>C62+E62+G62+I62+K62+M62</f>
        <v>0</v>
      </c>
      <c r="S62" s="32">
        <f>D62+F62+H62+J62+L62+N62</f>
        <v>0</v>
      </c>
      <c r="T62" s="32" t="e">
        <f>S62/R62</f>
        <v>#DIV/0!</v>
      </c>
      <c r="U62" s="108"/>
      <c r="V62" s="29"/>
      <c r="W62" s="108"/>
      <c r="X62" s="29"/>
      <c r="Y62" s="29"/>
      <c r="Z62" s="29"/>
      <c r="AA62" s="29"/>
      <c r="AB62" s="29"/>
      <c r="AC62" s="29"/>
      <c r="AD62" s="29"/>
      <c r="AE62" s="29">
        <v>2.16</v>
      </c>
      <c r="AF62" s="29">
        <v>110.04</v>
      </c>
      <c r="AG62" s="33">
        <v>3.5</v>
      </c>
      <c r="AH62" s="33">
        <v>112</v>
      </c>
      <c r="AI62" s="33">
        <f>AH62/AG62</f>
        <v>32</v>
      </c>
      <c r="AJ62" s="32">
        <f>U62+W62+Y62+AA62+AC62+AE62</f>
        <v>2.16</v>
      </c>
      <c r="AK62" s="32">
        <f>V62+X62+Z62+AB62+AD62+AF62</f>
        <v>110.04</v>
      </c>
      <c r="AL62" s="32">
        <f>AK62/AJ62</f>
        <v>50.944444444444443</v>
      </c>
      <c r="AM62" s="108"/>
      <c r="AN62" s="29"/>
      <c r="AO62" s="108"/>
      <c r="AP62" s="29"/>
      <c r="AQ62" s="29"/>
      <c r="AR62" s="29"/>
      <c r="AS62" s="29"/>
      <c r="AT62" s="29"/>
      <c r="AU62" s="29"/>
      <c r="AV62" s="29"/>
      <c r="AW62" s="29"/>
      <c r="AX62" s="29"/>
      <c r="AY62" s="33"/>
      <c r="AZ62" s="33"/>
      <c r="BA62" s="33" t="e">
        <f t="shared" si="135"/>
        <v>#DIV/0!</v>
      </c>
      <c r="BB62" s="32">
        <f t="shared" si="136"/>
        <v>0</v>
      </c>
      <c r="BC62" s="32">
        <f t="shared" si="137"/>
        <v>0</v>
      </c>
      <c r="BD62" s="32" t="e">
        <f t="shared" si="138"/>
        <v>#DIV/0!</v>
      </c>
      <c r="BE62" s="108"/>
      <c r="BF62" s="29"/>
      <c r="BG62" s="108"/>
      <c r="BH62" s="29"/>
      <c r="BI62" s="29"/>
      <c r="BJ62" s="29"/>
      <c r="BK62" s="29"/>
      <c r="BL62" s="29"/>
      <c r="BM62" s="29"/>
      <c r="BN62" s="29"/>
      <c r="BO62" s="29"/>
      <c r="BP62" s="29"/>
      <c r="BQ62" s="33"/>
      <c r="BR62" s="33"/>
      <c r="BS62" s="33" t="e">
        <f t="shared" si="139"/>
        <v>#DIV/0!</v>
      </c>
      <c r="BT62" s="32">
        <f t="shared" si="140"/>
        <v>0</v>
      </c>
      <c r="BU62" s="32">
        <f t="shared" si="141"/>
        <v>0</v>
      </c>
      <c r="BV62" s="32" t="e">
        <f t="shared" si="142"/>
        <v>#DIV/0!</v>
      </c>
      <c r="BW62" s="108"/>
      <c r="BX62" s="29"/>
      <c r="BY62" s="108"/>
      <c r="BZ62" s="29"/>
      <c r="CA62" s="29"/>
      <c r="CB62" s="29"/>
      <c r="CC62" s="29"/>
      <c r="CD62" s="29"/>
      <c r="CE62" s="29"/>
      <c r="CF62" s="29"/>
      <c r="CG62" s="29"/>
      <c r="CH62" s="29"/>
      <c r="CI62" s="33"/>
      <c r="CJ62" s="33"/>
      <c r="CK62" s="33" t="e">
        <f t="shared" si="143"/>
        <v>#DIV/0!</v>
      </c>
      <c r="CL62" s="32">
        <f t="shared" si="144"/>
        <v>0</v>
      </c>
      <c r="CM62" s="32">
        <f t="shared" si="145"/>
        <v>0</v>
      </c>
      <c r="CN62" s="32" t="e">
        <f t="shared" si="146"/>
        <v>#DIV/0!</v>
      </c>
      <c r="CO62" s="12"/>
      <c r="CP62" s="50">
        <f t="shared" si="147"/>
        <v>3.5</v>
      </c>
      <c r="CQ62" s="33">
        <f t="shared" si="148"/>
        <v>112</v>
      </c>
      <c r="CR62" s="33">
        <f t="shared" si="149"/>
        <v>32</v>
      </c>
      <c r="CS62" s="32">
        <f t="shared" si="150"/>
        <v>2.16</v>
      </c>
      <c r="CT62" s="32">
        <f t="shared" si="151"/>
        <v>110.04</v>
      </c>
      <c r="CU62" s="209">
        <f t="shared" si="152"/>
        <v>50.944444444444443</v>
      </c>
      <c r="CV62" s="48">
        <f t="shared" si="153"/>
        <v>1.9599999999999937</v>
      </c>
    </row>
    <row r="63" spans="1:100" s="34" customFormat="1" ht="11.25" x14ac:dyDescent="0.2">
      <c r="A63" s="27" t="s">
        <v>121</v>
      </c>
      <c r="B63" s="216" t="s">
        <v>123</v>
      </c>
      <c r="C63" s="108"/>
      <c r="D63" s="29"/>
      <c r="E63" s="108"/>
      <c r="F63" s="29"/>
      <c r="G63" s="29"/>
      <c r="H63" s="29"/>
      <c r="I63" s="29"/>
      <c r="J63" s="29"/>
      <c r="K63" s="29"/>
      <c r="L63" s="29"/>
      <c r="M63" s="29"/>
      <c r="N63" s="29"/>
      <c r="O63" s="33"/>
      <c r="P63" s="33"/>
      <c r="Q63" s="33" t="e">
        <f>P63/O63</f>
        <v>#DIV/0!</v>
      </c>
      <c r="R63" s="32">
        <f>C63+E63+G63+I63+K63+M63</f>
        <v>0</v>
      </c>
      <c r="S63" s="32">
        <f>D63+F63+H63+J63+L63+N63</f>
        <v>0</v>
      </c>
      <c r="T63" s="32" t="e">
        <f>S63/R63</f>
        <v>#DIV/0!</v>
      </c>
      <c r="U63" s="108"/>
      <c r="V63" s="29"/>
      <c r="W63" s="108"/>
      <c r="X63" s="29"/>
      <c r="Y63" s="29"/>
      <c r="Z63" s="29"/>
      <c r="AA63" s="29"/>
      <c r="AB63" s="29"/>
      <c r="AC63" s="29"/>
      <c r="AD63" s="29"/>
      <c r="AE63" s="29">
        <v>3</v>
      </c>
      <c r="AF63" s="29">
        <v>116.7</v>
      </c>
      <c r="AG63" s="33">
        <v>3.5</v>
      </c>
      <c r="AH63" s="33">
        <v>112</v>
      </c>
      <c r="AI63" s="33">
        <f>AH63/AG63</f>
        <v>32</v>
      </c>
      <c r="AJ63" s="32">
        <f>U63+W63+Y63+AA63+AC63+AE63</f>
        <v>3</v>
      </c>
      <c r="AK63" s="32">
        <f>V63+X63+Z63+AB63+AD63+AF63</f>
        <v>116.7</v>
      </c>
      <c r="AL63" s="32">
        <f>AK63/AJ63</f>
        <v>38.9</v>
      </c>
      <c r="AM63" s="108"/>
      <c r="AN63" s="29"/>
      <c r="AO63" s="108"/>
      <c r="AP63" s="29"/>
      <c r="AQ63" s="29"/>
      <c r="AR63" s="29"/>
      <c r="AS63" s="29"/>
      <c r="AT63" s="29"/>
      <c r="AU63" s="29"/>
      <c r="AV63" s="29"/>
      <c r="AW63" s="29"/>
      <c r="AX63" s="29"/>
      <c r="AY63" s="33"/>
      <c r="AZ63" s="33"/>
      <c r="BA63" s="33" t="e">
        <f t="shared" si="135"/>
        <v>#DIV/0!</v>
      </c>
      <c r="BB63" s="32">
        <f t="shared" si="136"/>
        <v>0</v>
      </c>
      <c r="BC63" s="32">
        <f t="shared" si="137"/>
        <v>0</v>
      </c>
      <c r="BD63" s="32" t="e">
        <f t="shared" si="138"/>
        <v>#DIV/0!</v>
      </c>
      <c r="BE63" s="108"/>
      <c r="BF63" s="29"/>
      <c r="BG63" s="108"/>
      <c r="BH63" s="29"/>
      <c r="BI63" s="29"/>
      <c r="BJ63" s="29"/>
      <c r="BK63" s="29"/>
      <c r="BL63" s="29"/>
      <c r="BM63" s="29"/>
      <c r="BN63" s="29"/>
      <c r="BO63" s="29"/>
      <c r="BP63" s="29"/>
      <c r="BQ63" s="33"/>
      <c r="BR63" s="33"/>
      <c r="BS63" s="33" t="e">
        <f t="shared" si="139"/>
        <v>#DIV/0!</v>
      </c>
      <c r="BT63" s="32">
        <f t="shared" si="140"/>
        <v>0</v>
      </c>
      <c r="BU63" s="32">
        <f t="shared" si="141"/>
        <v>0</v>
      </c>
      <c r="BV63" s="32" t="e">
        <f t="shared" si="142"/>
        <v>#DIV/0!</v>
      </c>
      <c r="BW63" s="108"/>
      <c r="BX63" s="29"/>
      <c r="BY63" s="108"/>
      <c r="BZ63" s="29"/>
      <c r="CA63" s="29"/>
      <c r="CB63" s="29"/>
      <c r="CC63" s="29"/>
      <c r="CD63" s="29"/>
      <c r="CE63" s="29"/>
      <c r="CF63" s="29"/>
      <c r="CG63" s="29"/>
      <c r="CH63" s="29"/>
      <c r="CI63" s="33"/>
      <c r="CJ63" s="33"/>
      <c r="CK63" s="33" t="e">
        <f t="shared" si="143"/>
        <v>#DIV/0!</v>
      </c>
      <c r="CL63" s="32">
        <f t="shared" si="144"/>
        <v>0</v>
      </c>
      <c r="CM63" s="32">
        <f t="shared" si="145"/>
        <v>0</v>
      </c>
      <c r="CN63" s="32" t="e">
        <f t="shared" si="146"/>
        <v>#DIV/0!</v>
      </c>
      <c r="CO63" s="12"/>
      <c r="CP63" s="50">
        <f t="shared" si="147"/>
        <v>3.5</v>
      </c>
      <c r="CQ63" s="33">
        <f t="shared" si="148"/>
        <v>112</v>
      </c>
      <c r="CR63" s="33">
        <f t="shared" si="149"/>
        <v>32</v>
      </c>
      <c r="CS63" s="32">
        <f t="shared" si="150"/>
        <v>3</v>
      </c>
      <c r="CT63" s="32">
        <f t="shared" si="151"/>
        <v>116.7</v>
      </c>
      <c r="CU63" s="209">
        <f t="shared" si="152"/>
        <v>38.9</v>
      </c>
      <c r="CV63" s="48">
        <f t="shared" si="153"/>
        <v>0</v>
      </c>
    </row>
    <row r="64" spans="1:100" s="34" customFormat="1" ht="11.25" x14ac:dyDescent="0.2">
      <c r="A64" s="27" t="s">
        <v>119</v>
      </c>
      <c r="B64" s="216" t="s">
        <v>132</v>
      </c>
      <c r="C64" s="108"/>
      <c r="D64" s="29"/>
      <c r="E64" s="108"/>
      <c r="F64" s="29"/>
      <c r="G64" s="29"/>
      <c r="H64" s="29"/>
      <c r="I64" s="29"/>
      <c r="J64" s="29"/>
      <c r="K64" s="29"/>
      <c r="L64" s="29"/>
      <c r="M64" s="29"/>
      <c r="N64" s="29"/>
      <c r="O64" s="33"/>
      <c r="P64" s="33"/>
      <c r="Q64" s="33"/>
      <c r="R64" s="32"/>
      <c r="S64" s="32"/>
      <c r="T64" s="32"/>
      <c r="U64" s="108"/>
      <c r="V64" s="29"/>
      <c r="W64" s="108"/>
      <c r="X64" s="29"/>
      <c r="Y64" s="29"/>
      <c r="Z64" s="29"/>
      <c r="AA64" s="29"/>
      <c r="AB64" s="29"/>
      <c r="AC64" s="29"/>
      <c r="AD64" s="29"/>
      <c r="AE64" s="29"/>
      <c r="AF64" s="29"/>
      <c r="AG64" s="33"/>
      <c r="AH64" s="33"/>
      <c r="AI64" s="33"/>
      <c r="AJ64" s="32"/>
      <c r="AK64" s="32"/>
      <c r="AL64" s="32"/>
      <c r="AM64" s="108"/>
      <c r="AN64" s="29"/>
      <c r="AO64" s="108"/>
      <c r="AP64" s="29"/>
      <c r="AQ64" s="29"/>
      <c r="AR64" s="29"/>
      <c r="AS64" s="29"/>
      <c r="AT64" s="29"/>
      <c r="AU64" s="29"/>
      <c r="AV64" s="29"/>
      <c r="AW64" s="29">
        <v>3.5</v>
      </c>
      <c r="AX64" s="29">
        <v>56.7</v>
      </c>
      <c r="AY64" s="33"/>
      <c r="AZ64" s="33"/>
      <c r="BA64" s="33" t="e">
        <f t="shared" ref="BA64" si="154">AZ64/AY64</f>
        <v>#DIV/0!</v>
      </c>
      <c r="BB64" s="32">
        <f t="shared" ref="BB64" si="155">AM64+AO64+AQ64+AS64+AU64+AW64</f>
        <v>3.5</v>
      </c>
      <c r="BC64" s="32">
        <f t="shared" ref="BC64" si="156">AN64+AP64+AR64+AT64+AV64+AX64</f>
        <v>56.7</v>
      </c>
      <c r="BD64" s="32">
        <f t="shared" ref="BD64" si="157">BC64/BB64</f>
        <v>16.2</v>
      </c>
      <c r="BE64" s="108">
        <v>1</v>
      </c>
      <c r="BF64" s="29">
        <v>46.67</v>
      </c>
      <c r="BG64" s="108"/>
      <c r="BH64" s="29"/>
      <c r="BI64" s="29"/>
      <c r="BJ64" s="29"/>
      <c r="BK64" s="29"/>
      <c r="BL64" s="29"/>
      <c r="BM64" s="29"/>
      <c r="BN64" s="29"/>
      <c r="BO64" s="29"/>
      <c r="BP64" s="29"/>
      <c r="BQ64" s="33"/>
      <c r="BR64" s="33"/>
      <c r="BS64" s="33" t="e">
        <f t="shared" ref="BS64" si="158">BR64/BQ64</f>
        <v>#DIV/0!</v>
      </c>
      <c r="BT64" s="32">
        <f t="shared" ref="BT64" si="159">BE64+BG64+BI64+BK64+BM64+BO64</f>
        <v>1</v>
      </c>
      <c r="BU64" s="32">
        <f t="shared" ref="BU64" si="160">BF64+BH64+BJ64+BL64+BN64+BP64</f>
        <v>46.67</v>
      </c>
      <c r="BV64" s="32">
        <f t="shared" ref="BV64" si="161">BU64/BT64</f>
        <v>46.67</v>
      </c>
      <c r="BW64" s="108"/>
      <c r="BX64" s="29"/>
      <c r="BY64" s="108"/>
      <c r="BZ64" s="29"/>
      <c r="CA64" s="29"/>
      <c r="CB64" s="29"/>
      <c r="CC64" s="29"/>
      <c r="CD64" s="29"/>
      <c r="CE64" s="29"/>
      <c r="CF64" s="29"/>
      <c r="CG64" s="29"/>
      <c r="CH64" s="29"/>
      <c r="CI64" s="33"/>
      <c r="CJ64" s="33"/>
      <c r="CK64" s="33" t="e">
        <f t="shared" ref="CK64" si="162">CJ64/CI64</f>
        <v>#DIV/0!</v>
      </c>
      <c r="CL64" s="32">
        <f t="shared" ref="CL64" si="163">BW64+BY64+CA64+CC64+CE64+CG64</f>
        <v>0</v>
      </c>
      <c r="CM64" s="32">
        <f t="shared" ref="CM64" si="164">BX64+BZ64+CB64+CD64+CF64+CH64</f>
        <v>0</v>
      </c>
      <c r="CN64" s="32" t="e">
        <f t="shared" ref="CN64" si="165">CM64/CL64</f>
        <v>#DIV/0!</v>
      </c>
      <c r="CO64" s="12"/>
      <c r="CP64" s="50">
        <f t="shared" ref="CP64" si="166">O64+AG64+AY64+BQ64+CI64</f>
        <v>0</v>
      </c>
      <c r="CQ64" s="33">
        <f t="shared" ref="CQ64" si="167">P64+AH64+AZ64+BR64+CJ64</f>
        <v>0</v>
      </c>
      <c r="CR64" s="33" t="e">
        <f t="shared" ref="CR64" si="168">CQ64/CP64</f>
        <v>#DIV/0!</v>
      </c>
      <c r="CS64" s="32">
        <f t="shared" ref="CS64" si="169">R64+AJ64+BB64+BT64+CL64</f>
        <v>4.5</v>
      </c>
      <c r="CT64" s="32">
        <f t="shared" ref="CT64" si="170">S64+AK64+BC64+BU64+CM64</f>
        <v>103.37</v>
      </c>
      <c r="CU64" s="209">
        <f t="shared" ref="CU64" si="171">CT64/CS64</f>
        <v>22.971111111111114</v>
      </c>
      <c r="CV64" s="48">
        <f t="shared" ref="CV64" si="172">IF(CQ64&gt;CT64, CQ64-CT64, 0)</f>
        <v>0</v>
      </c>
    </row>
    <row r="65" spans="1:100" s="34" customFormat="1" ht="11.25" thickBot="1" x14ac:dyDescent="0.2">
      <c r="A65" s="107"/>
      <c r="B65" s="214"/>
      <c r="C65" s="191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213"/>
      <c r="P65" s="213"/>
      <c r="Q65" s="33" t="e">
        <f t="shared" ref="Q65:Q66" si="173">P65/O65</f>
        <v>#DIV/0!</v>
      </c>
      <c r="R65" s="32">
        <f t="shared" ref="R65" si="174">C65+E65+G65+I65+K65+M65</f>
        <v>0</v>
      </c>
      <c r="S65" s="32">
        <f t="shared" ref="S65" si="175">D65+F65+H65+J65+L65+N65</f>
        <v>0</v>
      </c>
      <c r="T65" s="32" t="e">
        <f t="shared" ref="T65:T66" si="176">S65/R65</f>
        <v>#DIV/0!</v>
      </c>
      <c r="U65" s="191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213"/>
      <c r="AH65" s="213"/>
      <c r="AI65" s="33" t="e">
        <f t="shared" ref="AI65:AI66" si="177">AH65/AG65</f>
        <v>#DIV/0!</v>
      </c>
      <c r="AJ65" s="32">
        <f t="shared" ref="AJ65" si="178">U65+W65+Y65+AA65+AC65+AE65</f>
        <v>0</v>
      </c>
      <c r="AK65" s="32">
        <f t="shared" ref="AK65" si="179">V65+X65+Z65+AB65+AD65+AF65</f>
        <v>0</v>
      </c>
      <c r="AL65" s="32" t="e">
        <f t="shared" ref="AL65:AL66" si="180">AK65/AJ65</f>
        <v>#DIV/0!</v>
      </c>
      <c r="AM65" s="191"/>
      <c r="AN65" s="190"/>
      <c r="AO65" s="190"/>
      <c r="AP65" s="190"/>
      <c r="AQ65" s="190"/>
      <c r="AR65" s="190"/>
      <c r="AS65" s="190"/>
      <c r="AT65" s="190"/>
      <c r="AU65" s="190"/>
      <c r="AV65" s="190"/>
      <c r="AW65" s="190"/>
      <c r="AX65" s="190"/>
      <c r="AY65" s="213"/>
      <c r="AZ65" s="213"/>
      <c r="BA65" s="33" t="e">
        <f t="shared" ref="BA65:BA66" si="181">AZ65/AY65</f>
        <v>#DIV/0!</v>
      </c>
      <c r="BB65" s="32">
        <f t="shared" ref="BB65" si="182">AM65+AO65+AQ65+AS65+AU65+AW65</f>
        <v>0</v>
      </c>
      <c r="BC65" s="32">
        <f t="shared" ref="BC65" si="183">AN65+AP65+AR65+AT65+AV65+AX65</f>
        <v>0</v>
      </c>
      <c r="BD65" s="32" t="e">
        <f t="shared" ref="BD65:BD66" si="184">BC65/BB65</f>
        <v>#DIV/0!</v>
      </c>
      <c r="BE65" s="191"/>
      <c r="BF65" s="190"/>
      <c r="BG65" s="190"/>
      <c r="BH65" s="190"/>
      <c r="BI65" s="190"/>
      <c r="BJ65" s="190"/>
      <c r="BK65" s="190"/>
      <c r="BL65" s="190"/>
      <c r="BM65" s="190"/>
      <c r="BN65" s="190"/>
      <c r="BO65" s="190"/>
      <c r="BP65" s="190"/>
      <c r="BQ65" s="213"/>
      <c r="BR65" s="213"/>
      <c r="BS65" s="33" t="e">
        <f t="shared" ref="BS65:BS66" si="185">BR65/BQ65</f>
        <v>#DIV/0!</v>
      </c>
      <c r="BT65" s="32">
        <f t="shared" ref="BT65" si="186">BE65+BG65+BI65+BK65+BM65+BO65</f>
        <v>0</v>
      </c>
      <c r="BU65" s="32">
        <f t="shared" ref="BU65" si="187">BF65+BH65+BJ65+BL65+BN65+BP65</f>
        <v>0</v>
      </c>
      <c r="BV65" s="32" t="e">
        <f t="shared" ref="BV65:BV66" si="188">BU65/BT65</f>
        <v>#DIV/0!</v>
      </c>
      <c r="BW65" s="191"/>
      <c r="BX65" s="190"/>
      <c r="BY65" s="190"/>
      <c r="BZ65" s="190"/>
      <c r="CA65" s="190"/>
      <c r="CB65" s="190"/>
      <c r="CC65" s="190"/>
      <c r="CD65" s="190"/>
      <c r="CE65" s="190"/>
      <c r="CF65" s="190"/>
      <c r="CG65" s="190"/>
      <c r="CH65" s="190"/>
      <c r="CI65" s="213"/>
      <c r="CJ65" s="213"/>
      <c r="CK65" s="33" t="e">
        <f t="shared" ref="CK65:CK66" si="189">CJ65/CI65</f>
        <v>#DIV/0!</v>
      </c>
      <c r="CL65" s="32">
        <f t="shared" ref="CL65" si="190">BW65+BY65+CA65+CC65+CE65+CG65</f>
        <v>0</v>
      </c>
      <c r="CM65" s="32">
        <f t="shared" ref="CM65" si="191">BX65+BZ65+CB65+CD65+CF65+CH65</f>
        <v>0</v>
      </c>
      <c r="CN65" s="32" t="e">
        <f t="shared" ref="CN65:CN66" si="192">CM65/CL65</f>
        <v>#DIV/0!</v>
      </c>
      <c r="CO65" s="12"/>
      <c r="CP65" s="50">
        <f t="shared" ref="CP65" si="193">O65+AG65+AY65+BQ65+CI65</f>
        <v>0</v>
      </c>
      <c r="CQ65" s="33">
        <f t="shared" ref="CQ65" si="194">P65+AH65+AZ65+BR65+CJ65</f>
        <v>0</v>
      </c>
      <c r="CR65" s="33" t="e">
        <f t="shared" ref="CR65:CR66" si="195">CQ65/CP65</f>
        <v>#DIV/0!</v>
      </c>
      <c r="CS65" s="32">
        <f t="shared" ref="CS65" si="196">R65+AJ65+BB65+BT65+CL65</f>
        <v>0</v>
      </c>
      <c r="CT65" s="32">
        <f t="shared" ref="CT65" si="197">S65+AK65+BC65+BU65+CM65</f>
        <v>0</v>
      </c>
      <c r="CU65" s="209" t="e">
        <f t="shared" ref="CU65:CU66" si="198">CT65/CS65</f>
        <v>#DIV/0!</v>
      </c>
      <c r="CV65" s="48">
        <f t="shared" ref="CV65:CV66" si="199">IF(CQ65&gt;CT65, CQ65-CT65, 0)</f>
        <v>0</v>
      </c>
    </row>
    <row r="66" spans="1:100" s="34" customFormat="1" ht="11.25" thickBot="1" x14ac:dyDescent="0.2">
      <c r="A66" s="361" t="s">
        <v>0</v>
      </c>
      <c r="B66" s="362"/>
      <c r="C66" s="106">
        <f t="shared" ref="C66:P66" si="200">SUM(C51:C65)</f>
        <v>0</v>
      </c>
      <c r="D66" s="106">
        <f t="shared" si="200"/>
        <v>0</v>
      </c>
      <c r="E66" s="106">
        <f t="shared" si="200"/>
        <v>0</v>
      </c>
      <c r="F66" s="106">
        <f t="shared" si="200"/>
        <v>0</v>
      </c>
      <c r="G66" s="106">
        <f t="shared" si="200"/>
        <v>0</v>
      </c>
      <c r="H66" s="106">
        <f t="shared" si="200"/>
        <v>0</v>
      </c>
      <c r="I66" s="106">
        <f t="shared" si="200"/>
        <v>0</v>
      </c>
      <c r="J66" s="106">
        <f t="shared" si="200"/>
        <v>0</v>
      </c>
      <c r="K66" s="106">
        <f t="shared" si="200"/>
        <v>0</v>
      </c>
      <c r="L66" s="106">
        <f t="shared" si="200"/>
        <v>0</v>
      </c>
      <c r="M66" s="106">
        <f t="shared" si="200"/>
        <v>0</v>
      </c>
      <c r="N66" s="106">
        <f t="shared" si="200"/>
        <v>0</v>
      </c>
      <c r="O66" s="106">
        <f t="shared" si="200"/>
        <v>0</v>
      </c>
      <c r="P66" s="106">
        <f t="shared" si="200"/>
        <v>0</v>
      </c>
      <c r="Q66" s="106" t="e">
        <f t="shared" si="173"/>
        <v>#DIV/0!</v>
      </c>
      <c r="R66" s="105">
        <f>SUM(R51:R65)</f>
        <v>0</v>
      </c>
      <c r="S66" s="106">
        <f>SUM(S51:S65)</f>
        <v>0</v>
      </c>
      <c r="T66" s="105" t="e">
        <f t="shared" si="176"/>
        <v>#DIV/0!</v>
      </c>
      <c r="U66" s="106">
        <f t="shared" ref="U66:AH66" si="201">SUM(U51:U65)</f>
        <v>0</v>
      </c>
      <c r="V66" s="106">
        <f t="shared" si="201"/>
        <v>0</v>
      </c>
      <c r="W66" s="106">
        <f t="shared" si="201"/>
        <v>0</v>
      </c>
      <c r="X66" s="106">
        <f t="shared" si="201"/>
        <v>0</v>
      </c>
      <c r="Y66" s="106">
        <f t="shared" si="201"/>
        <v>0</v>
      </c>
      <c r="Z66" s="106">
        <f t="shared" si="201"/>
        <v>0</v>
      </c>
      <c r="AA66" s="106">
        <f t="shared" si="201"/>
        <v>0</v>
      </c>
      <c r="AB66" s="106">
        <f t="shared" si="201"/>
        <v>0</v>
      </c>
      <c r="AC66" s="106">
        <f t="shared" si="201"/>
        <v>0</v>
      </c>
      <c r="AD66" s="106">
        <f t="shared" si="201"/>
        <v>0</v>
      </c>
      <c r="AE66" s="106">
        <f t="shared" si="201"/>
        <v>10.75</v>
      </c>
      <c r="AF66" s="106">
        <f t="shared" si="201"/>
        <v>377.56</v>
      </c>
      <c r="AG66" s="106">
        <f t="shared" si="201"/>
        <v>14</v>
      </c>
      <c r="AH66" s="106">
        <f t="shared" si="201"/>
        <v>448</v>
      </c>
      <c r="AI66" s="106">
        <f t="shared" si="177"/>
        <v>32</v>
      </c>
      <c r="AJ66" s="105">
        <f>SUM(AJ51:AJ65)</f>
        <v>10.75</v>
      </c>
      <c r="AK66" s="106">
        <f>SUM(AK51:AK65)</f>
        <v>377.56</v>
      </c>
      <c r="AL66" s="105">
        <f t="shared" si="180"/>
        <v>35.121860465116278</v>
      </c>
      <c r="AM66" s="106">
        <f t="shared" ref="AM66:AZ66" si="202">SUM(AM51:AM65)</f>
        <v>1</v>
      </c>
      <c r="AN66" s="106">
        <f t="shared" si="202"/>
        <v>35.01</v>
      </c>
      <c r="AO66" s="106">
        <f t="shared" si="202"/>
        <v>0</v>
      </c>
      <c r="AP66" s="106">
        <f t="shared" si="202"/>
        <v>0</v>
      </c>
      <c r="AQ66" s="106">
        <f t="shared" si="202"/>
        <v>21.5</v>
      </c>
      <c r="AR66" s="106">
        <f t="shared" si="202"/>
        <v>679.84999999999991</v>
      </c>
      <c r="AS66" s="106">
        <f t="shared" si="202"/>
        <v>17.329999999999998</v>
      </c>
      <c r="AT66" s="106">
        <f t="shared" si="202"/>
        <v>469.71</v>
      </c>
      <c r="AU66" s="106">
        <f t="shared" si="202"/>
        <v>16</v>
      </c>
      <c r="AV66" s="106">
        <f t="shared" si="202"/>
        <v>488.91999999999996</v>
      </c>
      <c r="AW66" s="106">
        <f t="shared" si="202"/>
        <v>20.5</v>
      </c>
      <c r="AX66" s="106">
        <f t="shared" si="202"/>
        <v>522.06000000000006</v>
      </c>
      <c r="AY66" s="106">
        <f t="shared" si="202"/>
        <v>91.5</v>
      </c>
      <c r="AZ66" s="106">
        <f t="shared" si="202"/>
        <v>3134</v>
      </c>
      <c r="BA66" s="106">
        <f t="shared" si="181"/>
        <v>34.251366120218577</v>
      </c>
      <c r="BB66" s="105">
        <f>SUM(BB51:BB65)</f>
        <v>76.33</v>
      </c>
      <c r="BC66" s="106">
        <f>SUM(BC51:BC65)</f>
        <v>2195.5499999999997</v>
      </c>
      <c r="BD66" s="105">
        <f t="shared" si="184"/>
        <v>28.763919821826278</v>
      </c>
      <c r="BE66" s="106">
        <f t="shared" ref="BE66:BR66" si="203">SUM(BE51:BE65)</f>
        <v>8.5</v>
      </c>
      <c r="BF66" s="106">
        <f t="shared" si="203"/>
        <v>306.63</v>
      </c>
      <c r="BG66" s="106">
        <f t="shared" si="203"/>
        <v>17.5</v>
      </c>
      <c r="BH66" s="106">
        <f t="shared" si="203"/>
        <v>575.68000000000006</v>
      </c>
      <c r="BI66" s="106">
        <f t="shared" si="203"/>
        <v>26.16</v>
      </c>
      <c r="BJ66" s="106">
        <f t="shared" si="203"/>
        <v>808.66000000000008</v>
      </c>
      <c r="BK66" s="106">
        <f t="shared" si="203"/>
        <v>30.5</v>
      </c>
      <c r="BL66" s="106">
        <f t="shared" si="203"/>
        <v>835.02</v>
      </c>
      <c r="BM66" s="106">
        <f t="shared" si="203"/>
        <v>18.25</v>
      </c>
      <c r="BN66" s="106">
        <f t="shared" si="203"/>
        <v>599.51</v>
      </c>
      <c r="BO66" s="106">
        <f t="shared" si="203"/>
        <v>4.5</v>
      </c>
      <c r="BP66" s="106">
        <f t="shared" si="203"/>
        <v>81.010000000000005</v>
      </c>
      <c r="BQ66" s="106">
        <f t="shared" si="203"/>
        <v>74</v>
      </c>
      <c r="BR66" s="106">
        <f t="shared" si="203"/>
        <v>2534</v>
      </c>
      <c r="BS66" s="106">
        <f t="shared" si="185"/>
        <v>34.243243243243242</v>
      </c>
      <c r="BT66" s="105">
        <f>SUM(BT51:BT65)</f>
        <v>105.41</v>
      </c>
      <c r="BU66" s="106">
        <f>SUM(BU51:BU65)</f>
        <v>3206.5099999999998</v>
      </c>
      <c r="BV66" s="105">
        <f t="shared" si="188"/>
        <v>30.419409923157193</v>
      </c>
      <c r="BW66" s="106">
        <f t="shared" ref="BW66:CJ66" si="204">SUM(BW51:BW65)</f>
        <v>17.329999999999998</v>
      </c>
      <c r="BX66" s="106">
        <f t="shared" si="204"/>
        <v>496.12</v>
      </c>
      <c r="BY66" s="106">
        <f t="shared" si="204"/>
        <v>16</v>
      </c>
      <c r="BZ66" s="106">
        <f t="shared" si="204"/>
        <v>359.12</v>
      </c>
      <c r="CA66" s="106">
        <f t="shared" si="204"/>
        <v>22</v>
      </c>
      <c r="CB66" s="106">
        <f t="shared" si="204"/>
        <v>511.25</v>
      </c>
      <c r="CC66" s="106">
        <f t="shared" si="204"/>
        <v>18.5</v>
      </c>
      <c r="CD66" s="106">
        <f t="shared" si="204"/>
        <v>404.74</v>
      </c>
      <c r="CE66" s="106">
        <f t="shared" si="204"/>
        <v>17</v>
      </c>
      <c r="CF66" s="106">
        <f t="shared" si="204"/>
        <v>330.54999999999995</v>
      </c>
      <c r="CG66" s="106">
        <f t="shared" si="204"/>
        <v>0</v>
      </c>
      <c r="CH66" s="106">
        <f t="shared" si="204"/>
        <v>0</v>
      </c>
      <c r="CI66" s="106">
        <f t="shared" si="204"/>
        <v>104</v>
      </c>
      <c r="CJ66" s="106">
        <f t="shared" si="204"/>
        <v>3561</v>
      </c>
      <c r="CK66" s="106">
        <f t="shared" si="189"/>
        <v>34.240384615384613</v>
      </c>
      <c r="CL66" s="105">
        <f>SUM(CL51:CL65)</f>
        <v>90.83</v>
      </c>
      <c r="CM66" s="106">
        <f>SUM(CM51:CM65)</f>
        <v>2101.7799999999997</v>
      </c>
      <c r="CN66" s="105">
        <f t="shared" si="192"/>
        <v>23.139711549047668</v>
      </c>
      <c r="CP66" s="212">
        <f>SUM(CP51:CP65)</f>
        <v>283.5</v>
      </c>
      <c r="CQ66" s="211">
        <f>SUM(CQ51:CQ65)</f>
        <v>9677</v>
      </c>
      <c r="CR66" s="210">
        <f t="shared" si="195"/>
        <v>34.134038800705468</v>
      </c>
      <c r="CS66" s="210">
        <f>SUM(CS51:CS65)</f>
        <v>283.32000000000005</v>
      </c>
      <c r="CT66" s="210">
        <f>SUM(CT51:CT65)</f>
        <v>7881.3999999999987</v>
      </c>
      <c r="CU66" s="210">
        <f t="shared" si="198"/>
        <v>27.818014965410129</v>
      </c>
      <c r="CV66" s="48">
        <f t="shared" si="199"/>
        <v>1795.6000000000013</v>
      </c>
    </row>
    <row r="67" spans="1:100" ht="20.100000000000001" customHeight="1" thickBot="1" x14ac:dyDescent="0.2"/>
    <row r="68" spans="1:100" s="34" customFormat="1" ht="11.25" thickBot="1" x14ac:dyDescent="0.2">
      <c r="A68" s="126" t="s">
        <v>51</v>
      </c>
      <c r="B68" s="125"/>
      <c r="C68" s="124"/>
      <c r="D68" s="121"/>
      <c r="E68" s="123"/>
      <c r="F68" s="121"/>
      <c r="G68" s="123"/>
      <c r="H68" s="121"/>
      <c r="I68" s="123"/>
      <c r="J68" s="121"/>
      <c r="K68" s="123"/>
      <c r="L68" s="121"/>
      <c r="M68" s="121"/>
      <c r="N68" s="121"/>
      <c r="O68" s="118"/>
      <c r="P68" s="118"/>
      <c r="Q68" s="118"/>
      <c r="R68" s="118"/>
      <c r="S68" s="118"/>
      <c r="T68" s="118"/>
      <c r="U68" s="124"/>
      <c r="V68" s="121"/>
      <c r="W68" s="123"/>
      <c r="X68" s="121"/>
      <c r="Y68" s="123"/>
      <c r="Z68" s="121"/>
      <c r="AA68" s="123"/>
      <c r="AB68" s="121"/>
      <c r="AC68" s="123"/>
      <c r="AD68" s="121"/>
      <c r="AE68" s="121"/>
      <c r="AF68" s="121"/>
      <c r="AG68" s="118"/>
      <c r="AH68" s="118"/>
      <c r="AI68" s="118"/>
      <c r="AJ68" s="118"/>
      <c r="AK68" s="118"/>
      <c r="AL68" s="118"/>
      <c r="AM68" s="124"/>
      <c r="AN68" s="121"/>
      <c r="AO68" s="123"/>
      <c r="AP68" s="121"/>
      <c r="AQ68" s="123"/>
      <c r="AR68" s="121"/>
      <c r="AS68" s="123"/>
      <c r="AT68" s="121"/>
      <c r="AU68" s="123"/>
      <c r="AV68" s="121"/>
      <c r="AW68" s="121"/>
      <c r="AX68" s="121"/>
      <c r="AY68" s="118"/>
      <c r="AZ68" s="118"/>
      <c r="BA68" s="118"/>
      <c r="BB68" s="118"/>
      <c r="BC68" s="118"/>
      <c r="BD68" s="118"/>
      <c r="BE68" s="124"/>
      <c r="BF68" s="121"/>
      <c r="BG68" s="123"/>
      <c r="BH68" s="121"/>
      <c r="BI68" s="123"/>
      <c r="BJ68" s="121"/>
      <c r="BK68" s="123"/>
      <c r="BL68" s="121"/>
      <c r="BM68" s="123"/>
      <c r="BN68" s="121"/>
      <c r="BO68" s="121"/>
      <c r="BP68" s="121"/>
      <c r="BQ68" s="118"/>
      <c r="BR68" s="118"/>
      <c r="BS68" s="118"/>
      <c r="BT68" s="118"/>
      <c r="BU68" s="118"/>
      <c r="BV68" s="118"/>
      <c r="BW68" s="124"/>
      <c r="BX68" s="121"/>
      <c r="BY68" s="123"/>
      <c r="BZ68" s="121"/>
      <c r="CA68" s="123"/>
      <c r="CB68" s="121"/>
      <c r="CC68" s="123"/>
      <c r="CD68" s="121"/>
      <c r="CE68" s="123"/>
      <c r="CF68" s="121"/>
      <c r="CG68" s="121"/>
      <c r="CH68" s="121"/>
      <c r="CI68" s="118"/>
      <c r="CJ68" s="118"/>
      <c r="CK68" s="118"/>
      <c r="CL68" s="118"/>
      <c r="CM68" s="118"/>
      <c r="CN68" s="118"/>
      <c r="CO68" s="12"/>
      <c r="CP68" s="119"/>
      <c r="CQ68" s="118"/>
      <c r="CR68" s="118"/>
      <c r="CS68" s="118"/>
      <c r="CT68" s="118"/>
      <c r="CU68" s="117"/>
      <c r="CV68" s="56"/>
    </row>
    <row r="69" spans="1:100" s="34" customFormat="1" ht="11.25" x14ac:dyDescent="0.2">
      <c r="A69" s="107" t="s">
        <v>115</v>
      </c>
      <c r="B69" s="54" t="s">
        <v>116</v>
      </c>
      <c r="C69" s="108"/>
      <c r="D69" s="29"/>
      <c r="E69" s="108"/>
      <c r="F69" s="29"/>
      <c r="G69" s="29"/>
      <c r="H69" s="29"/>
      <c r="I69" s="29"/>
      <c r="J69" s="29"/>
      <c r="K69" s="29"/>
      <c r="L69" s="29"/>
      <c r="M69" s="29"/>
      <c r="N69" s="29"/>
      <c r="O69" s="33"/>
      <c r="P69" s="33"/>
      <c r="Q69" s="33" t="e">
        <f t="shared" ref="Q69:Q74" si="205">P69/O69</f>
        <v>#DIV/0!</v>
      </c>
      <c r="R69" s="32">
        <f t="shared" ref="R69:S74" si="206">C69+E69+G69+I69+K69+M69</f>
        <v>0</v>
      </c>
      <c r="S69" s="32">
        <f t="shared" si="206"/>
        <v>0</v>
      </c>
      <c r="T69" s="32" t="e">
        <f t="shared" ref="T69:T74" si="207">S69/R69</f>
        <v>#DIV/0!</v>
      </c>
      <c r="U69" s="108"/>
      <c r="V69" s="29"/>
      <c r="W69" s="108"/>
      <c r="X69" s="29"/>
      <c r="Y69" s="29"/>
      <c r="Z69" s="29"/>
      <c r="AA69" s="29"/>
      <c r="AB69" s="29"/>
      <c r="AC69" s="29"/>
      <c r="AD69" s="29"/>
      <c r="AE69" s="29"/>
      <c r="AF69" s="29"/>
      <c r="AG69" s="33"/>
      <c r="AH69" s="33"/>
      <c r="AI69" s="33" t="e">
        <f t="shared" ref="AI69:AI74" si="208">AH69/AG69</f>
        <v>#DIV/0!</v>
      </c>
      <c r="AJ69" s="32">
        <f t="shared" ref="AJ69:AK74" si="209">U69+W69+Y69+AA69+AC69+AE69</f>
        <v>0</v>
      </c>
      <c r="AK69" s="32">
        <f t="shared" si="209"/>
        <v>0</v>
      </c>
      <c r="AL69" s="32" t="e">
        <f t="shared" ref="AL69:AL74" si="210">AK69/AJ69</f>
        <v>#DIV/0!</v>
      </c>
      <c r="AM69" s="108">
        <v>8.16</v>
      </c>
      <c r="AN69" s="29">
        <v>222.85</v>
      </c>
      <c r="AO69" s="108">
        <v>7.5</v>
      </c>
      <c r="AP69" s="29">
        <v>224.2</v>
      </c>
      <c r="AQ69" s="29"/>
      <c r="AR69" s="29"/>
      <c r="AS69" s="29"/>
      <c r="AT69" s="29"/>
      <c r="AU69" s="29"/>
      <c r="AV69" s="29"/>
      <c r="AW69" s="29"/>
      <c r="AX69" s="29"/>
      <c r="AY69" s="33"/>
      <c r="AZ69" s="33"/>
      <c r="BA69" s="33" t="e">
        <f t="shared" ref="BA69:BA74" si="211">AZ69/AY69</f>
        <v>#DIV/0!</v>
      </c>
      <c r="BB69" s="32">
        <f t="shared" ref="BB69:BC74" si="212">AM69+AO69+AQ69+AS69+AU69+AW69</f>
        <v>15.66</v>
      </c>
      <c r="BC69" s="32">
        <f t="shared" si="212"/>
        <v>447.04999999999995</v>
      </c>
      <c r="BD69" s="32">
        <f t="shared" ref="BD69:BD74" si="213">BC69/BB69</f>
        <v>28.547254150702422</v>
      </c>
      <c r="BE69" s="108"/>
      <c r="BF69" s="29"/>
      <c r="BG69" s="108"/>
      <c r="BH69" s="29"/>
      <c r="BI69" s="29"/>
      <c r="BJ69" s="29"/>
      <c r="BK69" s="29"/>
      <c r="BL69" s="29"/>
      <c r="BM69" s="29"/>
      <c r="BN69" s="29"/>
      <c r="BO69" s="29"/>
      <c r="BP69" s="29"/>
      <c r="BQ69" s="33"/>
      <c r="BR69" s="33"/>
      <c r="BS69" s="33" t="e">
        <f t="shared" ref="BS69:BS74" si="214">BR69/BQ69</f>
        <v>#DIV/0!</v>
      </c>
      <c r="BT69" s="32">
        <f t="shared" ref="BT69:BU74" si="215">BE69+BG69+BI69+BK69+BM69+BO69</f>
        <v>0</v>
      </c>
      <c r="BU69" s="32">
        <f t="shared" si="215"/>
        <v>0</v>
      </c>
      <c r="BV69" s="32" t="e">
        <f t="shared" ref="BV69:BV74" si="216">BU69/BT69</f>
        <v>#DIV/0!</v>
      </c>
      <c r="BW69" s="108"/>
      <c r="BX69" s="29"/>
      <c r="BY69" s="108"/>
      <c r="BZ69" s="29"/>
      <c r="CA69" s="29"/>
      <c r="CB69" s="29"/>
      <c r="CC69" s="29"/>
      <c r="CD69" s="29"/>
      <c r="CE69" s="29"/>
      <c r="CF69" s="29"/>
      <c r="CG69" s="29"/>
      <c r="CH69" s="29"/>
      <c r="CI69" s="350"/>
      <c r="CJ69" s="350"/>
      <c r="CK69" s="33" t="e">
        <f t="shared" ref="CK69:CK74" si="217">CJ69/CI69</f>
        <v>#DIV/0!</v>
      </c>
      <c r="CL69" s="32">
        <f t="shared" ref="CL69:CM74" si="218">BW69+BY69+CA69+CC69+CE69+CG69</f>
        <v>0</v>
      </c>
      <c r="CM69" s="32">
        <f t="shared" si="218"/>
        <v>0</v>
      </c>
      <c r="CN69" s="32" t="e">
        <f t="shared" ref="CN69:CN74" si="219">CM69/CL69</f>
        <v>#DIV/0!</v>
      </c>
      <c r="CO69" s="12"/>
      <c r="CP69" s="50">
        <f t="shared" ref="CP69:CQ74" si="220">O69+AG69+AY69+BQ69+CI69</f>
        <v>0</v>
      </c>
      <c r="CQ69" s="33">
        <f t="shared" si="220"/>
        <v>0</v>
      </c>
      <c r="CR69" s="33" t="e">
        <f t="shared" ref="CR69:CR74" si="221">CQ69/CP69</f>
        <v>#DIV/0!</v>
      </c>
      <c r="CS69" s="32">
        <f t="shared" ref="CS69:CT74" si="222">R69+AJ69+BB69+BT69+CL69</f>
        <v>15.66</v>
      </c>
      <c r="CT69" s="32">
        <f t="shared" si="222"/>
        <v>447.04999999999995</v>
      </c>
      <c r="CU69" s="209">
        <f t="shared" ref="CU69:CU74" si="223">CT69/CS69</f>
        <v>28.547254150702422</v>
      </c>
      <c r="CV69" s="48">
        <f t="shared" ref="CV69:CV74" si="224">IF(CQ69&gt;CT69, CQ69-CT69, 0)</f>
        <v>0</v>
      </c>
    </row>
    <row r="70" spans="1:100" s="34" customFormat="1" ht="11.25" x14ac:dyDescent="0.2">
      <c r="A70" s="79" t="s">
        <v>50</v>
      </c>
      <c r="B70" s="28" t="s">
        <v>49</v>
      </c>
      <c r="C70" s="77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33"/>
      <c r="P70" s="33"/>
      <c r="Q70" s="33" t="e">
        <f t="shared" si="205"/>
        <v>#DIV/0!</v>
      </c>
      <c r="R70" s="32">
        <f t="shared" si="206"/>
        <v>0</v>
      </c>
      <c r="S70" s="32">
        <f t="shared" si="206"/>
        <v>0</v>
      </c>
      <c r="T70" s="32" t="e">
        <f t="shared" si="207"/>
        <v>#DIV/0!</v>
      </c>
      <c r="U70" s="77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33"/>
      <c r="AH70" s="33"/>
      <c r="AI70" s="33" t="e">
        <f t="shared" si="208"/>
        <v>#DIV/0!</v>
      </c>
      <c r="AJ70" s="32">
        <f t="shared" si="209"/>
        <v>0</v>
      </c>
      <c r="AK70" s="32">
        <f t="shared" si="209"/>
        <v>0</v>
      </c>
      <c r="AL70" s="32" t="e">
        <f t="shared" si="210"/>
        <v>#DIV/0!</v>
      </c>
      <c r="AM70" s="77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33"/>
      <c r="AZ70" s="33"/>
      <c r="BA70" s="33" t="e">
        <f t="shared" si="211"/>
        <v>#DIV/0!</v>
      </c>
      <c r="BB70" s="32">
        <f t="shared" si="212"/>
        <v>0</v>
      </c>
      <c r="BC70" s="32">
        <f t="shared" si="212"/>
        <v>0</v>
      </c>
      <c r="BD70" s="32" t="e">
        <f t="shared" si="213"/>
        <v>#DIV/0!</v>
      </c>
      <c r="BE70" s="77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33"/>
      <c r="BR70" s="33"/>
      <c r="BS70" s="33" t="e">
        <f t="shared" si="214"/>
        <v>#DIV/0!</v>
      </c>
      <c r="BT70" s="32">
        <f t="shared" si="215"/>
        <v>0</v>
      </c>
      <c r="BU70" s="32">
        <f t="shared" si="215"/>
        <v>0</v>
      </c>
      <c r="BV70" s="32" t="e">
        <f t="shared" si="216"/>
        <v>#DIV/0!</v>
      </c>
      <c r="BW70" s="77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350"/>
      <c r="CJ70" s="350"/>
      <c r="CK70" s="33" t="e">
        <f t="shared" si="217"/>
        <v>#DIV/0!</v>
      </c>
      <c r="CL70" s="32">
        <f t="shared" si="218"/>
        <v>0</v>
      </c>
      <c r="CM70" s="32">
        <f t="shared" si="218"/>
        <v>0</v>
      </c>
      <c r="CN70" s="32" t="e">
        <f t="shared" si="219"/>
        <v>#DIV/0!</v>
      </c>
      <c r="CO70" s="12"/>
      <c r="CP70" s="50">
        <f t="shared" si="220"/>
        <v>0</v>
      </c>
      <c r="CQ70" s="33">
        <f t="shared" si="220"/>
        <v>0</v>
      </c>
      <c r="CR70" s="33" t="e">
        <f t="shared" si="221"/>
        <v>#DIV/0!</v>
      </c>
      <c r="CS70" s="32">
        <f t="shared" si="222"/>
        <v>0</v>
      </c>
      <c r="CT70" s="32">
        <f t="shared" si="222"/>
        <v>0</v>
      </c>
      <c r="CU70" s="209" t="e">
        <f t="shared" si="223"/>
        <v>#DIV/0!</v>
      </c>
      <c r="CV70" s="48">
        <f t="shared" si="224"/>
        <v>0</v>
      </c>
    </row>
    <row r="71" spans="1:100" s="34" customFormat="1" ht="11.25" x14ac:dyDescent="0.2">
      <c r="A71" s="79" t="s">
        <v>119</v>
      </c>
      <c r="B71" s="28" t="s">
        <v>147</v>
      </c>
      <c r="C71" s="77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33"/>
      <c r="P71" s="33"/>
      <c r="Q71" s="33" t="e">
        <f t="shared" si="205"/>
        <v>#DIV/0!</v>
      </c>
      <c r="R71" s="32">
        <f t="shared" si="206"/>
        <v>0</v>
      </c>
      <c r="S71" s="32">
        <f t="shared" si="206"/>
        <v>0</v>
      </c>
      <c r="T71" s="32" t="e">
        <f t="shared" si="207"/>
        <v>#DIV/0!</v>
      </c>
      <c r="U71" s="77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33"/>
      <c r="AH71" s="33"/>
      <c r="AI71" s="33" t="e">
        <f t="shared" si="208"/>
        <v>#DIV/0!</v>
      </c>
      <c r="AJ71" s="32">
        <f t="shared" si="209"/>
        <v>0</v>
      </c>
      <c r="AK71" s="32">
        <f t="shared" si="209"/>
        <v>0</v>
      </c>
      <c r="AL71" s="32" t="e">
        <f t="shared" si="210"/>
        <v>#DIV/0!</v>
      </c>
      <c r="AM71" s="77">
        <v>0.5</v>
      </c>
      <c r="AN71" s="25">
        <v>11.67</v>
      </c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33"/>
      <c r="AZ71" s="33"/>
      <c r="BA71" s="33" t="e">
        <f t="shared" si="211"/>
        <v>#DIV/0!</v>
      </c>
      <c r="BB71" s="32">
        <f t="shared" si="212"/>
        <v>0.5</v>
      </c>
      <c r="BC71" s="32">
        <f t="shared" si="212"/>
        <v>11.67</v>
      </c>
      <c r="BD71" s="32">
        <f t="shared" si="213"/>
        <v>23.34</v>
      </c>
      <c r="BE71" s="77">
        <v>0.5</v>
      </c>
      <c r="BF71" s="25">
        <v>18.899999999999999</v>
      </c>
      <c r="BG71" s="25">
        <v>2.66</v>
      </c>
      <c r="BH71" s="25">
        <v>140.47999999999999</v>
      </c>
      <c r="BI71" s="25">
        <v>2.08</v>
      </c>
      <c r="BJ71" s="25">
        <v>127.92</v>
      </c>
      <c r="BK71" s="25">
        <v>7.5</v>
      </c>
      <c r="BL71" s="25">
        <v>278.16000000000003</v>
      </c>
      <c r="BM71" s="25">
        <v>0.16</v>
      </c>
      <c r="BN71" s="25">
        <v>11.67</v>
      </c>
      <c r="BO71" s="25"/>
      <c r="BP71" s="25"/>
      <c r="BQ71" s="33">
        <v>37</v>
      </c>
      <c r="BR71" s="33">
        <v>1267</v>
      </c>
      <c r="BS71" s="33">
        <f t="shared" si="214"/>
        <v>34.243243243243242</v>
      </c>
      <c r="BT71" s="32">
        <f t="shared" si="215"/>
        <v>12.9</v>
      </c>
      <c r="BU71" s="32">
        <f t="shared" si="215"/>
        <v>577.13</v>
      </c>
      <c r="BV71" s="32">
        <f t="shared" si="216"/>
        <v>44.738759689922482</v>
      </c>
      <c r="BW71" s="77">
        <v>4.16</v>
      </c>
      <c r="BX71" s="25">
        <v>255.84</v>
      </c>
      <c r="BY71" s="25"/>
      <c r="BZ71" s="25"/>
      <c r="CA71" s="25">
        <v>7</v>
      </c>
      <c r="CB71" s="25">
        <v>98.81</v>
      </c>
      <c r="CC71" s="25">
        <v>8.92</v>
      </c>
      <c r="CD71" s="25">
        <v>105.63</v>
      </c>
      <c r="CE71" s="25"/>
      <c r="CF71" s="25"/>
      <c r="CG71" s="25"/>
      <c r="CH71" s="25"/>
      <c r="CI71" s="350">
        <v>37</v>
      </c>
      <c r="CJ71" s="350">
        <v>1267</v>
      </c>
      <c r="CK71" s="33">
        <f t="shared" si="217"/>
        <v>34.243243243243242</v>
      </c>
      <c r="CL71" s="32">
        <f t="shared" si="218"/>
        <v>20.079999999999998</v>
      </c>
      <c r="CM71" s="32">
        <f t="shared" si="218"/>
        <v>460.28</v>
      </c>
      <c r="CN71" s="32">
        <f t="shared" si="219"/>
        <v>22.922310756972113</v>
      </c>
      <c r="CO71" s="12"/>
      <c r="CP71" s="50">
        <f t="shared" si="220"/>
        <v>74</v>
      </c>
      <c r="CQ71" s="33">
        <f t="shared" si="220"/>
        <v>2534</v>
      </c>
      <c r="CR71" s="33">
        <f t="shared" si="221"/>
        <v>34.243243243243242</v>
      </c>
      <c r="CS71" s="32">
        <f t="shared" si="222"/>
        <v>33.479999999999997</v>
      </c>
      <c r="CT71" s="32">
        <f t="shared" si="222"/>
        <v>1049.08</v>
      </c>
      <c r="CU71" s="209">
        <f t="shared" si="223"/>
        <v>31.33452807646356</v>
      </c>
      <c r="CV71" s="48">
        <f t="shared" si="224"/>
        <v>1484.92</v>
      </c>
    </row>
    <row r="72" spans="1:100" s="34" customFormat="1" ht="11.25" x14ac:dyDescent="0.2">
      <c r="A72" s="79" t="s">
        <v>148</v>
      </c>
      <c r="B72" s="54" t="s">
        <v>122</v>
      </c>
      <c r="C72" s="53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33"/>
      <c r="P72" s="33"/>
      <c r="Q72" s="33" t="e">
        <f t="shared" si="205"/>
        <v>#DIV/0!</v>
      </c>
      <c r="R72" s="32">
        <f t="shared" si="206"/>
        <v>0</v>
      </c>
      <c r="S72" s="32">
        <f t="shared" si="206"/>
        <v>0</v>
      </c>
      <c r="T72" s="32" t="e">
        <f t="shared" si="207"/>
        <v>#DIV/0!</v>
      </c>
      <c r="U72" s="53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33"/>
      <c r="AH72" s="33"/>
      <c r="AI72" s="33" t="e">
        <f t="shared" si="208"/>
        <v>#DIV/0!</v>
      </c>
      <c r="AJ72" s="32">
        <f t="shared" si="209"/>
        <v>0</v>
      </c>
      <c r="AK72" s="32">
        <f t="shared" si="209"/>
        <v>0</v>
      </c>
      <c r="AL72" s="32" t="e">
        <f t="shared" si="210"/>
        <v>#DIV/0!</v>
      </c>
      <c r="AM72" s="53">
        <v>7.66</v>
      </c>
      <c r="AN72" s="19">
        <v>341.22</v>
      </c>
      <c r="AO72" s="19">
        <v>6.16</v>
      </c>
      <c r="AP72" s="19">
        <v>431.79</v>
      </c>
      <c r="AQ72" s="19">
        <v>0.16</v>
      </c>
      <c r="AR72" s="19">
        <v>23.34</v>
      </c>
      <c r="AS72" s="19"/>
      <c r="AT72" s="19"/>
      <c r="AU72" s="19"/>
      <c r="AV72" s="19"/>
      <c r="AW72" s="19"/>
      <c r="AX72" s="19"/>
      <c r="AY72" s="33"/>
      <c r="AZ72" s="33"/>
      <c r="BA72" s="33" t="e">
        <f t="shared" si="211"/>
        <v>#DIV/0!</v>
      </c>
      <c r="BB72" s="32">
        <f t="shared" si="212"/>
        <v>13.98</v>
      </c>
      <c r="BC72" s="32">
        <f t="shared" si="212"/>
        <v>796.35</v>
      </c>
      <c r="BD72" s="32">
        <f t="shared" si="213"/>
        <v>56.963519313304722</v>
      </c>
      <c r="BE72" s="53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33"/>
      <c r="BR72" s="33"/>
      <c r="BS72" s="33" t="e">
        <f t="shared" si="214"/>
        <v>#DIV/0!</v>
      </c>
      <c r="BT72" s="32">
        <f t="shared" si="215"/>
        <v>0</v>
      </c>
      <c r="BU72" s="32">
        <f t="shared" si="215"/>
        <v>0</v>
      </c>
      <c r="BV72" s="32" t="e">
        <f t="shared" si="216"/>
        <v>#DIV/0!</v>
      </c>
      <c r="BW72" s="53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350"/>
      <c r="CJ72" s="350"/>
      <c r="CK72" s="33" t="e">
        <f t="shared" si="217"/>
        <v>#DIV/0!</v>
      </c>
      <c r="CL72" s="32">
        <f t="shared" si="218"/>
        <v>0</v>
      </c>
      <c r="CM72" s="32">
        <f t="shared" si="218"/>
        <v>0</v>
      </c>
      <c r="CN72" s="32" t="e">
        <f t="shared" si="219"/>
        <v>#DIV/0!</v>
      </c>
      <c r="CO72" s="12"/>
      <c r="CP72" s="50">
        <f t="shared" si="220"/>
        <v>0</v>
      </c>
      <c r="CQ72" s="33">
        <f t="shared" si="220"/>
        <v>0</v>
      </c>
      <c r="CR72" s="33" t="e">
        <f t="shared" si="221"/>
        <v>#DIV/0!</v>
      </c>
      <c r="CS72" s="32">
        <f t="shared" si="222"/>
        <v>13.98</v>
      </c>
      <c r="CT72" s="32">
        <f t="shared" si="222"/>
        <v>796.35</v>
      </c>
      <c r="CU72" s="209">
        <f t="shared" si="223"/>
        <v>56.963519313304722</v>
      </c>
      <c r="CV72" s="48">
        <f t="shared" si="224"/>
        <v>0</v>
      </c>
    </row>
    <row r="73" spans="1:100" s="34" customFormat="1" ht="11.25" x14ac:dyDescent="0.2">
      <c r="A73" s="109" t="s">
        <v>119</v>
      </c>
      <c r="B73" s="54" t="s">
        <v>145</v>
      </c>
      <c r="C73" s="53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33"/>
      <c r="P73" s="33"/>
      <c r="Q73" s="33" t="e">
        <f t="shared" si="205"/>
        <v>#DIV/0!</v>
      </c>
      <c r="R73" s="32">
        <f t="shared" si="206"/>
        <v>0</v>
      </c>
      <c r="S73" s="32">
        <f t="shared" si="206"/>
        <v>0</v>
      </c>
      <c r="T73" s="32" t="e">
        <f t="shared" si="207"/>
        <v>#DIV/0!</v>
      </c>
      <c r="U73" s="53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33"/>
      <c r="AH73" s="33"/>
      <c r="AI73" s="33" t="e">
        <f t="shared" si="208"/>
        <v>#DIV/0!</v>
      </c>
      <c r="AJ73" s="32">
        <f t="shared" si="209"/>
        <v>0</v>
      </c>
      <c r="AK73" s="32">
        <f t="shared" si="209"/>
        <v>0</v>
      </c>
      <c r="AL73" s="32" t="e">
        <f t="shared" si="210"/>
        <v>#DIV/0!</v>
      </c>
      <c r="AM73" s="53">
        <v>9.33</v>
      </c>
      <c r="AN73" s="19">
        <v>165.91</v>
      </c>
      <c r="AO73" s="19">
        <v>9.67</v>
      </c>
      <c r="AP73" s="19">
        <v>183.14</v>
      </c>
      <c r="AQ73" s="19">
        <v>9.33</v>
      </c>
      <c r="AR73" s="19">
        <v>184.05</v>
      </c>
      <c r="AS73" s="19">
        <v>9.84</v>
      </c>
      <c r="AT73" s="19">
        <v>229.03</v>
      </c>
      <c r="AU73" s="19">
        <v>7.84</v>
      </c>
      <c r="AV73" s="19">
        <v>198.57</v>
      </c>
      <c r="AW73" s="19">
        <v>3</v>
      </c>
      <c r="AX73" s="19">
        <v>33</v>
      </c>
      <c r="AY73" s="33">
        <v>37</v>
      </c>
      <c r="AZ73" s="33">
        <v>1267</v>
      </c>
      <c r="BA73" s="33">
        <f>AZ73/AY73</f>
        <v>34.243243243243242</v>
      </c>
      <c r="BB73" s="32">
        <f t="shared" si="212"/>
        <v>49.010000000000005</v>
      </c>
      <c r="BC73" s="32">
        <f t="shared" si="212"/>
        <v>993.69999999999982</v>
      </c>
      <c r="BD73" s="32">
        <f t="shared" si="213"/>
        <v>20.275453988981834</v>
      </c>
      <c r="BE73" s="53">
        <v>0.84</v>
      </c>
      <c r="BF73" s="19">
        <v>23.34</v>
      </c>
      <c r="BG73" s="19">
        <v>2.5</v>
      </c>
      <c r="BH73" s="19">
        <v>47.122999999999998</v>
      </c>
      <c r="BI73" s="19">
        <v>1.33</v>
      </c>
      <c r="BJ73" s="19">
        <v>24.67</v>
      </c>
      <c r="BK73" s="19">
        <v>0.84</v>
      </c>
      <c r="BL73" s="19">
        <v>13</v>
      </c>
      <c r="BM73" s="19">
        <v>0.84</v>
      </c>
      <c r="BN73" s="19">
        <v>13</v>
      </c>
      <c r="BO73" s="19"/>
      <c r="BP73" s="19"/>
      <c r="BQ73" s="33"/>
      <c r="BR73" s="33"/>
      <c r="BS73" s="33" t="e">
        <f t="shared" si="214"/>
        <v>#DIV/0!</v>
      </c>
      <c r="BT73" s="32">
        <f t="shared" si="215"/>
        <v>6.35</v>
      </c>
      <c r="BU73" s="32">
        <f t="shared" si="215"/>
        <v>121.133</v>
      </c>
      <c r="BV73" s="32">
        <f t="shared" si="216"/>
        <v>19.076062992125983</v>
      </c>
      <c r="BW73" s="53"/>
      <c r="BX73" s="19"/>
      <c r="BY73" s="19">
        <v>2.16</v>
      </c>
      <c r="BZ73" s="19">
        <v>35.450000000000003</v>
      </c>
      <c r="CA73" s="19">
        <v>2.16</v>
      </c>
      <c r="CB73" s="19">
        <v>61.45</v>
      </c>
      <c r="CC73" s="19">
        <v>0.33</v>
      </c>
      <c r="CD73" s="19">
        <v>13</v>
      </c>
      <c r="CE73" s="19">
        <v>0.66</v>
      </c>
      <c r="CF73" s="19">
        <v>22.45</v>
      </c>
      <c r="CG73" s="19"/>
      <c r="CH73" s="19"/>
      <c r="CI73" s="350"/>
      <c r="CJ73" s="350"/>
      <c r="CK73" s="33" t="e">
        <f t="shared" si="217"/>
        <v>#DIV/0!</v>
      </c>
      <c r="CL73" s="32">
        <f t="shared" si="218"/>
        <v>5.3100000000000005</v>
      </c>
      <c r="CM73" s="32">
        <f t="shared" si="218"/>
        <v>132.35</v>
      </c>
      <c r="CN73" s="32">
        <f t="shared" si="219"/>
        <v>24.924670433145007</v>
      </c>
      <c r="CO73" s="12"/>
      <c r="CP73" s="50">
        <f t="shared" si="220"/>
        <v>37</v>
      </c>
      <c r="CQ73" s="33">
        <f t="shared" si="220"/>
        <v>1267</v>
      </c>
      <c r="CR73" s="33">
        <f t="shared" si="221"/>
        <v>34.243243243243242</v>
      </c>
      <c r="CS73" s="32">
        <f t="shared" si="222"/>
        <v>60.670000000000009</v>
      </c>
      <c r="CT73" s="32">
        <f t="shared" si="222"/>
        <v>1247.1829999999998</v>
      </c>
      <c r="CU73" s="209">
        <f t="shared" si="223"/>
        <v>20.556832042195477</v>
      </c>
      <c r="CV73" s="48">
        <f t="shared" si="224"/>
        <v>19.817000000000235</v>
      </c>
    </row>
    <row r="74" spans="1:100" s="34" customFormat="1" ht="11.25" x14ac:dyDescent="0.2">
      <c r="A74" s="79" t="s">
        <v>121</v>
      </c>
      <c r="B74" s="54" t="s">
        <v>123</v>
      </c>
      <c r="C74" s="53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8"/>
      <c r="P74" s="18"/>
      <c r="Q74" s="33" t="e">
        <f t="shared" si="205"/>
        <v>#DIV/0!</v>
      </c>
      <c r="R74" s="32">
        <f t="shared" si="206"/>
        <v>0</v>
      </c>
      <c r="S74" s="32">
        <f t="shared" si="206"/>
        <v>0</v>
      </c>
      <c r="T74" s="32" t="e">
        <f t="shared" si="207"/>
        <v>#DIV/0!</v>
      </c>
      <c r="U74" s="53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8"/>
      <c r="AH74" s="18"/>
      <c r="AI74" s="33" t="e">
        <f t="shared" si="208"/>
        <v>#DIV/0!</v>
      </c>
      <c r="AJ74" s="32">
        <f t="shared" si="209"/>
        <v>0</v>
      </c>
      <c r="AK74" s="32">
        <f t="shared" si="209"/>
        <v>0</v>
      </c>
      <c r="AL74" s="32" t="e">
        <f t="shared" si="210"/>
        <v>#DIV/0!</v>
      </c>
      <c r="AM74" s="53">
        <v>9</v>
      </c>
      <c r="AN74" s="19">
        <v>536.82000000000005</v>
      </c>
      <c r="AO74" s="19">
        <v>9.5</v>
      </c>
      <c r="AP74" s="19">
        <v>513.48</v>
      </c>
      <c r="AQ74" s="19"/>
      <c r="AR74" s="19"/>
      <c r="AS74" s="19"/>
      <c r="AT74" s="19"/>
      <c r="AU74" s="19"/>
      <c r="AV74" s="19"/>
      <c r="AW74" s="19"/>
      <c r="AX74" s="19"/>
      <c r="AY74" s="18"/>
      <c r="AZ74" s="18"/>
      <c r="BA74" s="33" t="e">
        <f t="shared" si="211"/>
        <v>#DIV/0!</v>
      </c>
      <c r="BB74" s="32">
        <f t="shared" si="212"/>
        <v>18.5</v>
      </c>
      <c r="BC74" s="32">
        <f t="shared" si="212"/>
        <v>1050.3000000000002</v>
      </c>
      <c r="BD74" s="32">
        <f t="shared" si="213"/>
        <v>56.77297297297298</v>
      </c>
      <c r="BE74" s="53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8"/>
      <c r="BR74" s="18"/>
      <c r="BS74" s="33" t="e">
        <f t="shared" si="214"/>
        <v>#DIV/0!</v>
      </c>
      <c r="BT74" s="32">
        <f t="shared" si="215"/>
        <v>0</v>
      </c>
      <c r="BU74" s="32">
        <f t="shared" si="215"/>
        <v>0</v>
      </c>
      <c r="BV74" s="32" t="e">
        <f t="shared" si="216"/>
        <v>#DIV/0!</v>
      </c>
      <c r="BW74" s="53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350"/>
      <c r="CJ74" s="350"/>
      <c r="CK74" s="33" t="e">
        <f t="shared" si="217"/>
        <v>#DIV/0!</v>
      </c>
      <c r="CL74" s="32">
        <f t="shared" si="218"/>
        <v>0</v>
      </c>
      <c r="CM74" s="32">
        <f t="shared" si="218"/>
        <v>0</v>
      </c>
      <c r="CN74" s="32" t="e">
        <f t="shared" si="219"/>
        <v>#DIV/0!</v>
      </c>
      <c r="CO74" s="12"/>
      <c r="CP74" s="50">
        <f t="shared" si="220"/>
        <v>0</v>
      </c>
      <c r="CQ74" s="33">
        <f t="shared" si="220"/>
        <v>0</v>
      </c>
      <c r="CR74" s="33" t="e">
        <f t="shared" si="221"/>
        <v>#DIV/0!</v>
      </c>
      <c r="CS74" s="32">
        <f t="shared" si="222"/>
        <v>18.5</v>
      </c>
      <c r="CT74" s="32">
        <f t="shared" si="222"/>
        <v>1050.3000000000002</v>
      </c>
      <c r="CU74" s="209">
        <f t="shared" si="223"/>
        <v>56.77297297297298</v>
      </c>
      <c r="CV74" s="48">
        <f t="shared" si="224"/>
        <v>0</v>
      </c>
    </row>
    <row r="75" spans="1:100" s="34" customFormat="1" ht="11.25" x14ac:dyDescent="0.2">
      <c r="A75" s="109" t="s">
        <v>117</v>
      </c>
      <c r="B75" s="54" t="s">
        <v>118</v>
      </c>
      <c r="C75" s="53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8"/>
      <c r="P75" s="18"/>
      <c r="Q75" s="33" t="e">
        <f t="shared" ref="Q75:Q80" si="225">P75/O75</f>
        <v>#DIV/0!</v>
      </c>
      <c r="R75" s="32">
        <f t="shared" ref="R75:R79" si="226">C75+E75+G75+I75+K75+M75</f>
        <v>0</v>
      </c>
      <c r="S75" s="32">
        <f t="shared" ref="S75:S79" si="227">D75+F75+H75+J75+L75+N75</f>
        <v>0</v>
      </c>
      <c r="T75" s="32" t="e">
        <f t="shared" ref="T75:T80" si="228">S75/R75</f>
        <v>#DIV/0!</v>
      </c>
      <c r="U75" s="53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8"/>
      <c r="AH75" s="18"/>
      <c r="AI75" s="33" t="e">
        <f t="shared" ref="AI75:AI80" si="229">AH75/AG75</f>
        <v>#DIV/0!</v>
      </c>
      <c r="AJ75" s="32">
        <f t="shared" ref="AJ75:AJ79" si="230">U75+W75+Y75+AA75+AC75+AE75</f>
        <v>0</v>
      </c>
      <c r="AK75" s="32">
        <f t="shared" ref="AK75:AK79" si="231">V75+X75+Z75+AB75+AD75+AF75</f>
        <v>0</v>
      </c>
      <c r="AL75" s="32" t="e">
        <f t="shared" ref="AL75:AL80" si="232">AK75/AJ75</f>
        <v>#DIV/0!</v>
      </c>
      <c r="AM75" s="53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8"/>
      <c r="AZ75" s="18"/>
      <c r="BA75" s="33" t="e">
        <f t="shared" ref="BA75:BA80" si="233">AZ75/AY75</f>
        <v>#DIV/0!</v>
      </c>
      <c r="BB75" s="32">
        <f t="shared" ref="BB75:BB79" si="234">AM75+AO75+AQ75+AS75+AU75+AW75</f>
        <v>0</v>
      </c>
      <c r="BC75" s="32">
        <f t="shared" ref="BC75:BC79" si="235">AN75+AP75+AR75+AT75+AV75+AX75</f>
        <v>0</v>
      </c>
      <c r="BD75" s="32" t="e">
        <f t="shared" ref="BD75:BD80" si="236">BC75/BB75</f>
        <v>#DIV/0!</v>
      </c>
      <c r="BE75" s="53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8"/>
      <c r="BR75" s="18"/>
      <c r="BS75" s="33" t="e">
        <f t="shared" ref="BS75:BS80" si="237">BR75/BQ75</f>
        <v>#DIV/0!</v>
      </c>
      <c r="BT75" s="32">
        <f t="shared" ref="BT75:BT79" si="238">BE75+BG75+BI75+BK75+BM75+BO75</f>
        <v>0</v>
      </c>
      <c r="BU75" s="32">
        <f t="shared" ref="BU75:BU79" si="239">BF75+BH75+BJ75+BL75+BN75+BP75</f>
        <v>0</v>
      </c>
      <c r="BV75" s="32" t="e">
        <f t="shared" ref="BV75:BV80" si="240">BU75/BT75</f>
        <v>#DIV/0!</v>
      </c>
      <c r="BW75" s="53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350"/>
      <c r="CJ75" s="350"/>
      <c r="CK75" s="33" t="e">
        <f t="shared" ref="CK75:CK80" si="241">CJ75/CI75</f>
        <v>#DIV/0!</v>
      </c>
      <c r="CL75" s="32">
        <f t="shared" ref="CL75:CL79" si="242">BW75+BY75+CA75+CC75+CE75+CG75</f>
        <v>0</v>
      </c>
      <c r="CM75" s="32">
        <f t="shared" ref="CM75:CM79" si="243">BX75+BZ75+CB75+CD75+CF75+CH75</f>
        <v>0</v>
      </c>
      <c r="CN75" s="32" t="e">
        <f t="shared" ref="CN75:CN80" si="244">CM75/CL75</f>
        <v>#DIV/0!</v>
      </c>
      <c r="CO75" s="12"/>
      <c r="CP75" s="50">
        <f t="shared" ref="CP75:CP79" si="245">O75+AG75+AY75+BQ75+CI75</f>
        <v>0</v>
      </c>
      <c r="CQ75" s="33">
        <f t="shared" ref="CQ75:CQ79" si="246">P75+AH75+AZ75+BR75+CJ75</f>
        <v>0</v>
      </c>
      <c r="CR75" s="33" t="e">
        <f t="shared" ref="CR75:CR80" si="247">CQ75/CP75</f>
        <v>#DIV/0!</v>
      </c>
      <c r="CS75" s="32">
        <f t="shared" ref="CS75:CS79" si="248">R75+AJ75+BB75+BT75+CL75</f>
        <v>0</v>
      </c>
      <c r="CT75" s="32">
        <f t="shared" ref="CT75:CT79" si="249">S75+AK75+BC75+BU75+CM75</f>
        <v>0</v>
      </c>
      <c r="CU75" s="209" t="e">
        <f t="shared" ref="CU75:CU80" si="250">CT75/CS75</f>
        <v>#DIV/0!</v>
      </c>
      <c r="CV75" s="48">
        <f t="shared" ref="CV75:CV80" si="251">IF(CQ75&gt;CT75, CQ75-CT75, 0)</f>
        <v>0</v>
      </c>
    </row>
    <row r="76" spans="1:100" s="34" customFormat="1" ht="11.25" x14ac:dyDescent="0.2">
      <c r="A76" s="109" t="s">
        <v>117</v>
      </c>
      <c r="B76" s="54" t="s">
        <v>158</v>
      </c>
      <c r="C76" s="53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8"/>
      <c r="P76" s="18"/>
      <c r="Q76" s="33" t="e">
        <f t="shared" si="225"/>
        <v>#DIV/0!</v>
      </c>
      <c r="R76" s="32">
        <f t="shared" si="226"/>
        <v>0</v>
      </c>
      <c r="S76" s="32">
        <f t="shared" si="227"/>
        <v>0</v>
      </c>
      <c r="T76" s="32" t="e">
        <f t="shared" si="228"/>
        <v>#DIV/0!</v>
      </c>
      <c r="U76" s="53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8"/>
      <c r="AH76" s="18"/>
      <c r="AI76" s="33" t="e">
        <f t="shared" si="229"/>
        <v>#DIV/0!</v>
      </c>
      <c r="AJ76" s="32">
        <f t="shared" si="230"/>
        <v>0</v>
      </c>
      <c r="AK76" s="32">
        <f t="shared" si="231"/>
        <v>0</v>
      </c>
      <c r="AL76" s="32" t="e">
        <f t="shared" si="232"/>
        <v>#DIV/0!</v>
      </c>
      <c r="AM76" s="53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8"/>
      <c r="AZ76" s="18"/>
      <c r="BA76" s="33" t="e">
        <f t="shared" si="233"/>
        <v>#DIV/0!</v>
      </c>
      <c r="BB76" s="32">
        <f t="shared" si="234"/>
        <v>0</v>
      </c>
      <c r="BC76" s="32">
        <f t="shared" si="235"/>
        <v>0</v>
      </c>
      <c r="BD76" s="32" t="e">
        <f t="shared" si="236"/>
        <v>#DIV/0!</v>
      </c>
      <c r="BE76" s="53"/>
      <c r="BF76" s="19"/>
      <c r="BG76" s="19">
        <v>4.66</v>
      </c>
      <c r="BH76" s="19">
        <v>96.02</v>
      </c>
      <c r="BI76" s="19">
        <v>7</v>
      </c>
      <c r="BJ76" s="19">
        <v>191.15</v>
      </c>
      <c r="BK76" s="19">
        <v>4.42</v>
      </c>
      <c r="BL76" s="19">
        <v>237.39</v>
      </c>
      <c r="BM76" s="19">
        <v>7</v>
      </c>
      <c r="BN76" s="19">
        <v>128.94</v>
      </c>
      <c r="BO76" s="19">
        <v>3.16</v>
      </c>
      <c r="BP76" s="19">
        <v>122.02</v>
      </c>
      <c r="BQ76" s="18">
        <v>37</v>
      </c>
      <c r="BR76" s="18">
        <v>1267</v>
      </c>
      <c r="BS76" s="33">
        <f t="shared" si="237"/>
        <v>34.243243243243242</v>
      </c>
      <c r="BT76" s="32">
        <f t="shared" si="238"/>
        <v>26.24</v>
      </c>
      <c r="BU76" s="32">
        <f t="shared" si="239"/>
        <v>775.52</v>
      </c>
      <c r="BV76" s="32">
        <f t="shared" si="240"/>
        <v>29.554878048780488</v>
      </c>
      <c r="BW76" s="53"/>
      <c r="BX76" s="19"/>
      <c r="BY76" s="19"/>
      <c r="BZ76" s="19"/>
      <c r="CA76" s="19">
        <v>0.25</v>
      </c>
      <c r="CB76" s="19">
        <v>23.34</v>
      </c>
      <c r="CC76" s="19"/>
      <c r="CD76" s="19"/>
      <c r="CE76" s="19"/>
      <c r="CF76" s="19"/>
      <c r="CG76" s="19"/>
      <c r="CH76" s="19"/>
      <c r="CI76" s="350"/>
      <c r="CJ76" s="350"/>
      <c r="CK76" s="33" t="e">
        <f t="shared" si="241"/>
        <v>#DIV/0!</v>
      </c>
      <c r="CL76" s="32">
        <f t="shared" si="242"/>
        <v>0.25</v>
      </c>
      <c r="CM76" s="32">
        <f t="shared" si="243"/>
        <v>23.34</v>
      </c>
      <c r="CN76" s="32">
        <f t="shared" si="244"/>
        <v>93.36</v>
      </c>
      <c r="CO76" s="12"/>
      <c r="CP76" s="50">
        <f t="shared" si="245"/>
        <v>37</v>
      </c>
      <c r="CQ76" s="33">
        <f t="shared" si="246"/>
        <v>1267</v>
      </c>
      <c r="CR76" s="33">
        <f t="shared" si="247"/>
        <v>34.243243243243242</v>
      </c>
      <c r="CS76" s="32">
        <f t="shared" si="248"/>
        <v>26.49</v>
      </c>
      <c r="CT76" s="32">
        <f t="shared" si="249"/>
        <v>798.86</v>
      </c>
      <c r="CU76" s="209">
        <f t="shared" si="250"/>
        <v>30.157040392600983</v>
      </c>
      <c r="CV76" s="48">
        <f t="shared" si="251"/>
        <v>468.14</v>
      </c>
    </row>
    <row r="77" spans="1:100" s="34" customFormat="1" x14ac:dyDescent="0.15">
      <c r="A77" s="27" t="s">
        <v>126</v>
      </c>
      <c r="B77" s="20" t="s">
        <v>127</v>
      </c>
      <c r="C77" s="53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8"/>
      <c r="P77" s="18"/>
      <c r="Q77" s="33" t="e">
        <f t="shared" si="225"/>
        <v>#DIV/0!</v>
      </c>
      <c r="R77" s="32">
        <f t="shared" si="226"/>
        <v>0</v>
      </c>
      <c r="S77" s="32">
        <f t="shared" si="227"/>
        <v>0</v>
      </c>
      <c r="T77" s="32" t="e">
        <f t="shared" si="228"/>
        <v>#DIV/0!</v>
      </c>
      <c r="U77" s="53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8"/>
      <c r="AH77" s="18"/>
      <c r="AI77" s="33" t="e">
        <f t="shared" si="229"/>
        <v>#DIV/0!</v>
      </c>
      <c r="AJ77" s="32">
        <f t="shared" si="230"/>
        <v>0</v>
      </c>
      <c r="AK77" s="32">
        <f t="shared" si="231"/>
        <v>0</v>
      </c>
      <c r="AL77" s="32" t="e">
        <f t="shared" si="232"/>
        <v>#DIV/0!</v>
      </c>
      <c r="AM77" s="53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8"/>
      <c r="AZ77" s="18"/>
      <c r="BA77" s="33" t="e">
        <f t="shared" si="233"/>
        <v>#DIV/0!</v>
      </c>
      <c r="BB77" s="32">
        <f t="shared" si="234"/>
        <v>0</v>
      </c>
      <c r="BC77" s="32">
        <f t="shared" si="235"/>
        <v>0</v>
      </c>
      <c r="BD77" s="32" t="e">
        <f t="shared" si="236"/>
        <v>#DIV/0!</v>
      </c>
      <c r="BE77" s="53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8"/>
      <c r="BR77" s="18"/>
      <c r="BS77" s="33" t="e">
        <f t="shared" si="237"/>
        <v>#DIV/0!</v>
      </c>
      <c r="BT77" s="32">
        <f t="shared" si="238"/>
        <v>0</v>
      </c>
      <c r="BU77" s="32">
        <f t="shared" si="239"/>
        <v>0</v>
      </c>
      <c r="BV77" s="32" t="e">
        <f t="shared" si="240"/>
        <v>#DIV/0!</v>
      </c>
      <c r="BW77" s="53"/>
      <c r="BX77" s="19"/>
      <c r="BY77" s="19">
        <v>0.5</v>
      </c>
      <c r="BZ77" s="19">
        <v>11.67</v>
      </c>
      <c r="CA77" s="19"/>
      <c r="CB77" s="19"/>
      <c r="CC77" s="19"/>
      <c r="CD77" s="19"/>
      <c r="CE77" s="19"/>
      <c r="CF77" s="19"/>
      <c r="CG77" s="19"/>
      <c r="CH77" s="19"/>
      <c r="CI77" s="350"/>
      <c r="CJ77" s="350"/>
      <c r="CK77" s="33" t="e">
        <f t="shared" si="241"/>
        <v>#DIV/0!</v>
      </c>
      <c r="CL77" s="32">
        <f t="shared" si="242"/>
        <v>0.5</v>
      </c>
      <c r="CM77" s="32">
        <f t="shared" si="243"/>
        <v>11.67</v>
      </c>
      <c r="CN77" s="32">
        <f t="shared" si="244"/>
        <v>23.34</v>
      </c>
      <c r="CO77" s="12"/>
      <c r="CP77" s="50">
        <f t="shared" si="245"/>
        <v>0</v>
      </c>
      <c r="CQ77" s="33">
        <f t="shared" si="246"/>
        <v>0</v>
      </c>
      <c r="CR77" s="33" t="e">
        <f t="shared" si="247"/>
        <v>#DIV/0!</v>
      </c>
      <c r="CS77" s="32">
        <f t="shared" si="248"/>
        <v>0.5</v>
      </c>
      <c r="CT77" s="32">
        <f t="shared" si="249"/>
        <v>11.67</v>
      </c>
      <c r="CU77" s="209">
        <f t="shared" si="250"/>
        <v>23.34</v>
      </c>
      <c r="CV77" s="48">
        <f t="shared" si="251"/>
        <v>0</v>
      </c>
    </row>
    <row r="78" spans="1:100" s="34" customFormat="1" ht="11.25" x14ac:dyDescent="0.2">
      <c r="A78" s="107"/>
      <c r="B78" s="28"/>
      <c r="C78" s="53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8"/>
      <c r="P78" s="18"/>
      <c r="Q78" s="33" t="e">
        <f t="shared" si="225"/>
        <v>#DIV/0!</v>
      </c>
      <c r="R78" s="32">
        <f t="shared" si="226"/>
        <v>0</v>
      </c>
      <c r="S78" s="32">
        <f t="shared" si="227"/>
        <v>0</v>
      </c>
      <c r="T78" s="32" t="e">
        <f t="shared" si="228"/>
        <v>#DIV/0!</v>
      </c>
      <c r="U78" s="53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8"/>
      <c r="AH78" s="18"/>
      <c r="AI78" s="33" t="e">
        <f t="shared" si="229"/>
        <v>#DIV/0!</v>
      </c>
      <c r="AJ78" s="32">
        <f t="shared" si="230"/>
        <v>0</v>
      </c>
      <c r="AK78" s="32">
        <f t="shared" si="231"/>
        <v>0</v>
      </c>
      <c r="AL78" s="32" t="e">
        <f t="shared" si="232"/>
        <v>#DIV/0!</v>
      </c>
      <c r="AM78" s="53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8"/>
      <c r="AZ78" s="18"/>
      <c r="BA78" s="33" t="e">
        <f t="shared" si="233"/>
        <v>#DIV/0!</v>
      </c>
      <c r="BB78" s="32">
        <f t="shared" si="234"/>
        <v>0</v>
      </c>
      <c r="BC78" s="32">
        <f t="shared" si="235"/>
        <v>0</v>
      </c>
      <c r="BD78" s="32" t="e">
        <f t="shared" si="236"/>
        <v>#DIV/0!</v>
      </c>
      <c r="BE78" s="53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8"/>
      <c r="BR78" s="18"/>
      <c r="BS78" s="33" t="e">
        <f t="shared" si="237"/>
        <v>#DIV/0!</v>
      </c>
      <c r="BT78" s="32">
        <f t="shared" si="238"/>
        <v>0</v>
      </c>
      <c r="BU78" s="32">
        <f t="shared" si="239"/>
        <v>0</v>
      </c>
      <c r="BV78" s="32" t="e">
        <f t="shared" si="240"/>
        <v>#DIV/0!</v>
      </c>
      <c r="BW78" s="53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8"/>
      <c r="CJ78" s="18"/>
      <c r="CK78" s="33" t="e">
        <f t="shared" si="241"/>
        <v>#DIV/0!</v>
      </c>
      <c r="CL78" s="32">
        <f t="shared" si="242"/>
        <v>0</v>
      </c>
      <c r="CM78" s="32">
        <f t="shared" si="243"/>
        <v>0</v>
      </c>
      <c r="CN78" s="32" t="e">
        <f t="shared" si="244"/>
        <v>#DIV/0!</v>
      </c>
      <c r="CO78" s="12"/>
      <c r="CP78" s="50">
        <f t="shared" si="245"/>
        <v>0</v>
      </c>
      <c r="CQ78" s="33">
        <f t="shared" si="246"/>
        <v>0</v>
      </c>
      <c r="CR78" s="33" t="e">
        <f t="shared" si="247"/>
        <v>#DIV/0!</v>
      </c>
      <c r="CS78" s="32">
        <f t="shared" si="248"/>
        <v>0</v>
      </c>
      <c r="CT78" s="32">
        <f t="shared" si="249"/>
        <v>0</v>
      </c>
      <c r="CU78" s="209" t="e">
        <f t="shared" si="250"/>
        <v>#DIV/0!</v>
      </c>
      <c r="CV78" s="48">
        <f t="shared" si="251"/>
        <v>0</v>
      </c>
    </row>
    <row r="79" spans="1:100" s="34" customFormat="1" ht="12" thickBot="1" x14ac:dyDescent="0.25">
      <c r="A79" s="109"/>
      <c r="B79" s="54"/>
      <c r="C79" s="53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8"/>
      <c r="P79" s="18"/>
      <c r="Q79" s="33" t="e">
        <f t="shared" si="225"/>
        <v>#DIV/0!</v>
      </c>
      <c r="R79" s="32">
        <f t="shared" si="226"/>
        <v>0</v>
      </c>
      <c r="S79" s="32">
        <f t="shared" si="227"/>
        <v>0</v>
      </c>
      <c r="T79" s="32" t="e">
        <f t="shared" si="228"/>
        <v>#DIV/0!</v>
      </c>
      <c r="U79" s="53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8"/>
      <c r="AH79" s="18"/>
      <c r="AI79" s="33" t="e">
        <f t="shared" si="229"/>
        <v>#DIV/0!</v>
      </c>
      <c r="AJ79" s="32">
        <f t="shared" si="230"/>
        <v>0</v>
      </c>
      <c r="AK79" s="32">
        <f t="shared" si="231"/>
        <v>0</v>
      </c>
      <c r="AL79" s="32" t="e">
        <f t="shared" si="232"/>
        <v>#DIV/0!</v>
      </c>
      <c r="AM79" s="53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8"/>
      <c r="AZ79" s="18"/>
      <c r="BA79" s="33" t="e">
        <f t="shared" si="233"/>
        <v>#DIV/0!</v>
      </c>
      <c r="BB79" s="32">
        <f t="shared" si="234"/>
        <v>0</v>
      </c>
      <c r="BC79" s="32">
        <f t="shared" si="235"/>
        <v>0</v>
      </c>
      <c r="BD79" s="32" t="e">
        <f t="shared" si="236"/>
        <v>#DIV/0!</v>
      </c>
      <c r="BE79" s="53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8"/>
      <c r="BR79" s="18"/>
      <c r="BS79" s="33" t="e">
        <f t="shared" si="237"/>
        <v>#DIV/0!</v>
      </c>
      <c r="BT79" s="32">
        <f t="shared" si="238"/>
        <v>0</v>
      </c>
      <c r="BU79" s="32">
        <f t="shared" si="239"/>
        <v>0</v>
      </c>
      <c r="BV79" s="32" t="e">
        <f t="shared" si="240"/>
        <v>#DIV/0!</v>
      </c>
      <c r="BW79" s="53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8"/>
      <c r="CJ79" s="18"/>
      <c r="CK79" s="33" t="e">
        <f t="shared" si="241"/>
        <v>#DIV/0!</v>
      </c>
      <c r="CL79" s="32">
        <f t="shared" si="242"/>
        <v>0</v>
      </c>
      <c r="CM79" s="32">
        <f t="shared" si="243"/>
        <v>0</v>
      </c>
      <c r="CN79" s="32" t="e">
        <f t="shared" si="244"/>
        <v>#DIV/0!</v>
      </c>
      <c r="CO79" s="12"/>
      <c r="CP79" s="50">
        <f t="shared" si="245"/>
        <v>0</v>
      </c>
      <c r="CQ79" s="33">
        <f t="shared" si="246"/>
        <v>0</v>
      </c>
      <c r="CR79" s="33" t="e">
        <f t="shared" si="247"/>
        <v>#DIV/0!</v>
      </c>
      <c r="CS79" s="32">
        <f t="shared" si="248"/>
        <v>0</v>
      </c>
      <c r="CT79" s="32">
        <f t="shared" si="249"/>
        <v>0</v>
      </c>
      <c r="CU79" s="209" t="e">
        <f t="shared" si="250"/>
        <v>#DIV/0!</v>
      </c>
      <c r="CV79" s="48">
        <f t="shared" si="251"/>
        <v>0</v>
      </c>
    </row>
    <row r="80" spans="1:100" s="15" customFormat="1" ht="11.25" thickBot="1" x14ac:dyDescent="0.2">
      <c r="A80" s="387" t="s">
        <v>0</v>
      </c>
      <c r="B80" s="388"/>
      <c r="C80" s="121">
        <f t="shared" ref="C80:P80" si="252">SUM(C69:C79)</f>
        <v>0</v>
      </c>
      <c r="D80" s="120">
        <f t="shared" si="252"/>
        <v>0</v>
      </c>
      <c r="E80" s="121">
        <f t="shared" si="252"/>
        <v>0</v>
      </c>
      <c r="F80" s="120">
        <f t="shared" si="252"/>
        <v>0</v>
      </c>
      <c r="G80" s="121">
        <f t="shared" si="252"/>
        <v>0</v>
      </c>
      <c r="H80" s="120">
        <f t="shared" si="252"/>
        <v>0</v>
      </c>
      <c r="I80" s="121">
        <f t="shared" si="252"/>
        <v>0</v>
      </c>
      <c r="J80" s="120">
        <f t="shared" si="252"/>
        <v>0</v>
      </c>
      <c r="K80" s="121">
        <f t="shared" si="252"/>
        <v>0</v>
      </c>
      <c r="L80" s="120">
        <f t="shared" si="252"/>
        <v>0</v>
      </c>
      <c r="M80" s="121">
        <f t="shared" si="252"/>
        <v>0</v>
      </c>
      <c r="N80" s="120">
        <f t="shared" si="252"/>
        <v>0</v>
      </c>
      <c r="O80" s="120">
        <f t="shared" si="252"/>
        <v>0</v>
      </c>
      <c r="P80" s="120">
        <f t="shared" si="252"/>
        <v>0</v>
      </c>
      <c r="Q80" s="118" t="e">
        <f t="shared" si="225"/>
        <v>#DIV/0!</v>
      </c>
      <c r="R80" s="118">
        <f>SUM(R69:R79)</f>
        <v>0</v>
      </c>
      <c r="S80" s="118">
        <f>SUM(S69:S79)</f>
        <v>0</v>
      </c>
      <c r="T80" s="118" t="e">
        <f t="shared" si="228"/>
        <v>#DIV/0!</v>
      </c>
      <c r="U80" s="121">
        <f t="shared" ref="U80:AH80" si="253">SUM(U69:U79)</f>
        <v>0</v>
      </c>
      <c r="V80" s="120">
        <f t="shared" si="253"/>
        <v>0</v>
      </c>
      <c r="W80" s="121">
        <f t="shared" si="253"/>
        <v>0</v>
      </c>
      <c r="X80" s="120">
        <f t="shared" si="253"/>
        <v>0</v>
      </c>
      <c r="Y80" s="121">
        <f t="shared" si="253"/>
        <v>0</v>
      </c>
      <c r="Z80" s="120">
        <f t="shared" si="253"/>
        <v>0</v>
      </c>
      <c r="AA80" s="121">
        <f t="shared" si="253"/>
        <v>0</v>
      </c>
      <c r="AB80" s="120">
        <f t="shared" si="253"/>
        <v>0</v>
      </c>
      <c r="AC80" s="121">
        <f t="shared" si="253"/>
        <v>0</v>
      </c>
      <c r="AD80" s="120">
        <f t="shared" si="253"/>
        <v>0</v>
      </c>
      <c r="AE80" s="121">
        <f t="shared" si="253"/>
        <v>0</v>
      </c>
      <c r="AF80" s="120">
        <f t="shared" si="253"/>
        <v>0</v>
      </c>
      <c r="AG80" s="120">
        <f t="shared" si="253"/>
        <v>0</v>
      </c>
      <c r="AH80" s="120">
        <f t="shared" si="253"/>
        <v>0</v>
      </c>
      <c r="AI80" s="118" t="e">
        <f t="shared" si="229"/>
        <v>#DIV/0!</v>
      </c>
      <c r="AJ80" s="118">
        <f>SUM(AJ69:AJ79)</f>
        <v>0</v>
      </c>
      <c r="AK80" s="118">
        <f>SUM(AK69:AK79)</f>
        <v>0</v>
      </c>
      <c r="AL80" s="118" t="e">
        <f t="shared" si="232"/>
        <v>#DIV/0!</v>
      </c>
      <c r="AM80" s="121">
        <f t="shared" ref="AM80:AZ80" si="254">SUM(AM69:AM79)</f>
        <v>34.65</v>
      </c>
      <c r="AN80" s="120">
        <f t="shared" si="254"/>
        <v>1278.47</v>
      </c>
      <c r="AO80" s="121">
        <f t="shared" si="254"/>
        <v>32.83</v>
      </c>
      <c r="AP80" s="120">
        <f t="shared" si="254"/>
        <v>1352.6100000000001</v>
      </c>
      <c r="AQ80" s="121">
        <f t="shared" si="254"/>
        <v>9.49</v>
      </c>
      <c r="AR80" s="120">
        <f t="shared" si="254"/>
        <v>207.39000000000001</v>
      </c>
      <c r="AS80" s="121">
        <f t="shared" si="254"/>
        <v>9.84</v>
      </c>
      <c r="AT80" s="120">
        <f t="shared" si="254"/>
        <v>229.03</v>
      </c>
      <c r="AU80" s="121">
        <f t="shared" si="254"/>
        <v>7.84</v>
      </c>
      <c r="AV80" s="120">
        <f t="shared" si="254"/>
        <v>198.57</v>
      </c>
      <c r="AW80" s="121">
        <f t="shared" si="254"/>
        <v>3</v>
      </c>
      <c r="AX80" s="120">
        <f t="shared" si="254"/>
        <v>33</v>
      </c>
      <c r="AY80" s="120">
        <f t="shared" si="254"/>
        <v>37</v>
      </c>
      <c r="AZ80" s="120">
        <f t="shared" si="254"/>
        <v>1267</v>
      </c>
      <c r="BA80" s="118">
        <f t="shared" si="233"/>
        <v>34.243243243243242</v>
      </c>
      <c r="BB80" s="118">
        <f>SUM(BB69:BB79)</f>
        <v>97.65</v>
      </c>
      <c r="BC80" s="118">
        <f>SUM(BC69:BC79)</f>
        <v>3299.0699999999997</v>
      </c>
      <c r="BD80" s="118">
        <f t="shared" si="236"/>
        <v>33.784639016897074</v>
      </c>
      <c r="BE80" s="121">
        <f t="shared" ref="BE80:BR80" si="255">SUM(BE69:BE79)</f>
        <v>1.3399999999999999</v>
      </c>
      <c r="BF80" s="120">
        <f t="shared" si="255"/>
        <v>42.239999999999995</v>
      </c>
      <c r="BG80" s="121">
        <f t="shared" si="255"/>
        <v>9.82</v>
      </c>
      <c r="BH80" s="120">
        <f t="shared" si="255"/>
        <v>283.62299999999999</v>
      </c>
      <c r="BI80" s="121">
        <f t="shared" si="255"/>
        <v>10.41</v>
      </c>
      <c r="BJ80" s="120">
        <f t="shared" si="255"/>
        <v>343.74</v>
      </c>
      <c r="BK80" s="121">
        <f t="shared" si="255"/>
        <v>12.76</v>
      </c>
      <c r="BL80" s="120">
        <f t="shared" si="255"/>
        <v>528.54999999999995</v>
      </c>
      <c r="BM80" s="121">
        <f t="shared" si="255"/>
        <v>8</v>
      </c>
      <c r="BN80" s="120">
        <f t="shared" si="255"/>
        <v>153.61000000000001</v>
      </c>
      <c r="BO80" s="121">
        <f t="shared" si="255"/>
        <v>3.16</v>
      </c>
      <c r="BP80" s="120">
        <f t="shared" si="255"/>
        <v>122.02</v>
      </c>
      <c r="BQ80" s="120">
        <f t="shared" si="255"/>
        <v>74</v>
      </c>
      <c r="BR80" s="120">
        <f t="shared" si="255"/>
        <v>2534</v>
      </c>
      <c r="BS80" s="118">
        <f t="shared" si="237"/>
        <v>34.243243243243242</v>
      </c>
      <c r="BT80" s="118">
        <f>SUM(BT69:BT79)</f>
        <v>45.489999999999995</v>
      </c>
      <c r="BU80" s="118">
        <f>SUM(BU69:BU79)</f>
        <v>1473.7829999999999</v>
      </c>
      <c r="BV80" s="118">
        <f t="shared" si="240"/>
        <v>32.397955594636187</v>
      </c>
      <c r="BW80" s="121">
        <f t="shared" ref="BW80:CJ80" si="256">SUM(BW69:BW79)</f>
        <v>4.16</v>
      </c>
      <c r="BX80" s="120">
        <f t="shared" si="256"/>
        <v>255.84</v>
      </c>
      <c r="BY80" s="121">
        <f t="shared" si="256"/>
        <v>2.66</v>
      </c>
      <c r="BZ80" s="120">
        <f t="shared" si="256"/>
        <v>47.120000000000005</v>
      </c>
      <c r="CA80" s="121">
        <f t="shared" si="256"/>
        <v>9.41</v>
      </c>
      <c r="CB80" s="120">
        <f t="shared" si="256"/>
        <v>183.6</v>
      </c>
      <c r="CC80" s="121">
        <f t="shared" si="256"/>
        <v>9.25</v>
      </c>
      <c r="CD80" s="120">
        <f t="shared" si="256"/>
        <v>118.63</v>
      </c>
      <c r="CE80" s="121">
        <f t="shared" si="256"/>
        <v>0.66</v>
      </c>
      <c r="CF80" s="120">
        <f t="shared" si="256"/>
        <v>22.45</v>
      </c>
      <c r="CG80" s="121">
        <f t="shared" si="256"/>
        <v>0</v>
      </c>
      <c r="CH80" s="120">
        <f t="shared" si="256"/>
        <v>0</v>
      </c>
      <c r="CI80" s="120">
        <f t="shared" si="256"/>
        <v>37</v>
      </c>
      <c r="CJ80" s="120">
        <f t="shared" si="256"/>
        <v>1267</v>
      </c>
      <c r="CK80" s="118">
        <f t="shared" si="241"/>
        <v>34.243243243243242</v>
      </c>
      <c r="CL80" s="118">
        <f>SUM(CL69:CL79)</f>
        <v>26.14</v>
      </c>
      <c r="CM80" s="118">
        <f>SUM(CM69:CM79)</f>
        <v>627.64</v>
      </c>
      <c r="CN80" s="118">
        <f t="shared" si="244"/>
        <v>24.010711553175209</v>
      </c>
      <c r="CO80" s="12"/>
      <c r="CP80" s="119">
        <f>SUM(CP69:CP79)</f>
        <v>148</v>
      </c>
      <c r="CQ80" s="118">
        <f>SUM(CQ69:CQ79)</f>
        <v>5068</v>
      </c>
      <c r="CR80" s="118">
        <f t="shared" si="247"/>
        <v>34.243243243243242</v>
      </c>
      <c r="CS80" s="118">
        <f>SUM(CS69:CS79)</f>
        <v>169.28000000000003</v>
      </c>
      <c r="CT80" s="118">
        <f>SUM(CT69:CT79)</f>
        <v>5400.4929999999995</v>
      </c>
      <c r="CU80" s="117">
        <f t="shared" si="250"/>
        <v>31.90272329867674</v>
      </c>
      <c r="CV80" s="100">
        <f t="shared" si="251"/>
        <v>0</v>
      </c>
    </row>
    <row r="81" spans="1:100" ht="15.75" customHeight="1" thickBot="1" x14ac:dyDescent="0.2"/>
    <row r="82" spans="1:100" s="34" customFormat="1" ht="11.25" thickBot="1" x14ac:dyDescent="0.2">
      <c r="A82" s="332" t="s">
        <v>153</v>
      </c>
      <c r="B82" s="333"/>
      <c r="C82" s="334"/>
      <c r="D82" s="335"/>
      <c r="E82" s="336"/>
      <c r="F82" s="335"/>
      <c r="G82" s="336"/>
      <c r="H82" s="335"/>
      <c r="I82" s="336"/>
      <c r="J82" s="335"/>
      <c r="K82" s="336"/>
      <c r="L82" s="335"/>
      <c r="M82" s="335"/>
      <c r="N82" s="335"/>
      <c r="O82" s="337"/>
      <c r="P82" s="337"/>
      <c r="Q82" s="337"/>
      <c r="R82" s="337"/>
      <c r="S82" s="337"/>
      <c r="T82" s="337"/>
      <c r="U82" s="334"/>
      <c r="V82" s="335"/>
      <c r="W82" s="336"/>
      <c r="X82" s="335"/>
      <c r="Y82" s="336"/>
      <c r="Z82" s="335"/>
      <c r="AA82" s="336"/>
      <c r="AB82" s="335"/>
      <c r="AC82" s="336"/>
      <c r="AD82" s="335"/>
      <c r="AE82" s="335"/>
      <c r="AF82" s="335"/>
      <c r="AG82" s="337"/>
      <c r="AH82" s="337"/>
      <c r="AI82" s="337"/>
      <c r="AJ82" s="337"/>
      <c r="AK82" s="337"/>
      <c r="AL82" s="337"/>
      <c r="AM82" s="334"/>
      <c r="AN82" s="335"/>
      <c r="AO82" s="336"/>
      <c r="AP82" s="335"/>
      <c r="AQ82" s="336"/>
      <c r="AR82" s="335"/>
      <c r="AS82" s="336"/>
      <c r="AT82" s="335"/>
      <c r="AU82" s="336"/>
      <c r="AV82" s="335"/>
      <c r="AW82" s="335"/>
      <c r="AX82" s="335"/>
      <c r="AY82" s="337"/>
      <c r="AZ82" s="337"/>
      <c r="BA82" s="337"/>
      <c r="BB82" s="337"/>
      <c r="BC82" s="337"/>
      <c r="BD82" s="337"/>
      <c r="BE82" s="334"/>
      <c r="BF82" s="335"/>
      <c r="BG82" s="336"/>
      <c r="BH82" s="335"/>
      <c r="BI82" s="336"/>
      <c r="BJ82" s="335"/>
      <c r="BK82" s="336"/>
      <c r="BL82" s="335"/>
      <c r="BM82" s="336"/>
      <c r="BN82" s="335"/>
      <c r="BO82" s="335"/>
      <c r="BP82" s="335"/>
      <c r="BQ82" s="337"/>
      <c r="BR82" s="337"/>
      <c r="BS82" s="337"/>
      <c r="BT82" s="337"/>
      <c r="BU82" s="337"/>
      <c r="BV82" s="337"/>
      <c r="BW82" s="334"/>
      <c r="BX82" s="335"/>
      <c r="BY82" s="336"/>
      <c r="BZ82" s="335"/>
      <c r="CA82" s="336"/>
      <c r="CB82" s="335"/>
      <c r="CC82" s="336"/>
      <c r="CD82" s="335"/>
      <c r="CE82" s="336"/>
      <c r="CF82" s="335"/>
      <c r="CG82" s="335"/>
      <c r="CH82" s="335"/>
      <c r="CI82" s="337"/>
      <c r="CJ82" s="337"/>
      <c r="CK82" s="337"/>
      <c r="CL82" s="337"/>
      <c r="CM82" s="337"/>
      <c r="CN82" s="337"/>
      <c r="CO82" s="12"/>
      <c r="CP82" s="338"/>
      <c r="CQ82" s="337"/>
      <c r="CR82" s="337"/>
      <c r="CS82" s="337"/>
      <c r="CT82" s="337"/>
      <c r="CU82" s="339"/>
      <c r="CV82" s="56"/>
    </row>
    <row r="83" spans="1:100" s="34" customFormat="1" ht="11.25" x14ac:dyDescent="0.2">
      <c r="A83" s="107" t="s">
        <v>115</v>
      </c>
      <c r="B83" s="54" t="s">
        <v>116</v>
      </c>
      <c r="C83" s="108"/>
      <c r="D83" s="29"/>
      <c r="E83" s="108"/>
      <c r="F83" s="29"/>
      <c r="G83" s="29"/>
      <c r="H83" s="29"/>
      <c r="I83" s="29"/>
      <c r="J83" s="29"/>
      <c r="K83" s="29"/>
      <c r="L83" s="29"/>
      <c r="M83" s="29"/>
      <c r="N83" s="29"/>
      <c r="O83" s="33"/>
      <c r="P83" s="33"/>
      <c r="Q83" s="33" t="e">
        <f t="shared" ref="Q83:Q99" si="257">P83/O83</f>
        <v>#DIV/0!</v>
      </c>
      <c r="R83" s="32">
        <f t="shared" ref="R83:R98" si="258">C83+E83+G83+I83+K83+M83</f>
        <v>0</v>
      </c>
      <c r="S83" s="32">
        <f t="shared" ref="S83:S98" si="259">D83+F83+H83+J83+L83+N83</f>
        <v>0</v>
      </c>
      <c r="T83" s="32" t="e">
        <f t="shared" ref="T83:T99" si="260">S83/R83</f>
        <v>#DIV/0!</v>
      </c>
      <c r="U83" s="108"/>
      <c r="V83" s="29"/>
      <c r="W83" s="108"/>
      <c r="X83" s="29"/>
      <c r="Y83" s="29"/>
      <c r="Z83" s="29"/>
      <c r="AA83" s="29"/>
      <c r="AB83" s="29"/>
      <c r="AC83" s="29"/>
      <c r="AD83" s="29"/>
      <c r="AE83" s="29"/>
      <c r="AF83" s="29"/>
      <c r="AG83" s="33"/>
      <c r="AH83" s="33"/>
      <c r="AI83" s="33" t="e">
        <f t="shared" ref="AI83:AI99" si="261">AH83/AG83</f>
        <v>#DIV/0!</v>
      </c>
      <c r="AJ83" s="32">
        <f t="shared" ref="AJ83:AJ98" si="262">U83+W83+Y83+AA83+AC83+AE83</f>
        <v>0</v>
      </c>
      <c r="AK83" s="32">
        <f t="shared" ref="AK83:AK98" si="263">V83+X83+Z83+AB83+AD83+AF83</f>
        <v>0</v>
      </c>
      <c r="AL83" s="32" t="e">
        <f t="shared" ref="AL83:AL99" si="264">AK83/AJ83</f>
        <v>#DIV/0!</v>
      </c>
      <c r="AM83" s="108"/>
      <c r="AN83" s="29"/>
      <c r="AO83" s="108"/>
      <c r="AP83" s="29"/>
      <c r="AQ83" s="29">
        <v>8.16</v>
      </c>
      <c r="AR83" s="29">
        <v>205.87</v>
      </c>
      <c r="AS83" s="29">
        <v>8.42</v>
      </c>
      <c r="AT83" s="29">
        <v>194.52</v>
      </c>
      <c r="AU83" s="29">
        <v>7</v>
      </c>
      <c r="AV83" s="29">
        <v>163.95</v>
      </c>
      <c r="AW83" s="29"/>
      <c r="AX83" s="29"/>
      <c r="AY83" s="33">
        <v>37</v>
      </c>
      <c r="AZ83" s="33">
        <v>1267</v>
      </c>
      <c r="BA83" s="33">
        <f t="shared" ref="BA83:BA99" si="265">AZ83/AY83</f>
        <v>34.243243243243242</v>
      </c>
      <c r="BB83" s="32">
        <f t="shared" ref="BB83:BB98" si="266">AM83+AO83+AQ83+AS83+AU83+AW83</f>
        <v>23.58</v>
      </c>
      <c r="BC83" s="32">
        <f t="shared" ref="BC83:BC98" si="267">AN83+AP83+AR83+AT83+AV83+AX83</f>
        <v>564.33999999999992</v>
      </c>
      <c r="BD83" s="32">
        <f t="shared" ref="BD83:BD99" si="268">BC83/BB83</f>
        <v>23.932994062765054</v>
      </c>
      <c r="BE83" s="108"/>
      <c r="BF83" s="29"/>
      <c r="BG83" s="108"/>
      <c r="BH83" s="29"/>
      <c r="BI83" s="29"/>
      <c r="BJ83" s="29"/>
      <c r="BK83" s="29"/>
      <c r="BL83" s="29"/>
      <c r="BM83" s="29"/>
      <c r="BN83" s="29"/>
      <c r="BO83" s="29"/>
      <c r="BP83" s="29"/>
      <c r="BQ83" s="33"/>
      <c r="BR83" s="33"/>
      <c r="BS83" s="33" t="e">
        <f t="shared" ref="BS83:BS99" si="269">BR83/BQ83</f>
        <v>#DIV/0!</v>
      </c>
      <c r="BT83" s="32">
        <f t="shared" ref="BT83:BT98" si="270">BE83+BG83+BI83+BK83+BM83+BO83</f>
        <v>0</v>
      </c>
      <c r="BU83" s="32">
        <f t="shared" ref="BU83:BU98" si="271">BF83+BH83+BJ83+BL83+BN83+BP83</f>
        <v>0</v>
      </c>
      <c r="BV83" s="32" t="e">
        <f t="shared" ref="BV83:BV99" si="272">BU83/BT83</f>
        <v>#DIV/0!</v>
      </c>
      <c r="BW83" s="108"/>
      <c r="BX83" s="29"/>
      <c r="BY83" s="108"/>
      <c r="BZ83" s="29"/>
      <c r="CA83" s="29"/>
      <c r="CB83" s="29"/>
      <c r="CC83" s="29"/>
      <c r="CD83" s="29"/>
      <c r="CE83" s="29"/>
      <c r="CF83" s="29"/>
      <c r="CG83" s="29"/>
      <c r="CH83" s="29"/>
      <c r="CI83" s="350"/>
      <c r="CJ83" s="350"/>
      <c r="CK83" s="33" t="e">
        <f t="shared" ref="CK83:CK99" si="273">CJ83/CI83</f>
        <v>#DIV/0!</v>
      </c>
      <c r="CL83" s="32">
        <f t="shared" ref="CL83:CL98" si="274">BW83+BY83+CA83+CC83+CE83+CG83</f>
        <v>0</v>
      </c>
      <c r="CM83" s="32">
        <f t="shared" ref="CM83:CM98" si="275">BX83+BZ83+CB83+CD83+CF83+CH83</f>
        <v>0</v>
      </c>
      <c r="CN83" s="32" t="e">
        <f t="shared" ref="CN83:CN99" si="276">CM83/CL83</f>
        <v>#DIV/0!</v>
      </c>
      <c r="CO83" s="12"/>
      <c r="CP83" s="50">
        <f t="shared" ref="CP83:CP98" si="277">O83+AG83+AY83+BQ83+CI83</f>
        <v>37</v>
      </c>
      <c r="CQ83" s="33">
        <f t="shared" ref="CQ83:CQ98" si="278">P83+AH83+AZ83+BR83+CJ83</f>
        <v>1267</v>
      </c>
      <c r="CR83" s="33">
        <f t="shared" ref="CR83:CR99" si="279">CQ83/CP83</f>
        <v>34.243243243243242</v>
      </c>
      <c r="CS83" s="32">
        <f t="shared" ref="CS83:CS98" si="280">R83+AJ83+BB83+BT83+CL83</f>
        <v>23.58</v>
      </c>
      <c r="CT83" s="32">
        <f t="shared" ref="CT83:CT98" si="281">S83+AK83+BC83+BU83+CM83</f>
        <v>564.33999999999992</v>
      </c>
      <c r="CU83" s="209">
        <f t="shared" ref="CU83:CU99" si="282">CT83/CS83</f>
        <v>23.932994062765054</v>
      </c>
      <c r="CV83" s="48">
        <f t="shared" ref="CV83:CV99" si="283">IF(CQ83&gt;CT83, CQ83-CT83, 0)</f>
        <v>702.66000000000008</v>
      </c>
    </row>
    <row r="84" spans="1:100" s="34" customFormat="1" ht="11.25" x14ac:dyDescent="0.2">
      <c r="A84" s="79" t="s">
        <v>50</v>
      </c>
      <c r="B84" s="28" t="s">
        <v>49</v>
      </c>
      <c r="C84" s="77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33"/>
      <c r="P84" s="33"/>
      <c r="Q84" s="33" t="e">
        <f t="shared" si="257"/>
        <v>#DIV/0!</v>
      </c>
      <c r="R84" s="32">
        <f t="shared" si="258"/>
        <v>0</v>
      </c>
      <c r="S84" s="32">
        <f t="shared" si="259"/>
        <v>0</v>
      </c>
      <c r="T84" s="32" t="e">
        <f t="shared" si="260"/>
        <v>#DIV/0!</v>
      </c>
      <c r="U84" s="77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33"/>
      <c r="AH84" s="33"/>
      <c r="AI84" s="33" t="e">
        <f t="shared" si="261"/>
        <v>#DIV/0!</v>
      </c>
      <c r="AJ84" s="32">
        <f t="shared" si="262"/>
        <v>0</v>
      </c>
      <c r="AK84" s="32">
        <f t="shared" si="263"/>
        <v>0</v>
      </c>
      <c r="AL84" s="32" t="e">
        <f t="shared" si="264"/>
        <v>#DIV/0!</v>
      </c>
      <c r="AM84" s="77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33"/>
      <c r="AZ84" s="33"/>
      <c r="BA84" s="33" t="e">
        <f t="shared" si="265"/>
        <v>#DIV/0!</v>
      </c>
      <c r="BB84" s="32">
        <f t="shared" si="266"/>
        <v>0</v>
      </c>
      <c r="BC84" s="32">
        <f t="shared" si="267"/>
        <v>0</v>
      </c>
      <c r="BD84" s="32" t="e">
        <f t="shared" si="268"/>
        <v>#DIV/0!</v>
      </c>
      <c r="BE84" s="77"/>
      <c r="BF84" s="25"/>
      <c r="BG84" s="25"/>
      <c r="BH84" s="25"/>
      <c r="BI84" s="25"/>
      <c r="BJ84" s="25"/>
      <c r="BK84" s="25">
        <v>9.5</v>
      </c>
      <c r="BL84" s="25">
        <v>277.86</v>
      </c>
      <c r="BM84" s="25">
        <v>7.75</v>
      </c>
      <c r="BN84" s="25">
        <v>324.54000000000002</v>
      </c>
      <c r="BO84" s="25"/>
      <c r="BP84" s="25"/>
      <c r="BQ84" s="33"/>
      <c r="BR84" s="33"/>
      <c r="BS84" s="33" t="e">
        <f t="shared" si="269"/>
        <v>#DIV/0!</v>
      </c>
      <c r="BT84" s="32">
        <f t="shared" si="270"/>
        <v>17.25</v>
      </c>
      <c r="BU84" s="32">
        <f t="shared" si="271"/>
        <v>602.40000000000009</v>
      </c>
      <c r="BV84" s="32">
        <f t="shared" si="272"/>
        <v>34.921739130434787</v>
      </c>
      <c r="BW84" s="77">
        <v>9.75</v>
      </c>
      <c r="BX84" s="25">
        <v>324.54000000000002</v>
      </c>
      <c r="BY84" s="25">
        <v>10</v>
      </c>
      <c r="BZ84" s="25">
        <v>359.55</v>
      </c>
      <c r="CA84" s="25">
        <v>7.5</v>
      </c>
      <c r="CB84" s="25">
        <v>273.42</v>
      </c>
      <c r="CC84" s="25"/>
      <c r="CD84" s="25"/>
      <c r="CE84" s="25"/>
      <c r="CF84" s="25"/>
      <c r="CG84" s="25"/>
      <c r="CH84" s="25"/>
      <c r="CI84" s="350">
        <v>37</v>
      </c>
      <c r="CJ84" s="350">
        <v>1267</v>
      </c>
      <c r="CK84" s="33">
        <f t="shared" si="273"/>
        <v>34.243243243243242</v>
      </c>
      <c r="CL84" s="32">
        <f t="shared" si="274"/>
        <v>27.25</v>
      </c>
      <c r="CM84" s="32">
        <f t="shared" si="275"/>
        <v>957.51</v>
      </c>
      <c r="CN84" s="32">
        <f t="shared" si="276"/>
        <v>35.137981651376144</v>
      </c>
      <c r="CO84" s="12"/>
      <c r="CP84" s="50">
        <f t="shared" si="277"/>
        <v>37</v>
      </c>
      <c r="CQ84" s="33">
        <f t="shared" si="278"/>
        <v>1267</v>
      </c>
      <c r="CR84" s="33">
        <f t="shared" si="279"/>
        <v>34.243243243243242</v>
      </c>
      <c r="CS84" s="32">
        <f t="shared" si="280"/>
        <v>44.5</v>
      </c>
      <c r="CT84" s="32">
        <f t="shared" si="281"/>
        <v>1559.91</v>
      </c>
      <c r="CU84" s="209">
        <f t="shared" si="282"/>
        <v>35.054157303370786</v>
      </c>
      <c r="CV84" s="48">
        <f t="shared" si="283"/>
        <v>0</v>
      </c>
    </row>
    <row r="85" spans="1:100" s="34" customFormat="1" ht="11.25" x14ac:dyDescent="0.2">
      <c r="A85" s="79" t="s">
        <v>119</v>
      </c>
      <c r="B85" s="28" t="s">
        <v>147</v>
      </c>
      <c r="C85" s="7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33"/>
      <c r="P85" s="33"/>
      <c r="Q85" s="33" t="e">
        <f t="shared" si="257"/>
        <v>#DIV/0!</v>
      </c>
      <c r="R85" s="32">
        <f t="shared" si="258"/>
        <v>0</v>
      </c>
      <c r="S85" s="32">
        <f t="shared" si="259"/>
        <v>0</v>
      </c>
      <c r="T85" s="32" t="e">
        <f t="shared" si="260"/>
        <v>#DIV/0!</v>
      </c>
      <c r="U85" s="77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33"/>
      <c r="AH85" s="33"/>
      <c r="AI85" s="33" t="e">
        <f t="shared" si="261"/>
        <v>#DIV/0!</v>
      </c>
      <c r="AJ85" s="32">
        <f t="shared" si="262"/>
        <v>0</v>
      </c>
      <c r="AK85" s="32">
        <f t="shared" si="263"/>
        <v>0</v>
      </c>
      <c r="AL85" s="32" t="e">
        <f t="shared" si="264"/>
        <v>#DIV/0!</v>
      </c>
      <c r="AM85" s="77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33"/>
      <c r="AZ85" s="33"/>
      <c r="BA85" s="33" t="e">
        <f t="shared" si="265"/>
        <v>#DIV/0!</v>
      </c>
      <c r="BB85" s="32">
        <f t="shared" si="266"/>
        <v>0</v>
      </c>
      <c r="BC85" s="32">
        <f t="shared" si="267"/>
        <v>0</v>
      </c>
      <c r="BD85" s="32" t="e">
        <f t="shared" si="268"/>
        <v>#DIV/0!</v>
      </c>
      <c r="BE85" s="77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33"/>
      <c r="BR85" s="33"/>
      <c r="BS85" s="33" t="e">
        <f t="shared" si="269"/>
        <v>#DIV/0!</v>
      </c>
      <c r="BT85" s="32">
        <f t="shared" si="270"/>
        <v>0</v>
      </c>
      <c r="BU85" s="32">
        <f t="shared" si="271"/>
        <v>0</v>
      </c>
      <c r="BV85" s="32" t="e">
        <f t="shared" si="272"/>
        <v>#DIV/0!</v>
      </c>
      <c r="BW85" s="77"/>
      <c r="BX85" s="25"/>
      <c r="BY85" s="25">
        <v>9</v>
      </c>
      <c r="BZ85" s="25">
        <v>379.83</v>
      </c>
      <c r="CA85" s="25">
        <v>2</v>
      </c>
      <c r="CB85" s="25">
        <v>98.68</v>
      </c>
      <c r="CC85" s="25">
        <v>4</v>
      </c>
      <c r="CD85" s="25">
        <v>100.01</v>
      </c>
      <c r="CE85" s="25">
        <v>5</v>
      </c>
      <c r="CF85" s="25">
        <v>72.680000000000007</v>
      </c>
      <c r="CG85" s="25"/>
      <c r="CH85" s="25"/>
      <c r="CI85" s="350"/>
      <c r="CJ85" s="350"/>
      <c r="CK85" s="33" t="e">
        <f t="shared" si="273"/>
        <v>#DIV/0!</v>
      </c>
      <c r="CL85" s="32">
        <f t="shared" si="274"/>
        <v>20</v>
      </c>
      <c r="CM85" s="32">
        <f t="shared" si="275"/>
        <v>651.20000000000005</v>
      </c>
      <c r="CN85" s="32">
        <f t="shared" si="276"/>
        <v>32.56</v>
      </c>
      <c r="CO85" s="12"/>
      <c r="CP85" s="50">
        <f t="shared" si="277"/>
        <v>0</v>
      </c>
      <c r="CQ85" s="33">
        <f t="shared" si="278"/>
        <v>0</v>
      </c>
      <c r="CR85" s="33" t="e">
        <f t="shared" si="279"/>
        <v>#DIV/0!</v>
      </c>
      <c r="CS85" s="32">
        <f t="shared" si="280"/>
        <v>20</v>
      </c>
      <c r="CT85" s="32">
        <f t="shared" si="281"/>
        <v>651.20000000000005</v>
      </c>
      <c r="CU85" s="209">
        <f t="shared" si="282"/>
        <v>32.56</v>
      </c>
      <c r="CV85" s="48">
        <f t="shared" si="283"/>
        <v>0</v>
      </c>
    </row>
    <row r="86" spans="1:100" s="34" customFormat="1" ht="11.25" x14ac:dyDescent="0.2">
      <c r="A86" s="79" t="s">
        <v>148</v>
      </c>
      <c r="B86" s="54" t="s">
        <v>122</v>
      </c>
      <c r="C86" s="53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33"/>
      <c r="P86" s="33"/>
      <c r="Q86" s="33" t="e">
        <f t="shared" si="257"/>
        <v>#DIV/0!</v>
      </c>
      <c r="R86" s="32">
        <f t="shared" si="258"/>
        <v>0</v>
      </c>
      <c r="S86" s="32">
        <f t="shared" si="259"/>
        <v>0</v>
      </c>
      <c r="T86" s="32" t="e">
        <f t="shared" si="260"/>
        <v>#DIV/0!</v>
      </c>
      <c r="U86" s="53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33"/>
      <c r="AH86" s="33"/>
      <c r="AI86" s="33" t="e">
        <f t="shared" si="261"/>
        <v>#DIV/0!</v>
      </c>
      <c r="AJ86" s="32">
        <f t="shared" si="262"/>
        <v>0</v>
      </c>
      <c r="AK86" s="32">
        <f t="shared" si="263"/>
        <v>0</v>
      </c>
      <c r="AL86" s="32" t="e">
        <f t="shared" si="264"/>
        <v>#DIV/0!</v>
      </c>
      <c r="AM86" s="53"/>
      <c r="AN86" s="19"/>
      <c r="AO86" s="19"/>
      <c r="AP86" s="19"/>
      <c r="AQ86" s="19">
        <v>7.25</v>
      </c>
      <c r="AR86" s="19">
        <v>392.92</v>
      </c>
      <c r="AS86" s="19">
        <v>0.66</v>
      </c>
      <c r="AT86" s="19">
        <v>18.899999999999999</v>
      </c>
      <c r="AU86" s="19"/>
      <c r="AV86" s="19"/>
      <c r="AW86" s="19"/>
      <c r="AX86" s="19"/>
      <c r="AY86" s="33"/>
      <c r="AZ86" s="33"/>
      <c r="BA86" s="33" t="e">
        <f t="shared" si="265"/>
        <v>#DIV/0!</v>
      </c>
      <c r="BB86" s="32">
        <f t="shared" si="266"/>
        <v>7.91</v>
      </c>
      <c r="BC86" s="32">
        <f t="shared" si="267"/>
        <v>411.82</v>
      </c>
      <c r="BD86" s="32">
        <f t="shared" si="268"/>
        <v>52.063211125158027</v>
      </c>
      <c r="BE86" s="53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33"/>
      <c r="BR86" s="33"/>
      <c r="BS86" s="33" t="e">
        <f t="shared" si="269"/>
        <v>#DIV/0!</v>
      </c>
      <c r="BT86" s="32">
        <f t="shared" si="270"/>
        <v>0</v>
      </c>
      <c r="BU86" s="32">
        <f t="shared" si="271"/>
        <v>0</v>
      </c>
      <c r="BV86" s="32" t="e">
        <f t="shared" si="272"/>
        <v>#DIV/0!</v>
      </c>
      <c r="BW86" s="53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350">
        <v>37</v>
      </c>
      <c r="CJ86" s="350">
        <v>1267</v>
      </c>
      <c r="CK86" s="33">
        <f t="shared" si="273"/>
        <v>34.243243243243242</v>
      </c>
      <c r="CL86" s="32">
        <f t="shared" si="274"/>
        <v>0</v>
      </c>
      <c r="CM86" s="32">
        <f t="shared" si="275"/>
        <v>0</v>
      </c>
      <c r="CN86" s="32" t="e">
        <f t="shared" si="276"/>
        <v>#DIV/0!</v>
      </c>
      <c r="CO86" s="12"/>
      <c r="CP86" s="50">
        <f t="shared" si="277"/>
        <v>37</v>
      </c>
      <c r="CQ86" s="33">
        <f t="shared" si="278"/>
        <v>1267</v>
      </c>
      <c r="CR86" s="33">
        <f t="shared" si="279"/>
        <v>34.243243243243242</v>
      </c>
      <c r="CS86" s="32">
        <f t="shared" si="280"/>
        <v>7.91</v>
      </c>
      <c r="CT86" s="32">
        <f t="shared" si="281"/>
        <v>411.82</v>
      </c>
      <c r="CU86" s="209">
        <f t="shared" si="282"/>
        <v>52.063211125158027</v>
      </c>
      <c r="CV86" s="48">
        <f t="shared" si="283"/>
        <v>855.18000000000006</v>
      </c>
    </row>
    <row r="87" spans="1:100" s="34" customFormat="1" ht="11.25" x14ac:dyDescent="0.2">
      <c r="A87" s="109" t="s">
        <v>119</v>
      </c>
      <c r="B87" s="54" t="s">
        <v>145</v>
      </c>
      <c r="C87" s="53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33"/>
      <c r="P87" s="33"/>
      <c r="Q87" s="33" t="e">
        <f t="shared" si="257"/>
        <v>#DIV/0!</v>
      </c>
      <c r="R87" s="32">
        <f t="shared" si="258"/>
        <v>0</v>
      </c>
      <c r="S87" s="32">
        <f t="shared" si="259"/>
        <v>0</v>
      </c>
      <c r="T87" s="32" t="e">
        <f t="shared" si="260"/>
        <v>#DIV/0!</v>
      </c>
      <c r="U87" s="53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33"/>
      <c r="AH87" s="33"/>
      <c r="AI87" s="33" t="e">
        <f t="shared" si="261"/>
        <v>#DIV/0!</v>
      </c>
      <c r="AJ87" s="32">
        <f t="shared" si="262"/>
        <v>0</v>
      </c>
      <c r="AK87" s="32">
        <f t="shared" si="263"/>
        <v>0</v>
      </c>
      <c r="AL87" s="32" t="e">
        <f t="shared" si="264"/>
        <v>#DIV/0!</v>
      </c>
      <c r="AM87" s="53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33"/>
      <c r="AZ87" s="33"/>
      <c r="BA87" s="33" t="e">
        <f t="shared" si="265"/>
        <v>#DIV/0!</v>
      </c>
      <c r="BB87" s="32">
        <f t="shared" si="266"/>
        <v>0</v>
      </c>
      <c r="BC87" s="32">
        <f t="shared" si="267"/>
        <v>0</v>
      </c>
      <c r="BD87" s="32" t="e">
        <f t="shared" si="268"/>
        <v>#DIV/0!</v>
      </c>
      <c r="BE87" s="53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33"/>
      <c r="BR87" s="33"/>
      <c r="BS87" s="33" t="e">
        <f t="shared" si="269"/>
        <v>#DIV/0!</v>
      </c>
      <c r="BT87" s="32">
        <f t="shared" si="270"/>
        <v>0</v>
      </c>
      <c r="BU87" s="32">
        <f t="shared" si="271"/>
        <v>0</v>
      </c>
      <c r="BV87" s="32" t="e">
        <f t="shared" si="272"/>
        <v>#DIV/0!</v>
      </c>
      <c r="BW87" s="53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350"/>
      <c r="CJ87" s="350"/>
      <c r="CK87" s="33" t="e">
        <f t="shared" si="273"/>
        <v>#DIV/0!</v>
      </c>
      <c r="CL87" s="32">
        <f t="shared" si="274"/>
        <v>0</v>
      </c>
      <c r="CM87" s="32">
        <f t="shared" si="275"/>
        <v>0</v>
      </c>
      <c r="CN87" s="32" t="e">
        <f t="shared" si="276"/>
        <v>#DIV/0!</v>
      </c>
      <c r="CO87" s="12"/>
      <c r="CP87" s="50">
        <f t="shared" si="277"/>
        <v>0</v>
      </c>
      <c r="CQ87" s="33">
        <f t="shared" si="278"/>
        <v>0</v>
      </c>
      <c r="CR87" s="33" t="e">
        <f t="shared" si="279"/>
        <v>#DIV/0!</v>
      </c>
      <c r="CS87" s="32">
        <f t="shared" si="280"/>
        <v>0</v>
      </c>
      <c r="CT87" s="32">
        <f t="shared" si="281"/>
        <v>0</v>
      </c>
      <c r="CU87" s="209" t="e">
        <f t="shared" si="282"/>
        <v>#DIV/0!</v>
      </c>
      <c r="CV87" s="48">
        <f t="shared" si="283"/>
        <v>0</v>
      </c>
    </row>
    <row r="88" spans="1:100" s="34" customFormat="1" ht="11.25" x14ac:dyDescent="0.2">
      <c r="A88" s="79" t="s">
        <v>121</v>
      </c>
      <c r="B88" s="54" t="s">
        <v>123</v>
      </c>
      <c r="C88" s="53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8"/>
      <c r="P88" s="18"/>
      <c r="Q88" s="33" t="e">
        <f t="shared" si="257"/>
        <v>#DIV/0!</v>
      </c>
      <c r="R88" s="32">
        <f t="shared" si="258"/>
        <v>0</v>
      </c>
      <c r="S88" s="32">
        <f t="shared" si="259"/>
        <v>0</v>
      </c>
      <c r="T88" s="32" t="e">
        <f t="shared" si="260"/>
        <v>#DIV/0!</v>
      </c>
      <c r="U88" s="53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8"/>
      <c r="AH88" s="18"/>
      <c r="AI88" s="33" t="e">
        <f t="shared" si="261"/>
        <v>#DIV/0!</v>
      </c>
      <c r="AJ88" s="32">
        <f t="shared" si="262"/>
        <v>0</v>
      </c>
      <c r="AK88" s="32">
        <f t="shared" si="263"/>
        <v>0</v>
      </c>
      <c r="AL88" s="32" t="e">
        <f t="shared" si="264"/>
        <v>#DIV/0!</v>
      </c>
      <c r="AM88" s="53"/>
      <c r="AN88" s="19"/>
      <c r="AO88" s="19"/>
      <c r="AP88" s="19"/>
      <c r="AQ88" s="19">
        <v>2.5</v>
      </c>
      <c r="AR88" s="19">
        <v>186.72</v>
      </c>
      <c r="AS88" s="19"/>
      <c r="AT88" s="19"/>
      <c r="AU88" s="19"/>
      <c r="AV88" s="19"/>
      <c r="AW88" s="19"/>
      <c r="AX88" s="19"/>
      <c r="AY88" s="18"/>
      <c r="AZ88" s="18"/>
      <c r="BA88" s="33" t="e">
        <f t="shared" si="265"/>
        <v>#DIV/0!</v>
      </c>
      <c r="BB88" s="32">
        <f t="shared" si="266"/>
        <v>2.5</v>
      </c>
      <c r="BC88" s="32">
        <f t="shared" si="267"/>
        <v>186.72</v>
      </c>
      <c r="BD88" s="32">
        <f t="shared" si="268"/>
        <v>74.688000000000002</v>
      </c>
      <c r="BE88" s="53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8"/>
      <c r="BR88" s="18"/>
      <c r="BS88" s="33" t="e">
        <f t="shared" si="269"/>
        <v>#DIV/0!</v>
      </c>
      <c r="BT88" s="32">
        <f t="shared" si="270"/>
        <v>0</v>
      </c>
      <c r="BU88" s="32">
        <f t="shared" si="271"/>
        <v>0</v>
      </c>
      <c r="BV88" s="32" t="e">
        <f t="shared" si="272"/>
        <v>#DIV/0!</v>
      </c>
      <c r="BW88" s="53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350">
        <v>37</v>
      </c>
      <c r="CJ88" s="350">
        <v>1267</v>
      </c>
      <c r="CK88" s="33">
        <f t="shared" si="273"/>
        <v>34.243243243243242</v>
      </c>
      <c r="CL88" s="32">
        <f t="shared" si="274"/>
        <v>0</v>
      </c>
      <c r="CM88" s="32">
        <f t="shared" si="275"/>
        <v>0</v>
      </c>
      <c r="CN88" s="32" t="e">
        <f t="shared" si="276"/>
        <v>#DIV/0!</v>
      </c>
      <c r="CO88" s="12"/>
      <c r="CP88" s="50">
        <f t="shared" si="277"/>
        <v>37</v>
      </c>
      <c r="CQ88" s="33">
        <f t="shared" si="278"/>
        <v>1267</v>
      </c>
      <c r="CR88" s="33">
        <f t="shared" si="279"/>
        <v>34.243243243243242</v>
      </c>
      <c r="CS88" s="32">
        <f t="shared" si="280"/>
        <v>2.5</v>
      </c>
      <c r="CT88" s="32">
        <f t="shared" si="281"/>
        <v>186.72</v>
      </c>
      <c r="CU88" s="209">
        <f t="shared" si="282"/>
        <v>74.688000000000002</v>
      </c>
      <c r="CV88" s="48">
        <f t="shared" si="283"/>
        <v>1080.28</v>
      </c>
    </row>
    <row r="89" spans="1:100" s="34" customFormat="1" ht="11.25" x14ac:dyDescent="0.2">
      <c r="A89" s="109" t="s">
        <v>50</v>
      </c>
      <c r="B89" s="54" t="s">
        <v>124</v>
      </c>
      <c r="C89" s="53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8"/>
      <c r="P89" s="18"/>
      <c r="Q89" s="33" t="e">
        <f t="shared" si="257"/>
        <v>#DIV/0!</v>
      </c>
      <c r="R89" s="32">
        <f t="shared" si="258"/>
        <v>0</v>
      </c>
      <c r="S89" s="32">
        <f t="shared" si="259"/>
        <v>0</v>
      </c>
      <c r="T89" s="32" t="e">
        <f t="shared" si="260"/>
        <v>#DIV/0!</v>
      </c>
      <c r="U89" s="53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8"/>
      <c r="AH89" s="18"/>
      <c r="AI89" s="33" t="e">
        <f t="shared" si="261"/>
        <v>#DIV/0!</v>
      </c>
      <c r="AJ89" s="32">
        <f t="shared" si="262"/>
        <v>0</v>
      </c>
      <c r="AK89" s="32">
        <f t="shared" si="263"/>
        <v>0</v>
      </c>
      <c r="AL89" s="32" t="e">
        <f t="shared" si="264"/>
        <v>#DIV/0!</v>
      </c>
      <c r="AM89" s="53"/>
      <c r="AN89" s="19"/>
      <c r="AO89" s="19"/>
      <c r="AP89" s="19"/>
      <c r="AQ89" s="19"/>
      <c r="AR89" s="19"/>
      <c r="AS89" s="19">
        <v>4.5</v>
      </c>
      <c r="AT89" s="19">
        <v>215.38</v>
      </c>
      <c r="AU89" s="19">
        <v>7.33</v>
      </c>
      <c r="AV89" s="19">
        <v>201.05</v>
      </c>
      <c r="AW89" s="19"/>
      <c r="AX89" s="19"/>
      <c r="AY89" s="18"/>
      <c r="AZ89" s="18"/>
      <c r="BA89" s="33" t="e">
        <f t="shared" si="265"/>
        <v>#DIV/0!</v>
      </c>
      <c r="BB89" s="32">
        <f t="shared" si="266"/>
        <v>11.83</v>
      </c>
      <c r="BC89" s="32">
        <f t="shared" si="267"/>
        <v>416.43</v>
      </c>
      <c r="BD89" s="32">
        <f t="shared" si="268"/>
        <v>35.201183431952664</v>
      </c>
      <c r="BE89" s="53">
        <v>10.5</v>
      </c>
      <c r="BF89" s="19">
        <v>595.16999999999996</v>
      </c>
      <c r="BG89" s="19">
        <v>6.5</v>
      </c>
      <c r="BH89" s="19">
        <v>256.74</v>
      </c>
      <c r="BI89" s="19"/>
      <c r="BJ89" s="19"/>
      <c r="BK89" s="19"/>
      <c r="BL89" s="19"/>
      <c r="BM89" s="19"/>
      <c r="BN89" s="19"/>
      <c r="BO89" s="19"/>
      <c r="BP89" s="19"/>
      <c r="BQ89" s="18"/>
      <c r="BR89" s="18"/>
      <c r="BS89" s="33" t="e">
        <f t="shared" si="269"/>
        <v>#DIV/0!</v>
      </c>
      <c r="BT89" s="32">
        <f t="shared" si="270"/>
        <v>17</v>
      </c>
      <c r="BU89" s="32">
        <f t="shared" si="271"/>
        <v>851.91</v>
      </c>
      <c r="BV89" s="32">
        <f t="shared" si="272"/>
        <v>50.112352941176468</v>
      </c>
      <c r="BW89" s="53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350">
        <v>37</v>
      </c>
      <c r="CJ89" s="350">
        <v>1267</v>
      </c>
      <c r="CK89" s="33">
        <f t="shared" si="273"/>
        <v>34.243243243243242</v>
      </c>
      <c r="CL89" s="32">
        <f t="shared" si="274"/>
        <v>0</v>
      </c>
      <c r="CM89" s="32">
        <f t="shared" si="275"/>
        <v>0</v>
      </c>
      <c r="CN89" s="32" t="e">
        <f t="shared" si="276"/>
        <v>#DIV/0!</v>
      </c>
      <c r="CO89" s="12"/>
      <c r="CP89" s="50">
        <f t="shared" si="277"/>
        <v>37</v>
      </c>
      <c r="CQ89" s="33">
        <f t="shared" si="278"/>
        <v>1267</v>
      </c>
      <c r="CR89" s="33">
        <f t="shared" si="279"/>
        <v>34.243243243243242</v>
      </c>
      <c r="CS89" s="32">
        <f t="shared" si="280"/>
        <v>28.83</v>
      </c>
      <c r="CT89" s="32">
        <f t="shared" si="281"/>
        <v>1268.3399999999999</v>
      </c>
      <c r="CU89" s="209">
        <f t="shared" si="282"/>
        <v>43.993756503642039</v>
      </c>
      <c r="CV89" s="48">
        <f t="shared" si="283"/>
        <v>0</v>
      </c>
    </row>
    <row r="90" spans="1:100" s="34" customFormat="1" ht="11.25" x14ac:dyDescent="0.2">
      <c r="A90" s="109" t="s">
        <v>117</v>
      </c>
      <c r="B90" s="54" t="s">
        <v>118</v>
      </c>
      <c r="C90" s="53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8"/>
      <c r="P90" s="18"/>
      <c r="Q90" s="33" t="e">
        <f t="shared" si="257"/>
        <v>#DIV/0!</v>
      </c>
      <c r="R90" s="32">
        <f t="shared" si="258"/>
        <v>0</v>
      </c>
      <c r="S90" s="32">
        <f t="shared" si="259"/>
        <v>0</v>
      </c>
      <c r="T90" s="32" t="e">
        <f t="shared" si="260"/>
        <v>#DIV/0!</v>
      </c>
      <c r="U90" s="53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8"/>
      <c r="AH90" s="18"/>
      <c r="AI90" s="33" t="e">
        <f t="shared" si="261"/>
        <v>#DIV/0!</v>
      </c>
      <c r="AJ90" s="32">
        <f t="shared" si="262"/>
        <v>0</v>
      </c>
      <c r="AK90" s="32">
        <f t="shared" si="263"/>
        <v>0</v>
      </c>
      <c r="AL90" s="32" t="e">
        <f t="shared" si="264"/>
        <v>#DIV/0!</v>
      </c>
      <c r="AM90" s="53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8"/>
      <c r="AZ90" s="18"/>
      <c r="BA90" s="33" t="e">
        <f t="shared" si="265"/>
        <v>#DIV/0!</v>
      </c>
      <c r="BB90" s="32">
        <f t="shared" si="266"/>
        <v>0</v>
      </c>
      <c r="BC90" s="32">
        <f t="shared" si="267"/>
        <v>0</v>
      </c>
      <c r="BD90" s="32" t="e">
        <f t="shared" si="268"/>
        <v>#DIV/0!</v>
      </c>
      <c r="BE90" s="53">
        <v>7.5</v>
      </c>
      <c r="BF90" s="19">
        <v>237.86</v>
      </c>
      <c r="BG90" s="19">
        <v>7.5</v>
      </c>
      <c r="BH90" s="19">
        <v>278.38</v>
      </c>
      <c r="BI90" s="19">
        <v>7.5</v>
      </c>
      <c r="BJ90" s="19">
        <v>264.38</v>
      </c>
      <c r="BK90" s="19">
        <v>9</v>
      </c>
      <c r="BL90" s="19">
        <v>258.93</v>
      </c>
      <c r="BM90" s="19">
        <v>7</v>
      </c>
      <c r="BN90" s="19">
        <v>164.03</v>
      </c>
      <c r="BO90" s="19"/>
      <c r="BP90" s="19"/>
      <c r="BQ90" s="18">
        <v>37</v>
      </c>
      <c r="BR90" s="18">
        <v>1267</v>
      </c>
      <c r="BS90" s="33">
        <f t="shared" si="269"/>
        <v>34.243243243243242</v>
      </c>
      <c r="BT90" s="32">
        <f t="shared" si="270"/>
        <v>38.5</v>
      </c>
      <c r="BU90" s="32">
        <f t="shared" si="271"/>
        <v>1203.58</v>
      </c>
      <c r="BV90" s="32">
        <f t="shared" si="272"/>
        <v>31.261818181818178</v>
      </c>
      <c r="BW90" s="53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350"/>
      <c r="CJ90" s="350"/>
      <c r="CK90" s="33" t="e">
        <f t="shared" si="273"/>
        <v>#DIV/0!</v>
      </c>
      <c r="CL90" s="32">
        <f t="shared" si="274"/>
        <v>0</v>
      </c>
      <c r="CM90" s="32">
        <f t="shared" si="275"/>
        <v>0</v>
      </c>
      <c r="CN90" s="32" t="e">
        <f t="shared" si="276"/>
        <v>#DIV/0!</v>
      </c>
      <c r="CO90" s="12"/>
      <c r="CP90" s="50">
        <f t="shared" si="277"/>
        <v>37</v>
      </c>
      <c r="CQ90" s="33">
        <f t="shared" si="278"/>
        <v>1267</v>
      </c>
      <c r="CR90" s="33">
        <f t="shared" si="279"/>
        <v>34.243243243243242</v>
      </c>
      <c r="CS90" s="32">
        <f t="shared" si="280"/>
        <v>38.5</v>
      </c>
      <c r="CT90" s="32">
        <f t="shared" si="281"/>
        <v>1203.58</v>
      </c>
      <c r="CU90" s="209">
        <f t="shared" si="282"/>
        <v>31.261818181818178</v>
      </c>
      <c r="CV90" s="48">
        <f t="shared" si="283"/>
        <v>63.420000000000073</v>
      </c>
    </row>
    <row r="91" spans="1:100" s="34" customFormat="1" x14ac:dyDescent="0.15">
      <c r="A91" s="27" t="s">
        <v>115</v>
      </c>
      <c r="B91" s="20" t="s">
        <v>120</v>
      </c>
      <c r="C91" s="53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8"/>
      <c r="P91" s="18"/>
      <c r="Q91" s="33" t="e">
        <f t="shared" si="257"/>
        <v>#DIV/0!</v>
      </c>
      <c r="R91" s="32">
        <f t="shared" si="258"/>
        <v>0</v>
      </c>
      <c r="S91" s="32">
        <f t="shared" si="259"/>
        <v>0</v>
      </c>
      <c r="T91" s="32" t="e">
        <f t="shared" si="260"/>
        <v>#DIV/0!</v>
      </c>
      <c r="U91" s="53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8"/>
      <c r="AH91" s="18"/>
      <c r="AI91" s="33" t="e">
        <f t="shared" si="261"/>
        <v>#DIV/0!</v>
      </c>
      <c r="AJ91" s="32">
        <f t="shared" si="262"/>
        <v>0</v>
      </c>
      <c r="AK91" s="32">
        <f t="shared" si="263"/>
        <v>0</v>
      </c>
      <c r="AL91" s="32" t="e">
        <f t="shared" si="264"/>
        <v>#DIV/0!</v>
      </c>
      <c r="AM91" s="53"/>
      <c r="AN91" s="19"/>
      <c r="AO91" s="19"/>
      <c r="AP91" s="19"/>
      <c r="AQ91" s="19"/>
      <c r="AR91" s="19"/>
      <c r="AS91" s="19"/>
      <c r="AT91" s="19"/>
      <c r="AU91" s="19">
        <v>4</v>
      </c>
      <c r="AV91" s="19">
        <v>109.02</v>
      </c>
      <c r="AW91" s="19"/>
      <c r="AX91" s="19"/>
      <c r="AY91" s="18"/>
      <c r="AZ91" s="18"/>
      <c r="BA91" s="33" t="e">
        <f t="shared" si="265"/>
        <v>#DIV/0!</v>
      </c>
      <c r="BB91" s="32">
        <f t="shared" si="266"/>
        <v>4</v>
      </c>
      <c r="BC91" s="32">
        <f t="shared" si="267"/>
        <v>109.02</v>
      </c>
      <c r="BD91" s="32">
        <f t="shared" si="268"/>
        <v>27.254999999999999</v>
      </c>
      <c r="BE91" s="53">
        <v>9.16</v>
      </c>
      <c r="BF91" s="19">
        <v>358.08</v>
      </c>
      <c r="BG91" s="19">
        <v>8.33</v>
      </c>
      <c r="BH91" s="19">
        <v>352.76</v>
      </c>
      <c r="BI91" s="19">
        <v>9.92</v>
      </c>
      <c r="BJ91" s="19">
        <v>367.09</v>
      </c>
      <c r="BK91" s="19">
        <v>1.5</v>
      </c>
      <c r="BL91" s="19">
        <v>35.01</v>
      </c>
      <c r="BM91" s="19"/>
      <c r="BN91" s="19"/>
      <c r="BO91" s="19"/>
      <c r="BP91" s="19"/>
      <c r="BQ91" s="18"/>
      <c r="BR91" s="18"/>
      <c r="BS91" s="33" t="e">
        <f t="shared" si="269"/>
        <v>#DIV/0!</v>
      </c>
      <c r="BT91" s="32">
        <f t="shared" si="270"/>
        <v>28.910000000000004</v>
      </c>
      <c r="BU91" s="32">
        <f t="shared" si="271"/>
        <v>1112.9399999999998</v>
      </c>
      <c r="BV91" s="32">
        <f t="shared" si="272"/>
        <v>38.496713939813205</v>
      </c>
      <c r="BW91" s="53"/>
      <c r="BX91" s="19"/>
      <c r="BY91" s="19">
        <v>1</v>
      </c>
      <c r="BZ91" s="19">
        <v>35.01</v>
      </c>
      <c r="CA91" s="19"/>
      <c r="CB91" s="19"/>
      <c r="CC91" s="19"/>
      <c r="CD91" s="19"/>
      <c r="CE91" s="19"/>
      <c r="CF91" s="19"/>
      <c r="CG91" s="19"/>
      <c r="CH91" s="19"/>
      <c r="CI91" s="350">
        <v>37</v>
      </c>
      <c r="CJ91" s="350">
        <v>1267</v>
      </c>
      <c r="CK91" s="33">
        <f t="shared" si="273"/>
        <v>34.243243243243242</v>
      </c>
      <c r="CL91" s="32">
        <f t="shared" si="274"/>
        <v>1</v>
      </c>
      <c r="CM91" s="32">
        <f t="shared" si="275"/>
        <v>35.01</v>
      </c>
      <c r="CN91" s="32">
        <f t="shared" si="276"/>
        <v>35.01</v>
      </c>
      <c r="CO91" s="12"/>
      <c r="CP91" s="50">
        <f t="shared" si="277"/>
        <v>37</v>
      </c>
      <c r="CQ91" s="33">
        <f t="shared" si="278"/>
        <v>1267</v>
      </c>
      <c r="CR91" s="33">
        <f t="shared" si="279"/>
        <v>34.243243243243242</v>
      </c>
      <c r="CS91" s="32">
        <f t="shared" si="280"/>
        <v>33.910000000000004</v>
      </c>
      <c r="CT91" s="32">
        <f t="shared" si="281"/>
        <v>1256.9699999999998</v>
      </c>
      <c r="CU91" s="209">
        <f t="shared" si="282"/>
        <v>37.06782659982305</v>
      </c>
      <c r="CV91" s="48">
        <f t="shared" si="283"/>
        <v>10.0300000000002</v>
      </c>
    </row>
    <row r="92" spans="1:100" s="34" customFormat="1" ht="11.25" x14ac:dyDescent="0.2">
      <c r="A92" s="107" t="s">
        <v>119</v>
      </c>
      <c r="B92" s="28" t="s">
        <v>131</v>
      </c>
      <c r="C92" s="53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8"/>
      <c r="P92" s="18"/>
      <c r="Q92" s="33" t="e">
        <f t="shared" si="257"/>
        <v>#DIV/0!</v>
      </c>
      <c r="R92" s="32">
        <f t="shared" si="258"/>
        <v>0</v>
      </c>
      <c r="S92" s="32">
        <f t="shared" si="259"/>
        <v>0</v>
      </c>
      <c r="T92" s="32" t="e">
        <f t="shared" si="260"/>
        <v>#DIV/0!</v>
      </c>
      <c r="U92" s="53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8"/>
      <c r="AH92" s="18"/>
      <c r="AI92" s="33" t="e">
        <f t="shared" si="261"/>
        <v>#DIV/0!</v>
      </c>
      <c r="AJ92" s="32">
        <f t="shared" si="262"/>
        <v>0</v>
      </c>
      <c r="AK92" s="32">
        <f t="shared" si="263"/>
        <v>0</v>
      </c>
      <c r="AL92" s="32" t="e">
        <f t="shared" si="264"/>
        <v>#DIV/0!</v>
      </c>
      <c r="AM92" s="53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8"/>
      <c r="AZ92" s="18"/>
      <c r="BA92" s="33" t="e">
        <f t="shared" si="265"/>
        <v>#DIV/0!</v>
      </c>
      <c r="BB92" s="32">
        <f t="shared" si="266"/>
        <v>0</v>
      </c>
      <c r="BC92" s="32">
        <f t="shared" si="267"/>
        <v>0</v>
      </c>
      <c r="BD92" s="32" t="e">
        <f t="shared" si="268"/>
        <v>#DIV/0!</v>
      </c>
      <c r="BE92" s="53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8"/>
      <c r="BR92" s="18"/>
      <c r="BS92" s="33" t="e">
        <f t="shared" si="269"/>
        <v>#DIV/0!</v>
      </c>
      <c r="BT92" s="32">
        <f t="shared" si="270"/>
        <v>0</v>
      </c>
      <c r="BU92" s="32">
        <f t="shared" si="271"/>
        <v>0</v>
      </c>
      <c r="BV92" s="32" t="e">
        <f t="shared" si="272"/>
        <v>#DIV/0!</v>
      </c>
      <c r="BW92" s="53">
        <v>8.5</v>
      </c>
      <c r="BX92" s="19">
        <v>256.74</v>
      </c>
      <c r="BY92" s="19">
        <v>9</v>
      </c>
      <c r="BZ92" s="19">
        <v>256.74</v>
      </c>
      <c r="CA92" s="19">
        <v>7.5</v>
      </c>
      <c r="CB92" s="19">
        <v>198.39</v>
      </c>
      <c r="CC92" s="19">
        <v>4</v>
      </c>
      <c r="CD92" s="19">
        <v>116.7</v>
      </c>
      <c r="CE92" s="19">
        <v>9.75</v>
      </c>
      <c r="CF92" s="19">
        <v>291.75</v>
      </c>
      <c r="CG92" s="19"/>
      <c r="CH92" s="19"/>
      <c r="CI92" s="350">
        <v>37</v>
      </c>
      <c r="CJ92" s="350">
        <v>1267</v>
      </c>
      <c r="CK92" s="33">
        <f t="shared" si="273"/>
        <v>34.243243243243242</v>
      </c>
      <c r="CL92" s="32">
        <f t="shared" si="274"/>
        <v>38.75</v>
      </c>
      <c r="CM92" s="32">
        <f t="shared" si="275"/>
        <v>1120.3200000000002</v>
      </c>
      <c r="CN92" s="32">
        <f t="shared" si="276"/>
        <v>28.911483870967746</v>
      </c>
      <c r="CO92" s="12"/>
      <c r="CP92" s="50">
        <f t="shared" si="277"/>
        <v>37</v>
      </c>
      <c r="CQ92" s="33">
        <f t="shared" si="278"/>
        <v>1267</v>
      </c>
      <c r="CR92" s="33">
        <f t="shared" si="279"/>
        <v>34.243243243243242</v>
      </c>
      <c r="CS92" s="32">
        <f t="shared" si="280"/>
        <v>38.75</v>
      </c>
      <c r="CT92" s="32">
        <f t="shared" si="281"/>
        <v>1120.3200000000002</v>
      </c>
      <c r="CU92" s="209">
        <f t="shared" si="282"/>
        <v>28.911483870967746</v>
      </c>
      <c r="CV92" s="48">
        <f t="shared" si="283"/>
        <v>146.67999999999984</v>
      </c>
    </row>
    <row r="93" spans="1:100" s="34" customFormat="1" ht="11.25" x14ac:dyDescent="0.2">
      <c r="A93" s="27" t="s">
        <v>121</v>
      </c>
      <c r="B93" s="54" t="s">
        <v>134</v>
      </c>
      <c r="C93" s="53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8"/>
      <c r="P93" s="18"/>
      <c r="Q93" s="33"/>
      <c r="R93" s="32"/>
      <c r="S93" s="32"/>
      <c r="T93" s="32"/>
      <c r="U93" s="53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8"/>
      <c r="AH93" s="18"/>
      <c r="AI93" s="33"/>
      <c r="AJ93" s="32"/>
      <c r="AK93" s="32"/>
      <c r="AL93" s="32"/>
      <c r="AM93" s="53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8"/>
      <c r="AZ93" s="18"/>
      <c r="BA93" s="33"/>
      <c r="BB93" s="32"/>
      <c r="BC93" s="32"/>
      <c r="BD93" s="32"/>
      <c r="BE93" s="53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8"/>
      <c r="BR93" s="18"/>
      <c r="BS93" s="33"/>
      <c r="BT93" s="32"/>
      <c r="BU93" s="32"/>
      <c r="BV93" s="32"/>
      <c r="BW93" s="53">
        <v>7.5</v>
      </c>
      <c r="BX93" s="19">
        <v>161.16</v>
      </c>
      <c r="BY93" s="19">
        <v>7.5</v>
      </c>
      <c r="BZ93" s="19">
        <v>221.73</v>
      </c>
      <c r="CA93" s="19">
        <v>7.5</v>
      </c>
      <c r="CB93" s="19">
        <v>193.95</v>
      </c>
      <c r="CC93" s="19">
        <v>7.5</v>
      </c>
      <c r="CD93" s="19">
        <v>210.06</v>
      </c>
      <c r="CE93" s="19">
        <v>7</v>
      </c>
      <c r="CF93" s="19">
        <v>126.15</v>
      </c>
      <c r="CG93" s="19"/>
      <c r="CH93" s="19"/>
      <c r="CI93" s="350">
        <v>37</v>
      </c>
      <c r="CJ93" s="350">
        <v>1267</v>
      </c>
      <c r="CK93" s="33">
        <f t="shared" ref="CK93:CK97" si="284">CJ93/CI93</f>
        <v>34.243243243243242</v>
      </c>
      <c r="CL93" s="32">
        <f t="shared" ref="CL93:CL97" si="285">BW93+BY93+CA93+CC93+CE93+CG93</f>
        <v>37</v>
      </c>
      <c r="CM93" s="32">
        <f t="shared" ref="CM93:CM97" si="286">BX93+BZ93+CB93+CD93+CF93+CH93</f>
        <v>913.04999999999984</v>
      </c>
      <c r="CN93" s="32">
        <f t="shared" ref="CN93:CN97" si="287">CM93/CL93</f>
        <v>24.677027027027023</v>
      </c>
      <c r="CO93" s="12"/>
      <c r="CP93" s="50">
        <f t="shared" ref="CP93:CP97" si="288">O93+AG93+AY93+BQ93+CI93</f>
        <v>37</v>
      </c>
      <c r="CQ93" s="33">
        <f t="shared" ref="CQ93:CQ97" si="289">P93+AH93+AZ93+BR93+CJ93</f>
        <v>1267</v>
      </c>
      <c r="CR93" s="33">
        <f t="shared" ref="CR93:CR97" si="290">CQ93/CP93</f>
        <v>34.243243243243242</v>
      </c>
      <c r="CS93" s="32">
        <f t="shared" ref="CS93:CS97" si="291">R93+AJ93+BB93+BT93+CL93</f>
        <v>37</v>
      </c>
      <c r="CT93" s="32">
        <f t="shared" ref="CT93:CT97" si="292">S93+AK93+BC93+BU93+CM93</f>
        <v>913.04999999999984</v>
      </c>
      <c r="CU93" s="209">
        <f t="shared" ref="CU93:CU97" si="293">CT93/CS93</f>
        <v>24.677027027027023</v>
      </c>
      <c r="CV93" s="48"/>
    </row>
    <row r="94" spans="1:100" s="34" customFormat="1" ht="11.25" x14ac:dyDescent="0.2">
      <c r="A94" s="27" t="s">
        <v>119</v>
      </c>
      <c r="B94" s="54" t="s">
        <v>132</v>
      </c>
      <c r="C94" s="53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8"/>
      <c r="P94" s="18"/>
      <c r="Q94" s="33"/>
      <c r="R94" s="32"/>
      <c r="S94" s="32"/>
      <c r="T94" s="32"/>
      <c r="U94" s="53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8"/>
      <c r="AH94" s="18"/>
      <c r="AI94" s="33"/>
      <c r="AJ94" s="32"/>
      <c r="AK94" s="32"/>
      <c r="AL94" s="32"/>
      <c r="AM94" s="53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8"/>
      <c r="AZ94" s="18"/>
      <c r="BA94" s="33"/>
      <c r="BB94" s="32"/>
      <c r="BC94" s="32"/>
      <c r="BD94" s="32"/>
      <c r="BE94" s="53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8"/>
      <c r="BR94" s="18"/>
      <c r="BS94" s="33"/>
      <c r="BT94" s="32"/>
      <c r="BU94" s="32"/>
      <c r="BV94" s="32"/>
      <c r="BW94" s="53">
        <v>10.16</v>
      </c>
      <c r="BX94" s="19">
        <v>343.44</v>
      </c>
      <c r="BY94" s="19">
        <v>10.33</v>
      </c>
      <c r="BZ94" s="19">
        <v>301.77</v>
      </c>
      <c r="CA94" s="19">
        <v>10.58</v>
      </c>
      <c r="CB94" s="19">
        <v>331.77</v>
      </c>
      <c r="CC94" s="19"/>
      <c r="CD94" s="19"/>
      <c r="CE94" s="19">
        <v>8</v>
      </c>
      <c r="CF94" s="19">
        <v>222.3</v>
      </c>
      <c r="CG94" s="19"/>
      <c r="CH94" s="19"/>
      <c r="CI94" s="350">
        <v>37</v>
      </c>
      <c r="CJ94" s="350">
        <v>1267</v>
      </c>
      <c r="CK94" s="33">
        <f t="shared" si="284"/>
        <v>34.243243243243242</v>
      </c>
      <c r="CL94" s="32">
        <f t="shared" si="285"/>
        <v>39.07</v>
      </c>
      <c r="CM94" s="32">
        <f t="shared" si="286"/>
        <v>1199.28</v>
      </c>
      <c r="CN94" s="32">
        <f t="shared" si="287"/>
        <v>30.695674430509342</v>
      </c>
      <c r="CO94" s="12"/>
      <c r="CP94" s="50">
        <f t="shared" si="288"/>
        <v>37</v>
      </c>
      <c r="CQ94" s="33">
        <f t="shared" si="289"/>
        <v>1267</v>
      </c>
      <c r="CR94" s="33">
        <f t="shared" si="290"/>
        <v>34.243243243243242</v>
      </c>
      <c r="CS94" s="32">
        <f t="shared" si="291"/>
        <v>39.07</v>
      </c>
      <c r="CT94" s="32">
        <f t="shared" si="292"/>
        <v>1199.28</v>
      </c>
      <c r="CU94" s="209">
        <f t="shared" si="293"/>
        <v>30.695674430509342</v>
      </c>
      <c r="CV94" s="48"/>
    </row>
    <row r="95" spans="1:100" s="34" customFormat="1" ht="11.25" x14ac:dyDescent="0.2">
      <c r="A95" s="27" t="s">
        <v>121</v>
      </c>
      <c r="B95" s="54" t="s">
        <v>130</v>
      </c>
      <c r="C95" s="53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8"/>
      <c r="P95" s="18"/>
      <c r="Q95" s="33"/>
      <c r="R95" s="32"/>
      <c r="S95" s="32"/>
      <c r="T95" s="32"/>
      <c r="U95" s="53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8"/>
      <c r="AH95" s="18"/>
      <c r="AI95" s="33"/>
      <c r="AJ95" s="32"/>
      <c r="AK95" s="32"/>
      <c r="AL95" s="32"/>
      <c r="AM95" s="53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8"/>
      <c r="AZ95" s="18"/>
      <c r="BA95" s="33"/>
      <c r="BB95" s="32"/>
      <c r="BC95" s="32"/>
      <c r="BD95" s="32"/>
      <c r="BE95" s="53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8"/>
      <c r="BR95" s="18"/>
      <c r="BS95" s="33"/>
      <c r="BT95" s="32"/>
      <c r="BU95" s="32"/>
      <c r="BV95" s="32"/>
      <c r="BW95" s="53">
        <v>6.5</v>
      </c>
      <c r="BX95" s="19">
        <v>256.74</v>
      </c>
      <c r="BY95" s="19">
        <v>5.5</v>
      </c>
      <c r="BZ95" s="19">
        <v>256.74</v>
      </c>
      <c r="CA95" s="19">
        <v>7.5</v>
      </c>
      <c r="CB95" s="19">
        <v>256.74</v>
      </c>
      <c r="CC95" s="19">
        <v>7.5</v>
      </c>
      <c r="CD95" s="19">
        <v>291.75</v>
      </c>
      <c r="CE95" s="19">
        <v>7</v>
      </c>
      <c r="CF95" s="19">
        <v>256.74</v>
      </c>
      <c r="CG95" s="19"/>
      <c r="CH95" s="19"/>
      <c r="CI95" s="350">
        <v>37</v>
      </c>
      <c r="CJ95" s="350">
        <v>1267</v>
      </c>
      <c r="CK95" s="33">
        <f t="shared" si="284"/>
        <v>34.243243243243242</v>
      </c>
      <c r="CL95" s="32">
        <f t="shared" si="285"/>
        <v>34</v>
      </c>
      <c r="CM95" s="32">
        <f t="shared" si="286"/>
        <v>1318.71</v>
      </c>
      <c r="CN95" s="32">
        <f t="shared" si="287"/>
        <v>38.785588235294121</v>
      </c>
      <c r="CO95" s="12"/>
      <c r="CP95" s="50">
        <f t="shared" si="288"/>
        <v>37</v>
      </c>
      <c r="CQ95" s="33">
        <f t="shared" si="289"/>
        <v>1267</v>
      </c>
      <c r="CR95" s="33">
        <f t="shared" si="290"/>
        <v>34.243243243243242</v>
      </c>
      <c r="CS95" s="32">
        <f t="shared" si="291"/>
        <v>34</v>
      </c>
      <c r="CT95" s="32">
        <f t="shared" si="292"/>
        <v>1318.71</v>
      </c>
      <c r="CU95" s="209">
        <f t="shared" si="293"/>
        <v>38.785588235294121</v>
      </c>
      <c r="CV95" s="48"/>
    </row>
    <row r="96" spans="1:100" s="34" customFormat="1" ht="11.25" x14ac:dyDescent="0.2">
      <c r="A96" s="27" t="s">
        <v>126</v>
      </c>
      <c r="B96" s="54" t="s">
        <v>127</v>
      </c>
      <c r="C96" s="53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8"/>
      <c r="P96" s="18"/>
      <c r="Q96" s="33"/>
      <c r="R96" s="32"/>
      <c r="S96" s="32"/>
      <c r="T96" s="32"/>
      <c r="U96" s="53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8"/>
      <c r="AH96" s="18"/>
      <c r="AI96" s="33"/>
      <c r="AJ96" s="32"/>
      <c r="AK96" s="32"/>
      <c r="AL96" s="32"/>
      <c r="AM96" s="53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8"/>
      <c r="AZ96" s="18"/>
      <c r="BA96" s="33"/>
      <c r="BB96" s="32"/>
      <c r="BC96" s="32"/>
      <c r="BD96" s="32"/>
      <c r="BE96" s="53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8"/>
      <c r="BR96" s="18"/>
      <c r="BS96" s="33"/>
      <c r="BT96" s="32"/>
      <c r="BU96" s="32"/>
      <c r="BV96" s="32"/>
      <c r="BW96" s="53">
        <v>8</v>
      </c>
      <c r="BX96" s="19">
        <v>245.07</v>
      </c>
      <c r="BY96" s="19">
        <v>8.83</v>
      </c>
      <c r="BZ96" s="19">
        <v>233.4</v>
      </c>
      <c r="CA96" s="19">
        <v>8.33</v>
      </c>
      <c r="CB96" s="19">
        <v>221.73</v>
      </c>
      <c r="CC96" s="19">
        <v>8</v>
      </c>
      <c r="CD96" s="19">
        <v>221.73</v>
      </c>
      <c r="CE96" s="19">
        <v>5.5</v>
      </c>
      <c r="CF96" s="19">
        <v>184.5</v>
      </c>
      <c r="CG96" s="19"/>
      <c r="CH96" s="19"/>
      <c r="CI96" s="350">
        <v>37</v>
      </c>
      <c r="CJ96" s="350">
        <v>1267</v>
      </c>
      <c r="CK96" s="33">
        <f t="shared" si="284"/>
        <v>34.243243243243242</v>
      </c>
      <c r="CL96" s="32">
        <f t="shared" si="285"/>
        <v>38.659999999999997</v>
      </c>
      <c r="CM96" s="32">
        <f t="shared" si="286"/>
        <v>1106.43</v>
      </c>
      <c r="CN96" s="32">
        <f t="shared" si="287"/>
        <v>28.619503362648736</v>
      </c>
      <c r="CO96" s="12"/>
      <c r="CP96" s="50">
        <f t="shared" si="288"/>
        <v>37</v>
      </c>
      <c r="CQ96" s="33">
        <f t="shared" si="289"/>
        <v>1267</v>
      </c>
      <c r="CR96" s="33">
        <f t="shared" si="290"/>
        <v>34.243243243243242</v>
      </c>
      <c r="CS96" s="32">
        <f t="shared" si="291"/>
        <v>38.659999999999997</v>
      </c>
      <c r="CT96" s="32">
        <f t="shared" si="292"/>
        <v>1106.43</v>
      </c>
      <c r="CU96" s="209">
        <f t="shared" si="293"/>
        <v>28.619503362648736</v>
      </c>
      <c r="CV96" s="48"/>
    </row>
    <row r="97" spans="1:100" s="34" customFormat="1" ht="11.25" x14ac:dyDescent="0.2">
      <c r="A97" s="27" t="s">
        <v>148</v>
      </c>
      <c r="B97" s="54" t="s">
        <v>125</v>
      </c>
      <c r="C97" s="53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8"/>
      <c r="P97" s="18"/>
      <c r="Q97" s="33"/>
      <c r="R97" s="32"/>
      <c r="S97" s="32"/>
      <c r="T97" s="32"/>
      <c r="U97" s="53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8"/>
      <c r="AH97" s="18"/>
      <c r="AI97" s="33"/>
      <c r="AJ97" s="32"/>
      <c r="AK97" s="32"/>
      <c r="AL97" s="32"/>
      <c r="AM97" s="53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8"/>
      <c r="AZ97" s="18"/>
      <c r="BA97" s="33"/>
      <c r="BB97" s="32"/>
      <c r="BC97" s="32"/>
      <c r="BD97" s="32"/>
      <c r="BE97" s="53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8"/>
      <c r="BR97" s="18"/>
      <c r="BS97" s="33"/>
      <c r="BT97" s="32"/>
      <c r="BU97" s="32"/>
      <c r="BV97" s="32"/>
      <c r="BW97" s="53">
        <v>7.5</v>
      </c>
      <c r="BX97" s="19">
        <v>295.11</v>
      </c>
      <c r="BY97" s="19">
        <v>8.16</v>
      </c>
      <c r="BZ97" s="19">
        <v>302.33999999999997</v>
      </c>
      <c r="CA97" s="19">
        <v>8.25</v>
      </c>
      <c r="CB97" s="19">
        <v>254.01</v>
      </c>
      <c r="CC97" s="19">
        <v>7.5</v>
      </c>
      <c r="CD97" s="19">
        <v>277.35000000000002</v>
      </c>
      <c r="CE97" s="19">
        <v>0.5</v>
      </c>
      <c r="CF97" s="19">
        <v>23.34</v>
      </c>
      <c r="CG97" s="19"/>
      <c r="CH97" s="19"/>
      <c r="CI97" s="350">
        <v>37</v>
      </c>
      <c r="CJ97" s="350">
        <v>1267</v>
      </c>
      <c r="CK97" s="33">
        <f t="shared" si="284"/>
        <v>34.243243243243242</v>
      </c>
      <c r="CL97" s="32">
        <f t="shared" si="285"/>
        <v>31.91</v>
      </c>
      <c r="CM97" s="32">
        <f t="shared" si="286"/>
        <v>1152.1499999999999</v>
      </c>
      <c r="CN97" s="32">
        <f t="shared" si="287"/>
        <v>36.106236289564393</v>
      </c>
      <c r="CO97" s="12"/>
      <c r="CP97" s="50">
        <f t="shared" si="288"/>
        <v>37</v>
      </c>
      <c r="CQ97" s="33">
        <f t="shared" si="289"/>
        <v>1267</v>
      </c>
      <c r="CR97" s="33">
        <f t="shared" si="290"/>
        <v>34.243243243243242</v>
      </c>
      <c r="CS97" s="32">
        <f t="shared" si="291"/>
        <v>31.91</v>
      </c>
      <c r="CT97" s="32">
        <f t="shared" si="292"/>
        <v>1152.1499999999999</v>
      </c>
      <c r="CU97" s="209">
        <f t="shared" si="293"/>
        <v>36.106236289564393</v>
      </c>
      <c r="CV97" s="48"/>
    </row>
    <row r="98" spans="1:100" s="34" customFormat="1" ht="12" thickBot="1" x14ac:dyDescent="0.25">
      <c r="A98" s="109"/>
      <c r="B98" s="54"/>
      <c r="C98" s="53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8"/>
      <c r="P98" s="18"/>
      <c r="Q98" s="33" t="e">
        <f t="shared" si="257"/>
        <v>#DIV/0!</v>
      </c>
      <c r="R98" s="32">
        <f t="shared" si="258"/>
        <v>0</v>
      </c>
      <c r="S98" s="32">
        <f t="shared" si="259"/>
        <v>0</v>
      </c>
      <c r="T98" s="32" t="e">
        <f t="shared" si="260"/>
        <v>#DIV/0!</v>
      </c>
      <c r="U98" s="53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8"/>
      <c r="AH98" s="18"/>
      <c r="AI98" s="33" t="e">
        <f t="shared" si="261"/>
        <v>#DIV/0!</v>
      </c>
      <c r="AJ98" s="32">
        <f t="shared" si="262"/>
        <v>0</v>
      </c>
      <c r="AK98" s="32">
        <f t="shared" si="263"/>
        <v>0</v>
      </c>
      <c r="AL98" s="32" t="e">
        <f t="shared" si="264"/>
        <v>#DIV/0!</v>
      </c>
      <c r="AM98" s="53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8"/>
      <c r="AZ98" s="18"/>
      <c r="BA98" s="33" t="e">
        <f t="shared" si="265"/>
        <v>#DIV/0!</v>
      </c>
      <c r="BB98" s="32">
        <f t="shared" si="266"/>
        <v>0</v>
      </c>
      <c r="BC98" s="32">
        <f t="shared" si="267"/>
        <v>0</v>
      </c>
      <c r="BD98" s="32" t="e">
        <f t="shared" si="268"/>
        <v>#DIV/0!</v>
      </c>
      <c r="BE98" s="53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8"/>
      <c r="BR98" s="18"/>
      <c r="BS98" s="33" t="e">
        <f t="shared" si="269"/>
        <v>#DIV/0!</v>
      </c>
      <c r="BT98" s="32">
        <f t="shared" si="270"/>
        <v>0</v>
      </c>
      <c r="BU98" s="32">
        <f t="shared" si="271"/>
        <v>0</v>
      </c>
      <c r="BV98" s="32" t="e">
        <f t="shared" si="272"/>
        <v>#DIV/0!</v>
      </c>
      <c r="BW98" s="53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8"/>
      <c r="CJ98" s="18"/>
      <c r="CK98" s="33" t="e">
        <f t="shared" si="273"/>
        <v>#DIV/0!</v>
      </c>
      <c r="CL98" s="32">
        <f t="shared" si="274"/>
        <v>0</v>
      </c>
      <c r="CM98" s="32">
        <f t="shared" si="275"/>
        <v>0</v>
      </c>
      <c r="CN98" s="32" t="e">
        <f t="shared" si="276"/>
        <v>#DIV/0!</v>
      </c>
      <c r="CO98" s="12"/>
      <c r="CP98" s="50">
        <f t="shared" si="277"/>
        <v>0</v>
      </c>
      <c r="CQ98" s="33">
        <f t="shared" si="278"/>
        <v>0</v>
      </c>
      <c r="CR98" s="33" t="e">
        <f t="shared" si="279"/>
        <v>#DIV/0!</v>
      </c>
      <c r="CS98" s="32">
        <f t="shared" si="280"/>
        <v>0</v>
      </c>
      <c r="CT98" s="32">
        <f t="shared" si="281"/>
        <v>0</v>
      </c>
      <c r="CU98" s="209" t="e">
        <f t="shared" si="282"/>
        <v>#DIV/0!</v>
      </c>
      <c r="CV98" s="48">
        <f t="shared" si="283"/>
        <v>0</v>
      </c>
    </row>
    <row r="99" spans="1:100" s="15" customFormat="1" ht="11.25" thickBot="1" x14ac:dyDescent="0.2">
      <c r="A99" s="419" t="s">
        <v>0</v>
      </c>
      <c r="B99" s="420"/>
      <c r="C99" s="335">
        <f t="shared" ref="C99:P99" si="294">SUM(C83:C98)</f>
        <v>0</v>
      </c>
      <c r="D99" s="340">
        <f t="shared" si="294"/>
        <v>0</v>
      </c>
      <c r="E99" s="335">
        <f t="shared" si="294"/>
        <v>0</v>
      </c>
      <c r="F99" s="340">
        <f t="shared" si="294"/>
        <v>0</v>
      </c>
      <c r="G99" s="335">
        <f t="shared" si="294"/>
        <v>0</v>
      </c>
      <c r="H99" s="340">
        <f t="shared" si="294"/>
        <v>0</v>
      </c>
      <c r="I99" s="335">
        <f t="shared" si="294"/>
        <v>0</v>
      </c>
      <c r="J99" s="340">
        <f t="shared" si="294"/>
        <v>0</v>
      </c>
      <c r="K99" s="335">
        <f t="shared" si="294"/>
        <v>0</v>
      </c>
      <c r="L99" s="340">
        <f t="shared" si="294"/>
        <v>0</v>
      </c>
      <c r="M99" s="335">
        <f t="shared" si="294"/>
        <v>0</v>
      </c>
      <c r="N99" s="340">
        <f t="shared" si="294"/>
        <v>0</v>
      </c>
      <c r="O99" s="340">
        <f t="shared" si="294"/>
        <v>0</v>
      </c>
      <c r="P99" s="340">
        <f t="shared" si="294"/>
        <v>0</v>
      </c>
      <c r="Q99" s="337" t="e">
        <f t="shared" si="257"/>
        <v>#DIV/0!</v>
      </c>
      <c r="R99" s="337">
        <f>SUM(R83:R98)</f>
        <v>0</v>
      </c>
      <c r="S99" s="337">
        <f>SUM(S83:S98)</f>
        <v>0</v>
      </c>
      <c r="T99" s="337" t="e">
        <f t="shared" si="260"/>
        <v>#DIV/0!</v>
      </c>
      <c r="U99" s="335">
        <f t="shared" ref="U99:AH99" si="295">SUM(U83:U98)</f>
        <v>0</v>
      </c>
      <c r="V99" s="340">
        <f t="shared" si="295"/>
        <v>0</v>
      </c>
      <c r="W99" s="335">
        <f t="shared" si="295"/>
        <v>0</v>
      </c>
      <c r="X99" s="340">
        <f t="shared" si="295"/>
        <v>0</v>
      </c>
      <c r="Y99" s="335">
        <f t="shared" si="295"/>
        <v>0</v>
      </c>
      <c r="Z99" s="340">
        <f t="shared" si="295"/>
        <v>0</v>
      </c>
      <c r="AA99" s="335">
        <f t="shared" si="295"/>
        <v>0</v>
      </c>
      <c r="AB99" s="340">
        <f t="shared" si="295"/>
        <v>0</v>
      </c>
      <c r="AC99" s="335">
        <f t="shared" si="295"/>
        <v>0</v>
      </c>
      <c r="AD99" s="340">
        <f t="shared" si="295"/>
        <v>0</v>
      </c>
      <c r="AE99" s="335">
        <f t="shared" si="295"/>
        <v>0</v>
      </c>
      <c r="AF99" s="340">
        <f t="shared" si="295"/>
        <v>0</v>
      </c>
      <c r="AG99" s="340">
        <f t="shared" si="295"/>
        <v>0</v>
      </c>
      <c r="AH99" s="340">
        <f t="shared" si="295"/>
        <v>0</v>
      </c>
      <c r="AI99" s="337" t="e">
        <f t="shared" si="261"/>
        <v>#DIV/0!</v>
      </c>
      <c r="AJ99" s="337">
        <f>SUM(AJ83:AJ98)</f>
        <v>0</v>
      </c>
      <c r="AK99" s="337">
        <f>SUM(AK83:AK98)</f>
        <v>0</v>
      </c>
      <c r="AL99" s="337" t="e">
        <f t="shared" si="264"/>
        <v>#DIV/0!</v>
      </c>
      <c r="AM99" s="335">
        <f t="shared" ref="AM99:AZ99" si="296">SUM(AM83:AM98)</f>
        <v>0</v>
      </c>
      <c r="AN99" s="340">
        <f t="shared" si="296"/>
        <v>0</v>
      </c>
      <c r="AO99" s="335">
        <f t="shared" si="296"/>
        <v>0</v>
      </c>
      <c r="AP99" s="340">
        <f t="shared" si="296"/>
        <v>0</v>
      </c>
      <c r="AQ99" s="335">
        <f t="shared" si="296"/>
        <v>17.91</v>
      </c>
      <c r="AR99" s="340">
        <f t="shared" si="296"/>
        <v>785.51</v>
      </c>
      <c r="AS99" s="335">
        <f t="shared" si="296"/>
        <v>13.58</v>
      </c>
      <c r="AT99" s="340">
        <f t="shared" si="296"/>
        <v>428.8</v>
      </c>
      <c r="AU99" s="335">
        <f t="shared" si="296"/>
        <v>18.329999999999998</v>
      </c>
      <c r="AV99" s="340">
        <f t="shared" si="296"/>
        <v>474.02</v>
      </c>
      <c r="AW99" s="335">
        <f t="shared" si="296"/>
        <v>0</v>
      </c>
      <c r="AX99" s="340">
        <f t="shared" si="296"/>
        <v>0</v>
      </c>
      <c r="AY99" s="340">
        <f t="shared" si="296"/>
        <v>37</v>
      </c>
      <c r="AZ99" s="340">
        <f t="shared" si="296"/>
        <v>1267</v>
      </c>
      <c r="BA99" s="337">
        <f t="shared" si="265"/>
        <v>34.243243243243242</v>
      </c>
      <c r="BB99" s="337">
        <f>SUM(BB83:BB98)</f>
        <v>49.819999999999993</v>
      </c>
      <c r="BC99" s="337">
        <f>SUM(BC83:BC98)</f>
        <v>1688.33</v>
      </c>
      <c r="BD99" s="337">
        <f t="shared" si="268"/>
        <v>33.888598956242475</v>
      </c>
      <c r="BE99" s="335">
        <f t="shared" ref="BE99:BR99" si="297">SUM(BE83:BE98)</f>
        <v>27.16</v>
      </c>
      <c r="BF99" s="340">
        <f t="shared" si="297"/>
        <v>1191.1099999999999</v>
      </c>
      <c r="BG99" s="335">
        <f t="shared" si="297"/>
        <v>22.33</v>
      </c>
      <c r="BH99" s="340">
        <f t="shared" si="297"/>
        <v>887.88</v>
      </c>
      <c r="BI99" s="335">
        <f t="shared" si="297"/>
        <v>17.420000000000002</v>
      </c>
      <c r="BJ99" s="340">
        <f t="shared" si="297"/>
        <v>631.47</v>
      </c>
      <c r="BK99" s="335">
        <f t="shared" si="297"/>
        <v>20</v>
      </c>
      <c r="BL99" s="340">
        <f t="shared" si="297"/>
        <v>571.79999999999995</v>
      </c>
      <c r="BM99" s="335">
        <f t="shared" si="297"/>
        <v>14.75</v>
      </c>
      <c r="BN99" s="340">
        <f t="shared" si="297"/>
        <v>488.57000000000005</v>
      </c>
      <c r="BO99" s="335">
        <f t="shared" si="297"/>
        <v>0</v>
      </c>
      <c r="BP99" s="340">
        <f t="shared" si="297"/>
        <v>0</v>
      </c>
      <c r="BQ99" s="340">
        <f t="shared" si="297"/>
        <v>37</v>
      </c>
      <c r="BR99" s="340">
        <f t="shared" si="297"/>
        <v>1267</v>
      </c>
      <c r="BS99" s="337">
        <f t="shared" si="269"/>
        <v>34.243243243243242</v>
      </c>
      <c r="BT99" s="337">
        <f>SUM(BT83:BT98)</f>
        <v>101.66</v>
      </c>
      <c r="BU99" s="337">
        <f>SUM(BU83:BU98)</f>
        <v>3770.83</v>
      </c>
      <c r="BV99" s="337">
        <f t="shared" si="272"/>
        <v>37.092563446783394</v>
      </c>
      <c r="BW99" s="335">
        <f t="shared" ref="BW99:CJ99" si="298">SUM(BW83:BW98)</f>
        <v>57.91</v>
      </c>
      <c r="BX99" s="340">
        <f t="shared" si="298"/>
        <v>1882.7999999999997</v>
      </c>
      <c r="BY99" s="335">
        <f t="shared" si="298"/>
        <v>69.319999999999993</v>
      </c>
      <c r="BZ99" s="340">
        <f t="shared" si="298"/>
        <v>2347.11</v>
      </c>
      <c r="CA99" s="335">
        <f t="shared" si="298"/>
        <v>59.16</v>
      </c>
      <c r="CB99" s="340">
        <f t="shared" si="298"/>
        <v>1828.69</v>
      </c>
      <c r="CC99" s="335">
        <f t="shared" si="298"/>
        <v>38.5</v>
      </c>
      <c r="CD99" s="340">
        <f t="shared" si="298"/>
        <v>1217.5999999999999</v>
      </c>
      <c r="CE99" s="335">
        <f t="shared" si="298"/>
        <v>42.75</v>
      </c>
      <c r="CF99" s="340">
        <f t="shared" si="298"/>
        <v>1177.46</v>
      </c>
      <c r="CG99" s="335">
        <f t="shared" si="298"/>
        <v>0</v>
      </c>
      <c r="CH99" s="340">
        <f t="shared" si="298"/>
        <v>0</v>
      </c>
      <c r="CI99" s="340">
        <f t="shared" si="298"/>
        <v>407</v>
      </c>
      <c r="CJ99" s="340">
        <f t="shared" si="298"/>
        <v>13937</v>
      </c>
      <c r="CK99" s="337">
        <f t="shared" si="273"/>
        <v>34.243243243243242</v>
      </c>
      <c r="CL99" s="337">
        <f>SUM(CL83:CL98)</f>
        <v>267.64</v>
      </c>
      <c r="CM99" s="337">
        <f>SUM(CM83:CM98)</f>
        <v>8453.66</v>
      </c>
      <c r="CN99" s="337">
        <f t="shared" si="276"/>
        <v>31.58593633238679</v>
      </c>
      <c r="CO99" s="12"/>
      <c r="CP99" s="338">
        <f>SUM(CP83:CP98)</f>
        <v>481</v>
      </c>
      <c r="CQ99" s="337">
        <f>SUM(CQ83:CQ98)</f>
        <v>16471</v>
      </c>
      <c r="CR99" s="337">
        <f t="shared" si="279"/>
        <v>34.243243243243242</v>
      </c>
      <c r="CS99" s="337">
        <f>SUM(CS83:CS98)</f>
        <v>419.12000000000006</v>
      </c>
      <c r="CT99" s="337">
        <f>SUM(CT83:CT98)</f>
        <v>13912.819999999998</v>
      </c>
      <c r="CU99" s="339">
        <f t="shared" si="282"/>
        <v>33.195313991219692</v>
      </c>
      <c r="CV99" s="100">
        <f t="shared" si="283"/>
        <v>2558.1800000000021</v>
      </c>
    </row>
  </sheetData>
  <sheetProtection selectLockedCells="1" selectUnlockedCells="1"/>
  <protectedRanges>
    <protectedRange sqref="B26 B28 B39 B32 B37 B22 B34 B15:B17 B52 B5:B6 B11 B55:B64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1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0:B31 B38 B19 B78 B8 B42 B92:B97 B47 B65:B66 B50:B51 B53:B54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2:B76 B79 B82:B83 B44:B46 B7 B29 B68:B69 B18 B98 B20 B86:B90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3" name="Range1_1_1_1_3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5 B14" name="Range1_1_1_1_6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7 B91" name="Range1_1_1_1_3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1 B9:B10" name="Range1_1_1_1_6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18:CV21">
    <sortCondition ref="B18:B21"/>
  </sortState>
  <mergeCells count="97">
    <mergeCell ref="BE4:BF4"/>
    <mergeCell ref="A80:B80"/>
    <mergeCell ref="A66:B66"/>
    <mergeCell ref="A48:B48"/>
    <mergeCell ref="CI4:CK4"/>
    <mergeCell ref="A26:B26"/>
    <mergeCell ref="CE4:CF4"/>
    <mergeCell ref="BG4:BH4"/>
    <mergeCell ref="CG4:CH4"/>
    <mergeCell ref="BI4:BJ4"/>
    <mergeCell ref="AQ4:AR4"/>
    <mergeCell ref="R4:T4"/>
    <mergeCell ref="U4:V4"/>
    <mergeCell ref="W4:X4"/>
    <mergeCell ref="Y4:Z4"/>
    <mergeCell ref="AA4:AB4"/>
    <mergeCell ref="BI3:BJ3"/>
    <mergeCell ref="AO4:AP4"/>
    <mergeCell ref="CS4:CU4"/>
    <mergeCell ref="BW4:BX4"/>
    <mergeCell ref="BY4:BZ4"/>
    <mergeCell ref="CA4:CB4"/>
    <mergeCell ref="CC4:CD4"/>
    <mergeCell ref="CP4:CR4"/>
    <mergeCell ref="BO4:BP4"/>
    <mergeCell ref="BQ4:BS4"/>
    <mergeCell ref="BT4:BV4"/>
    <mergeCell ref="AS4:AT4"/>
    <mergeCell ref="AU4:AV4"/>
    <mergeCell ref="AW4:AX4"/>
    <mergeCell ref="AY4:BA4"/>
    <mergeCell ref="BB4:BD4"/>
    <mergeCell ref="BK4:BL4"/>
    <mergeCell ref="BM4:BN4"/>
    <mergeCell ref="CP3:CR3"/>
    <mergeCell ref="CS3:CU3"/>
    <mergeCell ref="CI3:CK3"/>
    <mergeCell ref="CA3:CB3"/>
    <mergeCell ref="CC3:CD3"/>
    <mergeCell ref="CE3:CF3"/>
    <mergeCell ref="CG3:CH3"/>
    <mergeCell ref="BW3:BX3"/>
    <mergeCell ref="BQ3:BS3"/>
    <mergeCell ref="BT3:BV3"/>
    <mergeCell ref="BY3:BZ3"/>
    <mergeCell ref="CL3:CN3"/>
    <mergeCell ref="CL4:CN4"/>
    <mergeCell ref="AJ4:AL4"/>
    <mergeCell ref="AM4:AN4"/>
    <mergeCell ref="O4:Q4"/>
    <mergeCell ref="AC4:AD4"/>
    <mergeCell ref="AE4:AF4"/>
    <mergeCell ref="AG4:AI4"/>
    <mergeCell ref="AE3:AF3"/>
    <mergeCell ref="AG3:AI3"/>
    <mergeCell ref="BK3:BL3"/>
    <mergeCell ref="BM3:BN3"/>
    <mergeCell ref="BO3:BP3"/>
    <mergeCell ref="AJ3:AL3"/>
    <mergeCell ref="AM3:AN3"/>
    <mergeCell ref="AO3:AP3"/>
    <mergeCell ref="AQ3:AR3"/>
    <mergeCell ref="AS3:AT3"/>
    <mergeCell ref="AU3:AV3"/>
    <mergeCell ref="AW3:AX3"/>
    <mergeCell ref="AY3:BA3"/>
    <mergeCell ref="BB3:BD3"/>
    <mergeCell ref="BE3:BF3"/>
    <mergeCell ref="BG3:BH3"/>
    <mergeCell ref="U3:V3"/>
    <mergeCell ref="W3:X3"/>
    <mergeCell ref="Y3:Z3"/>
    <mergeCell ref="AA3:AB3"/>
    <mergeCell ref="AC3:AD3"/>
    <mergeCell ref="A2:B2"/>
    <mergeCell ref="C3:D3"/>
    <mergeCell ref="E3:F3"/>
    <mergeCell ref="G3:H3"/>
    <mergeCell ref="A3:B3"/>
    <mergeCell ref="M3:N3"/>
    <mergeCell ref="M4:N4"/>
    <mergeCell ref="O3:Q3"/>
    <mergeCell ref="R3:T3"/>
    <mergeCell ref="A39:B39"/>
    <mergeCell ref="C4:D4"/>
    <mergeCell ref="E4:F4"/>
    <mergeCell ref="G4:H4"/>
    <mergeCell ref="A6:B6"/>
    <mergeCell ref="A17:B17"/>
    <mergeCell ref="A28:B28"/>
    <mergeCell ref="I4:J4"/>
    <mergeCell ref="K4:L4"/>
    <mergeCell ref="A99:B99"/>
    <mergeCell ref="A41:B41"/>
    <mergeCell ref="A15:B15"/>
    <mergeCell ref="I3:J3"/>
    <mergeCell ref="K3:L3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48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CV100"/>
  <sheetViews>
    <sheetView zoomScaleNormal="100"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99" sqref="CF99"/>
    </sheetView>
  </sheetViews>
  <sheetFormatPr defaultRowHeight="10.5" x14ac:dyDescent="0.15"/>
  <cols>
    <col min="1" max="1" width="5.42578125" style="7" customWidth="1"/>
    <col min="2" max="2" width="27.42578125" style="6" customWidth="1"/>
    <col min="3" max="3" width="5.85546875" style="5" customWidth="1"/>
    <col min="4" max="4" width="7.28515625" style="5" customWidth="1"/>
    <col min="5" max="5" width="5.85546875" style="5" customWidth="1"/>
    <col min="6" max="6" width="6.425781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6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6.42578125" style="5" customWidth="1"/>
    <col min="15" max="15" width="7" style="3" customWidth="1"/>
    <col min="16" max="16" width="7.140625" style="3" customWidth="1"/>
    <col min="17" max="20" width="7.42578125" style="3" customWidth="1"/>
    <col min="21" max="21" width="5.85546875" style="5" customWidth="1"/>
    <col min="22" max="22" width="7" style="5" customWidth="1"/>
    <col min="23" max="23" width="5.85546875" style="5" customWidth="1"/>
    <col min="24" max="24" width="6" style="5" customWidth="1"/>
    <col min="25" max="25" width="5.85546875" style="5" customWidth="1"/>
    <col min="26" max="26" width="6.7109375" style="5" customWidth="1"/>
    <col min="27" max="27" width="5.85546875" style="5" customWidth="1"/>
    <col min="28" max="28" width="6.7109375" style="5" customWidth="1"/>
    <col min="29" max="29" width="5.85546875" style="5" customWidth="1"/>
    <col min="30" max="30" width="6.28515625" style="5" customWidth="1"/>
    <col min="31" max="31" width="6.140625" style="5" customWidth="1"/>
    <col min="32" max="32" width="5.85546875" style="5" customWidth="1"/>
    <col min="33" max="33" width="7" style="3" customWidth="1"/>
    <col min="34" max="34" width="8.42578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6.42578125" style="5" customWidth="1"/>
    <col min="41" max="41" width="5.85546875" style="5" customWidth="1"/>
    <col min="42" max="42" width="6.7109375" style="5" bestFit="1" customWidth="1"/>
    <col min="43" max="43" width="5.85546875" style="5" customWidth="1"/>
    <col min="44" max="44" width="6.5703125" style="5" customWidth="1"/>
    <col min="45" max="45" width="5.85546875" style="5" customWidth="1"/>
    <col min="46" max="46" width="6.5703125" style="5" customWidth="1"/>
    <col min="47" max="47" width="5.5703125" style="5" customWidth="1"/>
    <col min="48" max="48" width="5.85546875" style="5" customWidth="1"/>
    <col min="49" max="49" width="5.5703125" style="5" customWidth="1"/>
    <col min="50" max="50" width="6.140625" style="5" customWidth="1"/>
    <col min="51" max="51" width="6.42578125" style="3" customWidth="1"/>
    <col min="52" max="52" width="7.42578125" style="3" bestFit="1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.42578125" style="5" customWidth="1"/>
    <col min="66" max="66" width="6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2" width="7.7109375" style="3" customWidth="1"/>
    <col min="73" max="74" width="7.42578125" style="3" customWidth="1"/>
    <col min="75" max="75" width="5.85546875" style="5" customWidth="1"/>
    <col min="76" max="76" width="6.42578125" style="5" bestFit="1" customWidth="1"/>
    <col min="77" max="77" width="5.85546875" style="5" customWidth="1"/>
    <col min="78" max="78" width="6.42578125" style="5" customWidth="1"/>
    <col min="79" max="79" width="5.85546875" style="5" customWidth="1"/>
    <col min="80" max="80" width="6.5703125" style="5" bestFit="1" customWidth="1"/>
    <col min="81" max="83" width="5.85546875" style="5" customWidth="1"/>
    <col min="84" max="84" width="6.5703125" style="5" bestFit="1" customWidth="1"/>
    <col min="85" max="85" width="5.28515625" style="5" customWidth="1"/>
    <col min="86" max="86" width="5.42578125" style="5" customWidth="1"/>
    <col min="87" max="87" width="6.42578125" style="3" customWidth="1"/>
    <col min="88" max="88" width="8.42578125" style="3" bestFit="1" customWidth="1"/>
    <col min="89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6384" width="9.140625" style="1"/>
  </cols>
  <sheetData>
    <row r="1" spans="1:100" ht="24.95" customHeight="1" x14ac:dyDescent="0.55000000000000004">
      <c r="A1" s="169"/>
    </row>
    <row r="2" spans="1:100" x14ac:dyDescent="0.15">
      <c r="A2" s="389" t="s">
        <v>113</v>
      </c>
      <c r="B2" s="389"/>
      <c r="CQ2" s="3"/>
      <c r="CR2" s="3"/>
      <c r="CS2" s="3"/>
      <c r="CT2" s="3"/>
      <c r="CU2" s="3"/>
    </row>
    <row r="3" spans="1:100" ht="12.75" customHeight="1" x14ac:dyDescent="0.15">
      <c r="A3" s="390" t="s">
        <v>62</v>
      </c>
      <c r="B3" s="391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s="164" customFormat="1" ht="9.75" customHeight="1" x14ac:dyDescent="0.15">
      <c r="A4" s="167" t="s">
        <v>22</v>
      </c>
      <c r="B4" s="167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ht="11.25" thickBot="1" x14ac:dyDescent="0.2">
      <c r="A6" s="427" t="s">
        <v>149</v>
      </c>
      <c r="B6" s="438"/>
      <c r="C6" s="329"/>
      <c r="D6" s="327"/>
      <c r="E6" s="327"/>
      <c r="F6" s="327"/>
      <c r="G6" s="327"/>
      <c r="H6" s="327"/>
      <c r="I6" s="327"/>
      <c r="J6" s="327"/>
      <c r="K6" s="327"/>
      <c r="L6" s="327"/>
      <c r="M6" s="327"/>
      <c r="N6" s="327"/>
      <c r="O6" s="323"/>
      <c r="P6" s="323"/>
      <c r="Q6" s="323"/>
      <c r="R6" s="323"/>
      <c r="S6" s="323"/>
      <c r="T6" s="323"/>
      <c r="U6" s="327"/>
      <c r="V6" s="327"/>
      <c r="W6" s="327"/>
      <c r="X6" s="327"/>
      <c r="Y6" s="327"/>
      <c r="Z6" s="327"/>
      <c r="AA6" s="327"/>
      <c r="AB6" s="327"/>
      <c r="AC6" s="327"/>
      <c r="AD6" s="327"/>
      <c r="AE6" s="327"/>
      <c r="AF6" s="327"/>
      <c r="AG6" s="323"/>
      <c r="AH6" s="323"/>
      <c r="AI6" s="323"/>
      <c r="AJ6" s="323"/>
      <c r="AK6" s="323"/>
      <c r="AL6" s="323"/>
      <c r="AM6" s="327"/>
      <c r="AN6" s="327"/>
      <c r="AO6" s="327"/>
      <c r="AP6" s="327"/>
      <c r="AQ6" s="327"/>
      <c r="AR6" s="327"/>
      <c r="AS6" s="327"/>
      <c r="AT6" s="327"/>
      <c r="AU6" s="327"/>
      <c r="AV6" s="327"/>
      <c r="AW6" s="327"/>
      <c r="AX6" s="327"/>
      <c r="AY6" s="323"/>
      <c r="AZ6" s="323"/>
      <c r="BA6" s="323"/>
      <c r="BB6" s="323"/>
      <c r="BC6" s="323"/>
      <c r="BD6" s="323"/>
      <c r="BE6" s="327"/>
      <c r="BF6" s="327"/>
      <c r="BG6" s="327"/>
      <c r="BH6" s="327"/>
      <c r="BI6" s="327"/>
      <c r="BJ6" s="327"/>
      <c r="BK6" s="327"/>
      <c r="BL6" s="327"/>
      <c r="BM6" s="327"/>
      <c r="BN6" s="327"/>
      <c r="BO6" s="327"/>
      <c r="BP6" s="327"/>
      <c r="BQ6" s="323"/>
      <c r="BR6" s="323"/>
      <c r="BS6" s="323"/>
      <c r="BT6" s="323"/>
      <c r="BU6" s="323"/>
      <c r="BV6" s="323"/>
      <c r="BW6" s="327"/>
      <c r="BX6" s="327"/>
      <c r="BY6" s="327"/>
      <c r="BZ6" s="327"/>
      <c r="CA6" s="327"/>
      <c r="CB6" s="327"/>
      <c r="CC6" s="327"/>
      <c r="CD6" s="327"/>
      <c r="CE6" s="327"/>
      <c r="CF6" s="327"/>
      <c r="CG6" s="327"/>
      <c r="CH6" s="327"/>
      <c r="CI6" s="323"/>
      <c r="CJ6" s="323"/>
      <c r="CK6" s="323"/>
      <c r="CL6" s="323"/>
      <c r="CM6" s="323"/>
      <c r="CN6" s="324"/>
      <c r="CO6" s="12"/>
      <c r="CP6" s="322"/>
      <c r="CQ6" s="323"/>
      <c r="CR6" s="323"/>
      <c r="CS6" s="323"/>
      <c r="CT6" s="323"/>
      <c r="CU6" s="324"/>
      <c r="CV6" s="6"/>
    </row>
    <row r="7" spans="1:100" ht="11.25" x14ac:dyDescent="0.2">
      <c r="A7" s="229" t="s">
        <v>119</v>
      </c>
      <c r="B7" s="54" t="s">
        <v>131</v>
      </c>
      <c r="C7" s="77"/>
      <c r="D7" s="25"/>
      <c r="E7" s="29"/>
      <c r="F7" s="25"/>
      <c r="G7" s="25"/>
      <c r="H7" s="25"/>
      <c r="I7" s="25"/>
      <c r="J7" s="25"/>
      <c r="K7" s="29"/>
      <c r="L7" s="25"/>
      <c r="M7" s="29"/>
      <c r="N7" s="25"/>
      <c r="O7" s="308"/>
      <c r="P7" s="308"/>
      <c r="Q7" s="308" t="e">
        <f>P7/O7</f>
        <v>#DIV/0!</v>
      </c>
      <c r="R7" s="32">
        <f t="shared" ref="R7:S9" si="0">C7+E7+G7+I7+K7+M7</f>
        <v>0</v>
      </c>
      <c r="S7" s="32">
        <f t="shared" si="0"/>
        <v>0</v>
      </c>
      <c r="T7" s="307" t="e">
        <f>S7/R7</f>
        <v>#DIV/0!</v>
      </c>
      <c r="U7" s="29"/>
      <c r="V7" s="25"/>
      <c r="W7" s="29"/>
      <c r="X7" s="25"/>
      <c r="Y7" s="29"/>
      <c r="Z7" s="25"/>
      <c r="AA7" s="29"/>
      <c r="AB7" s="25"/>
      <c r="AC7" s="29"/>
      <c r="AD7" s="25"/>
      <c r="AE7" s="25"/>
      <c r="AF7" s="25"/>
      <c r="AG7" s="308"/>
      <c r="AH7" s="308"/>
      <c r="AI7" s="308" t="e">
        <f>AH7/AG7</f>
        <v>#DIV/0!</v>
      </c>
      <c r="AJ7" s="32">
        <f t="shared" ref="AJ7:AK9" si="1">U7+W7+Y7+AA7+AC7+AE7</f>
        <v>0</v>
      </c>
      <c r="AK7" s="32">
        <f t="shared" si="1"/>
        <v>0</v>
      </c>
      <c r="AL7" s="307" t="e">
        <f>AK7/AJ7</f>
        <v>#DIV/0!</v>
      </c>
      <c r="AM7" s="29"/>
      <c r="AN7" s="25"/>
      <c r="AO7" s="29"/>
      <c r="AP7" s="25"/>
      <c r="AQ7" s="29"/>
      <c r="AR7" s="25"/>
      <c r="AS7" s="25"/>
      <c r="AT7" s="25"/>
      <c r="AU7" s="25"/>
      <c r="AV7" s="25"/>
      <c r="AW7" s="25"/>
      <c r="AX7" s="25"/>
      <c r="AY7" s="308"/>
      <c r="AZ7" s="308"/>
      <c r="BA7" s="308" t="e">
        <f>AZ7/AY7</f>
        <v>#DIV/0!</v>
      </c>
      <c r="BB7" s="32">
        <f t="shared" ref="BB7:BC9" si="2">AM7+AO7+AQ7+AS7+AU7+AW7</f>
        <v>0</v>
      </c>
      <c r="BC7" s="32">
        <f t="shared" si="2"/>
        <v>0</v>
      </c>
      <c r="BD7" s="307" t="e">
        <f>BC7/BB7</f>
        <v>#DIV/0!</v>
      </c>
      <c r="BE7" s="29"/>
      <c r="BF7" s="25"/>
      <c r="BG7" s="25"/>
      <c r="BH7" s="25"/>
      <c r="BI7" s="25">
        <v>8.5</v>
      </c>
      <c r="BJ7" s="25">
        <v>27</v>
      </c>
      <c r="BK7" s="29">
        <v>8.5</v>
      </c>
      <c r="BL7" s="25">
        <v>28</v>
      </c>
      <c r="BM7" s="29">
        <v>8.5</v>
      </c>
      <c r="BN7" s="25">
        <v>25</v>
      </c>
      <c r="BO7" s="25">
        <v>1.1599999999999999</v>
      </c>
      <c r="BP7" s="25">
        <v>3</v>
      </c>
      <c r="BQ7" s="33">
        <v>22</v>
      </c>
      <c r="BR7" s="33">
        <v>98</v>
      </c>
      <c r="BS7" s="308">
        <f>BR7/BQ7</f>
        <v>4.4545454545454541</v>
      </c>
      <c r="BT7" s="32">
        <f t="shared" ref="BT7:BU9" si="3">BE7+BG7+BI7+BK7+BM7+BO7</f>
        <v>26.66</v>
      </c>
      <c r="BU7" s="32">
        <f t="shared" si="3"/>
        <v>83</v>
      </c>
      <c r="BV7" s="307">
        <f>BU7/BT7</f>
        <v>3.1132783195798948</v>
      </c>
      <c r="BW7" s="29"/>
      <c r="BX7" s="25"/>
      <c r="BY7" s="29">
        <v>1.5</v>
      </c>
      <c r="BZ7" s="25">
        <v>3</v>
      </c>
      <c r="CA7" s="29"/>
      <c r="CB7" s="25"/>
      <c r="CC7" s="29"/>
      <c r="CD7" s="25"/>
      <c r="CE7" s="25"/>
      <c r="CF7" s="25"/>
      <c r="CG7" s="25"/>
      <c r="CH7" s="25"/>
      <c r="CI7" s="308"/>
      <c r="CJ7" s="308"/>
      <c r="CK7" s="308" t="e">
        <f>CJ7/CI7</f>
        <v>#DIV/0!</v>
      </c>
      <c r="CL7" s="32">
        <f t="shared" ref="CL7:CM9" si="4">BW7+BY7+CA7+CC7+CE7+CG7</f>
        <v>1.5</v>
      </c>
      <c r="CM7" s="32">
        <f t="shared" si="4"/>
        <v>3</v>
      </c>
      <c r="CN7" s="307">
        <f>CM7/CL7</f>
        <v>2</v>
      </c>
      <c r="CO7" s="12"/>
      <c r="CP7" s="50">
        <f t="shared" ref="CP7:CQ9" si="5">O7+AG7+AY7+BQ7+CI7</f>
        <v>22</v>
      </c>
      <c r="CQ7" s="33">
        <f t="shared" si="5"/>
        <v>98</v>
      </c>
      <c r="CR7" s="33">
        <f>CQ7/CP7</f>
        <v>4.4545454545454541</v>
      </c>
      <c r="CS7" s="307">
        <f t="shared" ref="CS7:CT9" si="6">R7+AJ7+BB7+BT7+CL7</f>
        <v>28.16</v>
      </c>
      <c r="CT7" s="307">
        <f t="shared" si="6"/>
        <v>86</v>
      </c>
      <c r="CU7" s="52">
        <f>CT7/CS7</f>
        <v>3.0539772727272729</v>
      </c>
      <c r="CV7" s="6"/>
    </row>
    <row r="8" spans="1:100" ht="11.25" x14ac:dyDescent="0.2">
      <c r="A8" s="107" t="s">
        <v>119</v>
      </c>
      <c r="B8" s="28" t="s">
        <v>140</v>
      </c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308"/>
      <c r="P8" s="308"/>
      <c r="Q8" s="308" t="e">
        <f>P8/O8</f>
        <v>#DIV/0!</v>
      </c>
      <c r="R8" s="32">
        <f t="shared" si="0"/>
        <v>0</v>
      </c>
      <c r="S8" s="32">
        <f t="shared" si="0"/>
        <v>0</v>
      </c>
      <c r="T8" s="307" t="e">
        <f>S8/R8</f>
        <v>#DIV/0!</v>
      </c>
      <c r="U8" s="25">
        <v>10</v>
      </c>
      <c r="V8" s="25">
        <v>37</v>
      </c>
      <c r="W8" s="25">
        <v>10.25</v>
      </c>
      <c r="X8" s="25">
        <v>40</v>
      </c>
      <c r="Y8" s="25">
        <v>9.25</v>
      </c>
      <c r="Z8" s="25">
        <v>38</v>
      </c>
      <c r="AA8" s="25">
        <v>10.25</v>
      </c>
      <c r="AB8" s="25">
        <v>41</v>
      </c>
      <c r="AC8" s="25">
        <v>7.5</v>
      </c>
      <c r="AD8" s="25">
        <v>25</v>
      </c>
      <c r="AE8" s="25"/>
      <c r="AF8" s="25"/>
      <c r="AG8" s="308">
        <v>37</v>
      </c>
      <c r="AH8" s="308">
        <v>136</v>
      </c>
      <c r="AI8" s="308">
        <f>AH8/AG8</f>
        <v>3.6756756756756759</v>
      </c>
      <c r="AJ8" s="32">
        <f t="shared" si="1"/>
        <v>47.25</v>
      </c>
      <c r="AK8" s="32">
        <f t="shared" si="1"/>
        <v>181</v>
      </c>
      <c r="AL8" s="307">
        <f>AK8/AJ8</f>
        <v>3.8306878306878307</v>
      </c>
      <c r="AM8" s="25">
        <v>10.33</v>
      </c>
      <c r="AN8" s="25">
        <v>25</v>
      </c>
      <c r="AO8" s="25">
        <v>9.75</v>
      </c>
      <c r="AP8" s="25">
        <v>31</v>
      </c>
      <c r="AQ8" s="25">
        <v>10.42</v>
      </c>
      <c r="AR8" s="25">
        <v>35</v>
      </c>
      <c r="AS8" s="25">
        <v>8.66</v>
      </c>
      <c r="AT8" s="25">
        <v>26</v>
      </c>
      <c r="AU8" s="25">
        <v>6.84</v>
      </c>
      <c r="AV8" s="25">
        <v>22</v>
      </c>
      <c r="AW8" s="25"/>
      <c r="AX8" s="25"/>
      <c r="AY8" s="308">
        <v>36</v>
      </c>
      <c r="AZ8" s="308">
        <v>156</v>
      </c>
      <c r="BA8" s="308">
        <f>AZ8/AY8</f>
        <v>4.333333333333333</v>
      </c>
      <c r="BB8" s="32">
        <f t="shared" si="2"/>
        <v>46</v>
      </c>
      <c r="BC8" s="32">
        <f t="shared" si="2"/>
        <v>139</v>
      </c>
      <c r="BD8" s="307">
        <f>BC8/BB8</f>
        <v>3.0217391304347827</v>
      </c>
      <c r="BE8" s="25">
        <v>8.66</v>
      </c>
      <c r="BF8" s="25">
        <v>26</v>
      </c>
      <c r="BG8" s="25">
        <v>10.25</v>
      </c>
      <c r="BH8" s="25">
        <v>37</v>
      </c>
      <c r="BI8" s="25">
        <v>9.58</v>
      </c>
      <c r="BJ8" s="25">
        <v>31</v>
      </c>
      <c r="BK8" s="25">
        <v>7.92</v>
      </c>
      <c r="BL8" s="25">
        <v>23</v>
      </c>
      <c r="BM8" s="25">
        <v>6</v>
      </c>
      <c r="BN8" s="25">
        <v>12</v>
      </c>
      <c r="BO8" s="25">
        <v>4.16</v>
      </c>
      <c r="BP8" s="25">
        <v>14</v>
      </c>
      <c r="BQ8" s="347">
        <v>37</v>
      </c>
      <c r="BR8" s="347">
        <v>160</v>
      </c>
      <c r="BS8" s="308">
        <f>BR8/BQ8</f>
        <v>4.3243243243243246</v>
      </c>
      <c r="BT8" s="32">
        <f t="shared" si="3"/>
        <v>46.570000000000007</v>
      </c>
      <c r="BU8" s="32">
        <f t="shared" si="3"/>
        <v>143</v>
      </c>
      <c r="BV8" s="307">
        <f>BU8/BT8</f>
        <v>3.0706463388447491</v>
      </c>
      <c r="BW8" s="25"/>
      <c r="BX8" s="25"/>
      <c r="BY8" s="25"/>
      <c r="BZ8" s="25"/>
      <c r="CA8" s="25"/>
      <c r="CB8" s="25"/>
      <c r="CC8" s="25">
        <v>1.92</v>
      </c>
      <c r="CD8" s="25">
        <v>7</v>
      </c>
      <c r="CE8" s="25"/>
      <c r="CF8" s="25"/>
      <c r="CG8" s="25"/>
      <c r="CH8" s="25"/>
      <c r="CI8" s="308"/>
      <c r="CJ8" s="308"/>
      <c r="CK8" s="308" t="e">
        <f>CJ8/CI8</f>
        <v>#DIV/0!</v>
      </c>
      <c r="CL8" s="32">
        <f t="shared" si="4"/>
        <v>1.92</v>
      </c>
      <c r="CM8" s="32">
        <f t="shared" si="4"/>
        <v>7</v>
      </c>
      <c r="CN8" s="307">
        <f>CM8/CL8</f>
        <v>3.6458333333333335</v>
      </c>
      <c r="CO8" s="12"/>
      <c r="CP8" s="50">
        <f t="shared" si="5"/>
        <v>110</v>
      </c>
      <c r="CQ8" s="33">
        <f t="shared" si="5"/>
        <v>452</v>
      </c>
      <c r="CR8" s="33">
        <f>CQ8/CP8</f>
        <v>4.1090909090909093</v>
      </c>
      <c r="CS8" s="307">
        <f t="shared" si="6"/>
        <v>141.73999999999998</v>
      </c>
      <c r="CT8" s="307">
        <f t="shared" si="6"/>
        <v>470</v>
      </c>
      <c r="CU8" s="52">
        <f>CT8/CS8</f>
        <v>3.3159305771130243</v>
      </c>
      <c r="CV8" s="6"/>
    </row>
    <row r="9" spans="1:100" ht="11.25" x14ac:dyDescent="0.15">
      <c r="A9" s="109" t="s">
        <v>121</v>
      </c>
      <c r="B9" s="228" t="s">
        <v>130</v>
      </c>
      <c r="C9" s="77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308"/>
      <c r="P9" s="308"/>
      <c r="Q9" s="308" t="e">
        <f>P9/O9</f>
        <v>#DIV/0!</v>
      </c>
      <c r="R9" s="32">
        <f t="shared" si="0"/>
        <v>0</v>
      </c>
      <c r="S9" s="32">
        <f t="shared" si="0"/>
        <v>0</v>
      </c>
      <c r="T9" s="307" t="e">
        <f>S9/R9</f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308"/>
      <c r="AH9" s="308"/>
      <c r="AI9" s="308" t="e">
        <f>AH9/AG9</f>
        <v>#DIV/0!</v>
      </c>
      <c r="AJ9" s="32">
        <f t="shared" si="1"/>
        <v>0</v>
      </c>
      <c r="AK9" s="32">
        <f t="shared" si="1"/>
        <v>0</v>
      </c>
      <c r="AL9" s="307" t="e">
        <f>AK9/AJ9</f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08"/>
      <c r="AZ9" s="308"/>
      <c r="BA9" s="308" t="e">
        <f>AZ9/AY9</f>
        <v>#DIV/0!</v>
      </c>
      <c r="BB9" s="32">
        <f t="shared" si="2"/>
        <v>0</v>
      </c>
      <c r="BC9" s="32">
        <f t="shared" si="2"/>
        <v>0</v>
      </c>
      <c r="BD9" s="307" t="e">
        <f>BC9/BB9</f>
        <v>#DIV/0!</v>
      </c>
      <c r="BE9" s="25">
        <v>7.5</v>
      </c>
      <c r="BF9" s="25">
        <v>31</v>
      </c>
      <c r="BG9" s="25">
        <v>7.5</v>
      </c>
      <c r="BH9" s="25">
        <v>36</v>
      </c>
      <c r="BI9" s="25">
        <v>8</v>
      </c>
      <c r="BJ9" s="25">
        <v>34</v>
      </c>
      <c r="BK9" s="25">
        <v>7.5</v>
      </c>
      <c r="BL9" s="25">
        <v>36</v>
      </c>
      <c r="BM9" s="25">
        <v>6.5</v>
      </c>
      <c r="BN9" s="25">
        <v>28</v>
      </c>
      <c r="BO9" s="25"/>
      <c r="BP9" s="25"/>
      <c r="BQ9" s="347">
        <v>36</v>
      </c>
      <c r="BR9" s="347">
        <v>160</v>
      </c>
      <c r="BS9" s="308">
        <f>BR9/BQ9</f>
        <v>4.4444444444444446</v>
      </c>
      <c r="BT9" s="32">
        <f t="shared" si="3"/>
        <v>37</v>
      </c>
      <c r="BU9" s="32">
        <f t="shared" si="3"/>
        <v>165</v>
      </c>
      <c r="BV9" s="307">
        <f>BU9/BT9</f>
        <v>4.4594594594594597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308"/>
      <c r="CJ9" s="308"/>
      <c r="CK9" s="308" t="e">
        <f>CJ9/CI9</f>
        <v>#DIV/0!</v>
      </c>
      <c r="CL9" s="32">
        <f t="shared" si="4"/>
        <v>0</v>
      </c>
      <c r="CM9" s="32">
        <f t="shared" si="4"/>
        <v>0</v>
      </c>
      <c r="CN9" s="307" t="e">
        <f>CM9/CL9</f>
        <v>#DIV/0!</v>
      </c>
      <c r="CO9" s="12"/>
      <c r="CP9" s="50">
        <f t="shared" si="5"/>
        <v>36</v>
      </c>
      <c r="CQ9" s="33">
        <f t="shared" si="5"/>
        <v>160</v>
      </c>
      <c r="CR9" s="33">
        <f>CQ9/CP9</f>
        <v>4.4444444444444446</v>
      </c>
      <c r="CS9" s="307">
        <f t="shared" si="6"/>
        <v>37</v>
      </c>
      <c r="CT9" s="307">
        <f t="shared" si="6"/>
        <v>165</v>
      </c>
      <c r="CU9" s="52">
        <f>CT9/CS9</f>
        <v>4.4594594594594597</v>
      </c>
      <c r="CV9" s="6"/>
    </row>
    <row r="10" spans="1:100" ht="11.25" x14ac:dyDescent="0.15">
      <c r="A10" s="109"/>
      <c r="B10" s="228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308"/>
      <c r="P10" s="308"/>
      <c r="Q10" s="308" t="e">
        <f t="shared" ref="Q10:Q15" si="7">P10/O10</f>
        <v>#DIV/0!</v>
      </c>
      <c r="R10" s="32">
        <f t="shared" ref="R10:R14" si="8">C10+E10+G10+I10+K10+M10</f>
        <v>0</v>
      </c>
      <c r="S10" s="32">
        <f t="shared" ref="S10:S14" si="9">D10+F10+H10+J10+L10+N10</f>
        <v>0</v>
      </c>
      <c r="T10" s="307" t="e">
        <f t="shared" ref="T10:T15" si="10">S10/R10</f>
        <v>#DIV/0!</v>
      </c>
      <c r="U10" s="25"/>
      <c r="V10" s="19"/>
      <c r="W10" s="25"/>
      <c r="X10" s="19"/>
      <c r="Y10" s="25"/>
      <c r="Z10" s="19"/>
      <c r="AA10" s="25"/>
      <c r="AB10" s="19"/>
      <c r="AC10" s="25"/>
      <c r="AD10" s="19"/>
      <c r="AE10" s="19"/>
      <c r="AF10" s="19"/>
      <c r="AG10" s="308"/>
      <c r="AH10" s="308"/>
      <c r="AI10" s="308" t="e">
        <f t="shared" ref="AI10:AI15" si="11">AH10/AG10</f>
        <v>#DIV/0!</v>
      </c>
      <c r="AJ10" s="32">
        <f t="shared" ref="AJ10:AJ14" si="12">U10+W10+Y10+AA10+AC10+AE10</f>
        <v>0</v>
      </c>
      <c r="AK10" s="32">
        <f t="shared" ref="AK10:AK14" si="13">V10+X10+Z10+AB10+AD10+AF10</f>
        <v>0</v>
      </c>
      <c r="AL10" s="307" t="e">
        <f t="shared" ref="AL10:AL15" si="14">AK10/AJ10</f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308"/>
      <c r="AZ10" s="308"/>
      <c r="BA10" s="308" t="e">
        <f t="shared" ref="BA10:BA15" si="15">AZ10/AY10</f>
        <v>#DIV/0!</v>
      </c>
      <c r="BB10" s="32">
        <f t="shared" ref="BB10:BB14" si="16">AM10+AO10+AQ10+AS10+AU10+AW10</f>
        <v>0</v>
      </c>
      <c r="BC10" s="32">
        <f t="shared" ref="BC10:BC14" si="17">AN10+AP10+AR10+AT10+AV10+AX10</f>
        <v>0</v>
      </c>
      <c r="BD10" s="307" t="e">
        <f t="shared" ref="BD10:BD15" si="18">BC10/BB10</f>
        <v>#DIV/0!</v>
      </c>
      <c r="BE10" s="25"/>
      <c r="BF10" s="25"/>
      <c r="BG10" s="25"/>
      <c r="BH10" s="25"/>
      <c r="BI10" s="25"/>
      <c r="BJ10" s="25"/>
      <c r="BK10" s="19"/>
      <c r="BL10" s="25"/>
      <c r="BM10" s="25"/>
      <c r="BN10" s="25"/>
      <c r="BO10" s="25"/>
      <c r="BP10" s="25"/>
      <c r="BQ10" s="347"/>
      <c r="BR10" s="347"/>
      <c r="BS10" s="308" t="e">
        <f t="shared" ref="BS10:BS15" si="19">BR10/BQ10</f>
        <v>#DIV/0!</v>
      </c>
      <c r="BT10" s="32">
        <f t="shared" ref="BT10:BT14" si="20">BE10+BG10+BI10+BK10+BM10+BO10</f>
        <v>0</v>
      </c>
      <c r="BU10" s="32">
        <f t="shared" ref="BU10:BU14" si="21">BF10+BH10+BJ10+BL10+BN10+BP10</f>
        <v>0</v>
      </c>
      <c r="BV10" s="307" t="e">
        <f t="shared" ref="BV10:BV15" si="22">BU10/BT10</f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308"/>
      <c r="CJ10" s="308"/>
      <c r="CK10" s="308" t="e">
        <f t="shared" ref="CK10:CK15" si="23">CJ10/CI10</f>
        <v>#DIV/0!</v>
      </c>
      <c r="CL10" s="32">
        <f t="shared" ref="CL10:CL14" si="24">BW10+BY10+CA10+CC10+CE10+CG10</f>
        <v>0</v>
      </c>
      <c r="CM10" s="32">
        <f t="shared" ref="CM10:CM14" si="25">BX10+BZ10+CB10+CD10+CF10+CH10</f>
        <v>0</v>
      </c>
      <c r="CN10" s="307" t="e">
        <f t="shared" ref="CN10:CN15" si="26">CM10/CL10</f>
        <v>#DIV/0!</v>
      </c>
      <c r="CO10" s="12"/>
      <c r="CP10" s="50">
        <f t="shared" ref="CP10:CP14" si="27">O10+AG10+AY10+BQ10+CI10</f>
        <v>0</v>
      </c>
      <c r="CQ10" s="33">
        <f t="shared" ref="CQ10:CQ14" si="28">P10+AH10+AZ10+BR10+CJ10</f>
        <v>0</v>
      </c>
      <c r="CR10" s="33" t="e">
        <f t="shared" ref="CR10:CR15" si="29">CQ10/CP10</f>
        <v>#DIV/0!</v>
      </c>
      <c r="CS10" s="307">
        <f t="shared" ref="CS10:CS14" si="30">R10+AJ10+BB10+BT10+CL10</f>
        <v>0</v>
      </c>
      <c r="CT10" s="307">
        <f t="shared" ref="CT10:CT14" si="31">S10+AK10+BC10+BU10+CM10</f>
        <v>0</v>
      </c>
      <c r="CU10" s="52" t="e">
        <f t="shared" ref="CU10:CU15" si="32">CT10/CS10</f>
        <v>#DIV/0!</v>
      </c>
      <c r="CV10" s="6"/>
    </row>
    <row r="11" spans="1:100" ht="11.25" x14ac:dyDescent="0.2">
      <c r="A11" s="109"/>
      <c r="B11" s="54"/>
      <c r="C11" s="53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308"/>
      <c r="P11" s="308"/>
      <c r="Q11" s="308" t="e">
        <f t="shared" si="7"/>
        <v>#DIV/0!</v>
      </c>
      <c r="R11" s="32">
        <f t="shared" si="8"/>
        <v>0</v>
      </c>
      <c r="S11" s="32">
        <f t="shared" si="9"/>
        <v>0</v>
      </c>
      <c r="T11" s="307" t="e">
        <f t="shared" si="10"/>
        <v>#DIV/0!</v>
      </c>
      <c r="U11" s="25"/>
      <c r="V11" s="19"/>
      <c r="W11" s="25"/>
      <c r="X11" s="19"/>
      <c r="Y11" s="25"/>
      <c r="Z11" s="19"/>
      <c r="AA11" s="25"/>
      <c r="AB11" s="19"/>
      <c r="AC11" s="25"/>
      <c r="AD11" s="19"/>
      <c r="AE11" s="19"/>
      <c r="AF11" s="19"/>
      <c r="AG11" s="308"/>
      <c r="AH11" s="308"/>
      <c r="AI11" s="308" t="e">
        <f t="shared" si="11"/>
        <v>#DIV/0!</v>
      </c>
      <c r="AJ11" s="32">
        <f t="shared" si="12"/>
        <v>0</v>
      </c>
      <c r="AK11" s="32">
        <f t="shared" si="13"/>
        <v>0</v>
      </c>
      <c r="AL11" s="307" t="e">
        <f t="shared" si="14"/>
        <v>#DIV/0!</v>
      </c>
      <c r="AM11" s="25"/>
      <c r="AN11" s="19"/>
      <c r="AO11" s="25"/>
      <c r="AP11" s="19"/>
      <c r="AQ11" s="25"/>
      <c r="AR11" s="19"/>
      <c r="AS11" s="19"/>
      <c r="AT11" s="19"/>
      <c r="AU11" s="19"/>
      <c r="AV11" s="19"/>
      <c r="AW11" s="19"/>
      <c r="AX11" s="19"/>
      <c r="AY11" s="308"/>
      <c r="AZ11" s="308"/>
      <c r="BA11" s="308" t="e">
        <f t="shared" si="15"/>
        <v>#DIV/0!</v>
      </c>
      <c r="BB11" s="32">
        <f t="shared" si="16"/>
        <v>0</v>
      </c>
      <c r="BC11" s="32">
        <f t="shared" si="17"/>
        <v>0</v>
      </c>
      <c r="BD11" s="307" t="e">
        <f t="shared" si="18"/>
        <v>#DIV/0!</v>
      </c>
      <c r="BE11" s="25"/>
      <c r="BF11" s="19"/>
      <c r="BG11" s="19"/>
      <c r="BH11" s="19"/>
      <c r="BI11" s="25"/>
      <c r="BJ11" s="19"/>
      <c r="BK11" s="25"/>
      <c r="BL11" s="19"/>
      <c r="BM11" s="25"/>
      <c r="BN11" s="19"/>
      <c r="BO11" s="19"/>
      <c r="BP11" s="19"/>
      <c r="BQ11" s="18"/>
      <c r="BR11" s="18"/>
      <c r="BS11" s="308" t="e">
        <f t="shared" si="19"/>
        <v>#DIV/0!</v>
      </c>
      <c r="BT11" s="32">
        <f t="shared" si="20"/>
        <v>0</v>
      </c>
      <c r="BU11" s="32">
        <f t="shared" si="21"/>
        <v>0</v>
      </c>
      <c r="BV11" s="307" t="e">
        <f t="shared" si="22"/>
        <v>#DIV/0!</v>
      </c>
      <c r="BW11" s="25"/>
      <c r="BX11" s="19"/>
      <c r="BY11" s="25"/>
      <c r="BZ11" s="19"/>
      <c r="CA11" s="25"/>
      <c r="CB11" s="19"/>
      <c r="CC11" s="25"/>
      <c r="CD11" s="19"/>
      <c r="CE11" s="19"/>
      <c r="CF11" s="19"/>
      <c r="CG11" s="19"/>
      <c r="CH11" s="19"/>
      <c r="CI11" s="308"/>
      <c r="CJ11" s="308"/>
      <c r="CK11" s="308" t="e">
        <f t="shared" si="23"/>
        <v>#DIV/0!</v>
      </c>
      <c r="CL11" s="32">
        <f t="shared" si="24"/>
        <v>0</v>
      </c>
      <c r="CM11" s="32">
        <f t="shared" si="25"/>
        <v>0</v>
      </c>
      <c r="CN11" s="307" t="e">
        <f t="shared" si="26"/>
        <v>#DIV/0!</v>
      </c>
      <c r="CO11" s="12"/>
      <c r="CP11" s="50">
        <f t="shared" si="27"/>
        <v>0</v>
      </c>
      <c r="CQ11" s="33">
        <f t="shared" si="28"/>
        <v>0</v>
      </c>
      <c r="CR11" s="33" t="e">
        <f t="shared" si="29"/>
        <v>#DIV/0!</v>
      </c>
      <c r="CS11" s="307">
        <f t="shared" si="30"/>
        <v>0</v>
      </c>
      <c r="CT11" s="307">
        <f t="shared" si="31"/>
        <v>0</v>
      </c>
      <c r="CU11" s="52" t="e">
        <f t="shared" si="32"/>
        <v>#DIV/0!</v>
      </c>
      <c r="CV11" s="6"/>
    </row>
    <row r="12" spans="1:100" ht="11.25" x14ac:dyDescent="0.2">
      <c r="A12" s="27"/>
      <c r="B12" s="28"/>
      <c r="C12" s="53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308"/>
      <c r="P12" s="308"/>
      <c r="Q12" s="308" t="e">
        <f t="shared" si="7"/>
        <v>#DIV/0!</v>
      </c>
      <c r="R12" s="32">
        <f t="shared" si="8"/>
        <v>0</v>
      </c>
      <c r="S12" s="32">
        <f t="shared" si="9"/>
        <v>0</v>
      </c>
      <c r="T12" s="307" t="e">
        <f t="shared" si="10"/>
        <v>#DIV/0!</v>
      </c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08"/>
      <c r="AH12" s="308"/>
      <c r="AI12" s="308" t="e">
        <f t="shared" si="11"/>
        <v>#DIV/0!</v>
      </c>
      <c r="AJ12" s="32">
        <f t="shared" si="12"/>
        <v>0</v>
      </c>
      <c r="AK12" s="32">
        <f t="shared" si="13"/>
        <v>0</v>
      </c>
      <c r="AL12" s="307" t="e">
        <f t="shared" si="14"/>
        <v>#DIV/0!</v>
      </c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308"/>
      <c r="AZ12" s="308"/>
      <c r="BA12" s="308" t="e">
        <f t="shared" si="15"/>
        <v>#DIV/0!</v>
      </c>
      <c r="BB12" s="32">
        <f t="shared" si="16"/>
        <v>0</v>
      </c>
      <c r="BC12" s="32">
        <f t="shared" si="17"/>
        <v>0</v>
      </c>
      <c r="BD12" s="307" t="e">
        <f t="shared" si="18"/>
        <v>#DIV/0!</v>
      </c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8"/>
      <c r="BR12" s="18"/>
      <c r="BS12" s="308" t="e">
        <f t="shared" si="19"/>
        <v>#DIV/0!</v>
      </c>
      <c r="BT12" s="32">
        <f t="shared" si="20"/>
        <v>0</v>
      </c>
      <c r="BU12" s="32">
        <f t="shared" si="21"/>
        <v>0</v>
      </c>
      <c r="BV12" s="307" t="e">
        <f t="shared" si="22"/>
        <v>#DIV/0!</v>
      </c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308"/>
      <c r="CJ12" s="308"/>
      <c r="CK12" s="308" t="e">
        <f t="shared" si="23"/>
        <v>#DIV/0!</v>
      </c>
      <c r="CL12" s="32">
        <f t="shared" si="24"/>
        <v>0</v>
      </c>
      <c r="CM12" s="32">
        <f t="shared" si="25"/>
        <v>0</v>
      </c>
      <c r="CN12" s="307" t="e">
        <f t="shared" si="26"/>
        <v>#DIV/0!</v>
      </c>
      <c r="CO12" s="12"/>
      <c r="CP12" s="50">
        <f t="shared" si="27"/>
        <v>0</v>
      </c>
      <c r="CQ12" s="33">
        <f t="shared" si="28"/>
        <v>0</v>
      </c>
      <c r="CR12" s="33" t="e">
        <f t="shared" si="29"/>
        <v>#DIV/0!</v>
      </c>
      <c r="CS12" s="307">
        <f t="shared" si="30"/>
        <v>0</v>
      </c>
      <c r="CT12" s="307">
        <f t="shared" si="31"/>
        <v>0</v>
      </c>
      <c r="CU12" s="52" t="e">
        <f t="shared" si="32"/>
        <v>#DIV/0!</v>
      </c>
      <c r="CV12" s="6"/>
    </row>
    <row r="13" spans="1:100" x14ac:dyDescent="0.15">
      <c r="A13" s="107"/>
      <c r="B13" s="20"/>
      <c r="C13" s="53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308"/>
      <c r="P13" s="308"/>
      <c r="Q13" s="308" t="e">
        <f t="shared" si="7"/>
        <v>#DIV/0!</v>
      </c>
      <c r="R13" s="32">
        <f t="shared" si="8"/>
        <v>0</v>
      </c>
      <c r="S13" s="32">
        <f t="shared" si="9"/>
        <v>0</v>
      </c>
      <c r="T13" s="307" t="e">
        <f t="shared" si="10"/>
        <v>#DIV/0!</v>
      </c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08"/>
      <c r="AH13" s="308"/>
      <c r="AI13" s="308" t="e">
        <f t="shared" si="11"/>
        <v>#DIV/0!</v>
      </c>
      <c r="AJ13" s="32">
        <f t="shared" si="12"/>
        <v>0</v>
      </c>
      <c r="AK13" s="32">
        <f t="shared" si="13"/>
        <v>0</v>
      </c>
      <c r="AL13" s="307" t="e">
        <f t="shared" si="14"/>
        <v>#DIV/0!</v>
      </c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308"/>
      <c r="AZ13" s="308"/>
      <c r="BA13" s="308" t="e">
        <f t="shared" si="15"/>
        <v>#DIV/0!</v>
      </c>
      <c r="BB13" s="32">
        <f t="shared" si="16"/>
        <v>0</v>
      </c>
      <c r="BC13" s="32">
        <f t="shared" si="17"/>
        <v>0</v>
      </c>
      <c r="BD13" s="307" t="e">
        <f t="shared" si="18"/>
        <v>#DIV/0!</v>
      </c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8"/>
      <c r="BR13" s="18"/>
      <c r="BS13" s="308" t="e">
        <f t="shared" si="19"/>
        <v>#DIV/0!</v>
      </c>
      <c r="BT13" s="32">
        <f t="shared" si="20"/>
        <v>0</v>
      </c>
      <c r="BU13" s="32">
        <f t="shared" si="21"/>
        <v>0</v>
      </c>
      <c r="BV13" s="307" t="e">
        <f t="shared" si="22"/>
        <v>#DIV/0!</v>
      </c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308"/>
      <c r="CJ13" s="308"/>
      <c r="CK13" s="308" t="e">
        <f t="shared" si="23"/>
        <v>#DIV/0!</v>
      </c>
      <c r="CL13" s="32">
        <f t="shared" si="24"/>
        <v>0</v>
      </c>
      <c r="CM13" s="32">
        <f t="shared" si="25"/>
        <v>0</v>
      </c>
      <c r="CN13" s="307" t="e">
        <f t="shared" si="26"/>
        <v>#DIV/0!</v>
      </c>
      <c r="CO13" s="12"/>
      <c r="CP13" s="50">
        <f t="shared" si="27"/>
        <v>0</v>
      </c>
      <c r="CQ13" s="33">
        <f t="shared" si="28"/>
        <v>0</v>
      </c>
      <c r="CR13" s="33" t="e">
        <f t="shared" si="29"/>
        <v>#DIV/0!</v>
      </c>
      <c r="CS13" s="307">
        <f t="shared" si="30"/>
        <v>0</v>
      </c>
      <c r="CT13" s="307">
        <f t="shared" si="31"/>
        <v>0</v>
      </c>
      <c r="CU13" s="52" t="e">
        <f t="shared" si="32"/>
        <v>#DIV/0!</v>
      </c>
      <c r="CV13" s="6"/>
    </row>
    <row r="14" spans="1:100" ht="12" thickBot="1" x14ac:dyDescent="0.25">
      <c r="A14" s="79"/>
      <c r="B14" s="28"/>
      <c r="C14" s="53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308"/>
      <c r="P14" s="308"/>
      <c r="Q14" s="308" t="e">
        <f t="shared" si="7"/>
        <v>#DIV/0!</v>
      </c>
      <c r="R14" s="32">
        <f t="shared" si="8"/>
        <v>0</v>
      </c>
      <c r="S14" s="32">
        <f t="shared" si="9"/>
        <v>0</v>
      </c>
      <c r="T14" s="307" t="e">
        <f t="shared" si="10"/>
        <v>#DIV/0!</v>
      </c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308"/>
      <c r="AH14" s="308"/>
      <c r="AI14" s="308" t="e">
        <f t="shared" si="11"/>
        <v>#DIV/0!</v>
      </c>
      <c r="AJ14" s="32">
        <f t="shared" si="12"/>
        <v>0</v>
      </c>
      <c r="AK14" s="32">
        <f t="shared" si="13"/>
        <v>0</v>
      </c>
      <c r="AL14" s="307" t="e">
        <f t="shared" si="14"/>
        <v>#DIV/0!</v>
      </c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308"/>
      <c r="AZ14" s="308"/>
      <c r="BA14" s="308" t="e">
        <f t="shared" si="15"/>
        <v>#DIV/0!</v>
      </c>
      <c r="BB14" s="32">
        <f t="shared" si="16"/>
        <v>0</v>
      </c>
      <c r="BC14" s="32">
        <f t="shared" si="17"/>
        <v>0</v>
      </c>
      <c r="BD14" s="307" t="e">
        <f t="shared" si="18"/>
        <v>#DIV/0!</v>
      </c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8"/>
      <c r="BR14" s="18"/>
      <c r="BS14" s="308" t="e">
        <f t="shared" si="19"/>
        <v>#DIV/0!</v>
      </c>
      <c r="BT14" s="32">
        <f t="shared" si="20"/>
        <v>0</v>
      </c>
      <c r="BU14" s="32">
        <f t="shared" si="21"/>
        <v>0</v>
      </c>
      <c r="BV14" s="307" t="e">
        <f t="shared" si="22"/>
        <v>#DIV/0!</v>
      </c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308"/>
      <c r="CJ14" s="308"/>
      <c r="CK14" s="308" t="e">
        <f t="shared" si="23"/>
        <v>#DIV/0!</v>
      </c>
      <c r="CL14" s="32">
        <f t="shared" si="24"/>
        <v>0</v>
      </c>
      <c r="CM14" s="32">
        <f t="shared" si="25"/>
        <v>0</v>
      </c>
      <c r="CN14" s="307" t="e">
        <f t="shared" si="26"/>
        <v>#DIV/0!</v>
      </c>
      <c r="CO14" s="12"/>
      <c r="CP14" s="50">
        <f t="shared" si="27"/>
        <v>0</v>
      </c>
      <c r="CQ14" s="33">
        <f t="shared" si="28"/>
        <v>0</v>
      </c>
      <c r="CR14" s="33" t="e">
        <f t="shared" si="29"/>
        <v>#DIV/0!</v>
      </c>
      <c r="CS14" s="307">
        <f t="shared" si="30"/>
        <v>0</v>
      </c>
      <c r="CT14" s="307">
        <f t="shared" si="31"/>
        <v>0</v>
      </c>
      <c r="CU14" s="52" t="e">
        <f t="shared" si="32"/>
        <v>#DIV/0!</v>
      </c>
      <c r="CV14" s="6"/>
    </row>
    <row r="15" spans="1:100" ht="11.25" thickBot="1" x14ac:dyDescent="0.2">
      <c r="A15" s="423" t="s">
        <v>0</v>
      </c>
      <c r="B15" s="424"/>
      <c r="C15" s="327">
        <f t="shared" ref="C15:P15" si="33">SUM(C7:C14)</f>
        <v>0</v>
      </c>
      <c r="D15" s="328">
        <f t="shared" si="33"/>
        <v>0</v>
      </c>
      <c r="E15" s="327">
        <f t="shared" si="33"/>
        <v>0</v>
      </c>
      <c r="F15" s="328">
        <f t="shared" si="33"/>
        <v>0</v>
      </c>
      <c r="G15" s="327">
        <f t="shared" si="33"/>
        <v>0</v>
      </c>
      <c r="H15" s="328">
        <f t="shared" si="33"/>
        <v>0</v>
      </c>
      <c r="I15" s="327">
        <f t="shared" si="33"/>
        <v>0</v>
      </c>
      <c r="J15" s="328">
        <f t="shared" si="33"/>
        <v>0</v>
      </c>
      <c r="K15" s="327">
        <f t="shared" si="33"/>
        <v>0</v>
      </c>
      <c r="L15" s="328">
        <f t="shared" si="33"/>
        <v>0</v>
      </c>
      <c r="M15" s="327">
        <f t="shared" si="33"/>
        <v>0</v>
      </c>
      <c r="N15" s="328">
        <f t="shared" si="33"/>
        <v>0</v>
      </c>
      <c r="O15" s="328">
        <f t="shared" si="33"/>
        <v>0</v>
      </c>
      <c r="P15" s="328">
        <f t="shared" si="33"/>
        <v>0</v>
      </c>
      <c r="Q15" s="323" t="e">
        <f t="shared" si="7"/>
        <v>#DIV/0!</v>
      </c>
      <c r="R15" s="328">
        <f>SUM(R7:R14)</f>
        <v>0</v>
      </c>
      <c r="S15" s="328">
        <f>SUM(S7:S14)</f>
        <v>0</v>
      </c>
      <c r="T15" s="323" t="e">
        <f t="shared" si="10"/>
        <v>#DIV/0!</v>
      </c>
      <c r="U15" s="327">
        <f t="shared" ref="U15:AH15" si="34">SUM(U7:U14)</f>
        <v>10</v>
      </c>
      <c r="V15" s="328">
        <f t="shared" si="34"/>
        <v>37</v>
      </c>
      <c r="W15" s="327">
        <f t="shared" si="34"/>
        <v>10.25</v>
      </c>
      <c r="X15" s="328">
        <f t="shared" si="34"/>
        <v>40</v>
      </c>
      <c r="Y15" s="327">
        <f t="shared" si="34"/>
        <v>9.25</v>
      </c>
      <c r="Z15" s="328">
        <f t="shared" si="34"/>
        <v>38</v>
      </c>
      <c r="AA15" s="327">
        <f t="shared" si="34"/>
        <v>10.25</v>
      </c>
      <c r="AB15" s="328">
        <f t="shared" si="34"/>
        <v>41</v>
      </c>
      <c r="AC15" s="327">
        <f t="shared" si="34"/>
        <v>7.5</v>
      </c>
      <c r="AD15" s="328">
        <f t="shared" si="34"/>
        <v>25</v>
      </c>
      <c r="AE15" s="327">
        <f t="shared" si="34"/>
        <v>0</v>
      </c>
      <c r="AF15" s="328">
        <f t="shared" si="34"/>
        <v>0</v>
      </c>
      <c r="AG15" s="328">
        <f t="shared" si="34"/>
        <v>37</v>
      </c>
      <c r="AH15" s="328">
        <f t="shared" si="34"/>
        <v>136</v>
      </c>
      <c r="AI15" s="323">
        <f t="shared" si="11"/>
        <v>3.6756756756756759</v>
      </c>
      <c r="AJ15" s="328">
        <f>SUM(AJ7:AJ14)</f>
        <v>47.25</v>
      </c>
      <c r="AK15" s="328">
        <f>SUM(AK7:AK14)</f>
        <v>181</v>
      </c>
      <c r="AL15" s="323">
        <f t="shared" si="14"/>
        <v>3.8306878306878307</v>
      </c>
      <c r="AM15" s="327">
        <f t="shared" ref="AM15:AZ15" si="35">SUM(AM7:AM14)</f>
        <v>10.33</v>
      </c>
      <c r="AN15" s="328">
        <f t="shared" si="35"/>
        <v>25</v>
      </c>
      <c r="AO15" s="327">
        <f t="shared" si="35"/>
        <v>9.75</v>
      </c>
      <c r="AP15" s="328">
        <f t="shared" si="35"/>
        <v>31</v>
      </c>
      <c r="AQ15" s="327">
        <f t="shared" si="35"/>
        <v>10.42</v>
      </c>
      <c r="AR15" s="328">
        <f t="shared" si="35"/>
        <v>35</v>
      </c>
      <c r="AS15" s="327">
        <f t="shared" si="35"/>
        <v>8.66</v>
      </c>
      <c r="AT15" s="328">
        <f t="shared" si="35"/>
        <v>26</v>
      </c>
      <c r="AU15" s="327">
        <f t="shared" si="35"/>
        <v>6.84</v>
      </c>
      <c r="AV15" s="328">
        <f t="shared" si="35"/>
        <v>22</v>
      </c>
      <c r="AW15" s="327">
        <f t="shared" si="35"/>
        <v>0</v>
      </c>
      <c r="AX15" s="328">
        <f t="shared" si="35"/>
        <v>0</v>
      </c>
      <c r="AY15" s="328">
        <f t="shared" si="35"/>
        <v>36</v>
      </c>
      <c r="AZ15" s="328">
        <f t="shared" si="35"/>
        <v>156</v>
      </c>
      <c r="BA15" s="323">
        <f t="shared" si="15"/>
        <v>4.333333333333333</v>
      </c>
      <c r="BB15" s="328">
        <f>SUM(BB7:BB14)</f>
        <v>46</v>
      </c>
      <c r="BC15" s="328">
        <f>SUM(BC7:BC14)</f>
        <v>139</v>
      </c>
      <c r="BD15" s="323">
        <f t="shared" si="18"/>
        <v>3.0217391304347827</v>
      </c>
      <c r="BE15" s="327">
        <f t="shared" ref="BE15:BR15" si="36">SUM(BE7:BE14)</f>
        <v>16.16</v>
      </c>
      <c r="BF15" s="328">
        <f t="shared" si="36"/>
        <v>57</v>
      </c>
      <c r="BG15" s="327">
        <f t="shared" si="36"/>
        <v>17.75</v>
      </c>
      <c r="BH15" s="328">
        <f t="shared" si="36"/>
        <v>73</v>
      </c>
      <c r="BI15" s="327">
        <f t="shared" si="36"/>
        <v>26.08</v>
      </c>
      <c r="BJ15" s="328">
        <f t="shared" si="36"/>
        <v>92</v>
      </c>
      <c r="BK15" s="327">
        <f t="shared" si="36"/>
        <v>23.92</v>
      </c>
      <c r="BL15" s="328">
        <f t="shared" si="36"/>
        <v>87</v>
      </c>
      <c r="BM15" s="327">
        <f t="shared" si="36"/>
        <v>21</v>
      </c>
      <c r="BN15" s="328">
        <f t="shared" si="36"/>
        <v>65</v>
      </c>
      <c r="BO15" s="327">
        <f t="shared" si="36"/>
        <v>5.32</v>
      </c>
      <c r="BP15" s="328">
        <f t="shared" si="36"/>
        <v>17</v>
      </c>
      <c r="BQ15" s="328">
        <f t="shared" si="36"/>
        <v>95</v>
      </c>
      <c r="BR15" s="328">
        <f t="shared" si="36"/>
        <v>418</v>
      </c>
      <c r="BS15" s="323">
        <f t="shared" si="19"/>
        <v>4.4000000000000004</v>
      </c>
      <c r="BT15" s="328">
        <f>SUM(BT7:BT14)</f>
        <v>110.23</v>
      </c>
      <c r="BU15" s="328">
        <f>SUM(BU7:BU14)</f>
        <v>391</v>
      </c>
      <c r="BV15" s="323">
        <f t="shared" si="22"/>
        <v>3.5471287308355257</v>
      </c>
      <c r="BW15" s="327">
        <f t="shared" ref="BW15:CJ15" si="37">SUM(BW7:BW14)</f>
        <v>0</v>
      </c>
      <c r="BX15" s="328">
        <f t="shared" si="37"/>
        <v>0</v>
      </c>
      <c r="BY15" s="327">
        <f t="shared" si="37"/>
        <v>1.5</v>
      </c>
      <c r="BZ15" s="328">
        <f t="shared" si="37"/>
        <v>3</v>
      </c>
      <c r="CA15" s="327">
        <f t="shared" si="37"/>
        <v>0</v>
      </c>
      <c r="CB15" s="328">
        <f t="shared" si="37"/>
        <v>0</v>
      </c>
      <c r="CC15" s="327">
        <f t="shared" si="37"/>
        <v>1.92</v>
      </c>
      <c r="CD15" s="328">
        <f t="shared" si="37"/>
        <v>7</v>
      </c>
      <c r="CE15" s="327">
        <f t="shared" si="37"/>
        <v>0</v>
      </c>
      <c r="CF15" s="328">
        <f t="shared" si="37"/>
        <v>0</v>
      </c>
      <c r="CG15" s="327">
        <f t="shared" si="37"/>
        <v>0</v>
      </c>
      <c r="CH15" s="328">
        <f t="shared" si="37"/>
        <v>0</v>
      </c>
      <c r="CI15" s="328">
        <f t="shared" si="37"/>
        <v>0</v>
      </c>
      <c r="CJ15" s="328">
        <f t="shared" si="37"/>
        <v>0</v>
      </c>
      <c r="CK15" s="323" t="e">
        <f t="shared" si="23"/>
        <v>#DIV/0!</v>
      </c>
      <c r="CL15" s="328">
        <f>SUM(CL7:CL14)</f>
        <v>3.42</v>
      </c>
      <c r="CM15" s="328">
        <f>SUM(CM7:CM14)</f>
        <v>10</v>
      </c>
      <c r="CN15" s="323">
        <f t="shared" si="26"/>
        <v>2.9239766081871346</v>
      </c>
      <c r="CO15" s="64"/>
      <c r="CP15" s="325">
        <f>SUM(CP7:CP14)</f>
        <v>168</v>
      </c>
      <c r="CQ15" s="325">
        <f>SUM(CQ7:CQ14)</f>
        <v>710</v>
      </c>
      <c r="CR15" s="323">
        <f t="shared" si="29"/>
        <v>4.2261904761904763</v>
      </c>
      <c r="CS15" s="325">
        <f>SUM(CS7:CS14)</f>
        <v>206.89999999999998</v>
      </c>
      <c r="CT15" s="325">
        <f>SUM(CT7:CT14)</f>
        <v>721</v>
      </c>
      <c r="CU15" s="324">
        <f t="shared" si="32"/>
        <v>3.4847752537457715</v>
      </c>
      <c r="CV15" s="6"/>
    </row>
    <row r="16" spans="1:100" s="34" customFormat="1" ht="11.25" thickBot="1" x14ac:dyDescent="0.2">
      <c r="A16" s="316"/>
      <c r="B16" s="162"/>
      <c r="C16" s="191"/>
      <c r="D16" s="190"/>
      <c r="E16" s="190"/>
      <c r="F16" s="190"/>
      <c r="G16" s="190"/>
      <c r="H16" s="190"/>
      <c r="I16" s="190"/>
      <c r="J16" s="190"/>
      <c r="K16" s="190"/>
      <c r="L16" s="190"/>
      <c r="M16" s="190"/>
      <c r="N16" s="190"/>
      <c r="O16" s="187"/>
      <c r="P16" s="187"/>
      <c r="Q16" s="187"/>
      <c r="R16" s="187"/>
      <c r="S16" s="187"/>
      <c r="T16" s="187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87"/>
      <c r="AH16" s="187"/>
      <c r="AI16" s="187"/>
      <c r="AJ16" s="187"/>
      <c r="AK16" s="187"/>
      <c r="AL16" s="187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87"/>
      <c r="AZ16" s="187"/>
      <c r="BA16" s="187"/>
      <c r="BB16" s="187"/>
      <c r="BC16" s="187"/>
      <c r="BD16" s="187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90"/>
      <c r="BP16" s="190"/>
      <c r="BQ16" s="187"/>
      <c r="BR16" s="187"/>
      <c r="BS16" s="187"/>
      <c r="BT16" s="187"/>
      <c r="BU16" s="187"/>
      <c r="BV16" s="187"/>
      <c r="BW16" s="190"/>
      <c r="BX16" s="190"/>
      <c r="BY16" s="190"/>
      <c r="BZ16" s="190"/>
      <c r="CA16" s="190"/>
      <c r="CB16" s="190"/>
      <c r="CC16" s="190"/>
      <c r="CD16" s="190"/>
      <c r="CE16" s="190"/>
      <c r="CF16" s="190"/>
      <c r="CG16" s="190"/>
      <c r="CH16" s="190"/>
      <c r="CI16" s="187"/>
      <c r="CJ16" s="187"/>
      <c r="CK16" s="320"/>
      <c r="CL16" s="187"/>
      <c r="CM16" s="187"/>
      <c r="CN16" s="320"/>
      <c r="CO16" s="12"/>
      <c r="CP16" s="321"/>
      <c r="CQ16" s="187"/>
      <c r="CR16" s="187"/>
      <c r="CS16" s="187"/>
      <c r="CT16" s="187"/>
      <c r="CU16" s="320"/>
      <c r="CV16" s="15"/>
    </row>
    <row r="17" spans="1:99" s="34" customFormat="1" ht="13.5" customHeight="1" thickBot="1" x14ac:dyDescent="0.2">
      <c r="A17" s="413" t="s">
        <v>61</v>
      </c>
      <c r="B17" s="414"/>
      <c r="C17" s="156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0"/>
      <c r="P17" s="150"/>
      <c r="Q17" s="150"/>
      <c r="R17" s="150"/>
      <c r="S17" s="150"/>
      <c r="T17" s="150"/>
      <c r="U17" s="152"/>
      <c r="V17" s="152"/>
      <c r="W17" s="152"/>
      <c r="X17" s="152"/>
      <c r="Y17" s="152"/>
      <c r="Z17" s="152"/>
      <c r="AA17" s="152"/>
      <c r="AB17" s="152"/>
      <c r="AC17" s="152"/>
      <c r="AD17" s="152"/>
      <c r="AE17" s="152"/>
      <c r="AF17" s="152"/>
      <c r="AG17" s="150"/>
      <c r="AH17" s="150"/>
      <c r="AI17" s="150"/>
      <c r="AJ17" s="150"/>
      <c r="AK17" s="150"/>
      <c r="AL17" s="150"/>
      <c r="AM17" s="152"/>
      <c r="AN17" s="152"/>
      <c r="AO17" s="152"/>
      <c r="AP17" s="152"/>
      <c r="AQ17" s="152"/>
      <c r="AR17" s="152"/>
      <c r="AS17" s="152"/>
      <c r="AT17" s="152"/>
      <c r="AU17" s="152"/>
      <c r="AV17" s="152"/>
      <c r="AW17" s="152"/>
      <c r="AX17" s="152"/>
      <c r="AY17" s="150"/>
      <c r="AZ17" s="150"/>
      <c r="BA17" s="150"/>
      <c r="BB17" s="150"/>
      <c r="BC17" s="150"/>
      <c r="BD17" s="150"/>
      <c r="BE17" s="152"/>
      <c r="BF17" s="152"/>
      <c r="BG17" s="152"/>
      <c r="BH17" s="152"/>
      <c r="BI17" s="152"/>
      <c r="BJ17" s="152"/>
      <c r="BK17" s="152"/>
      <c r="BL17" s="152"/>
      <c r="BM17" s="152"/>
      <c r="BN17" s="152"/>
      <c r="BO17" s="152"/>
      <c r="BP17" s="152"/>
      <c r="BQ17" s="150"/>
      <c r="BR17" s="150"/>
      <c r="BS17" s="150"/>
      <c r="BT17" s="150"/>
      <c r="BU17" s="150"/>
      <c r="BV17" s="150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2"/>
      <c r="CH17" s="152"/>
      <c r="CI17" s="150"/>
      <c r="CJ17" s="150"/>
      <c r="CK17" s="150"/>
      <c r="CL17" s="150"/>
      <c r="CM17" s="150"/>
      <c r="CN17" s="155"/>
      <c r="CO17" s="12"/>
      <c r="CP17" s="154"/>
      <c r="CQ17" s="150"/>
      <c r="CR17" s="150"/>
      <c r="CS17" s="150"/>
      <c r="CT17" s="150"/>
      <c r="CU17" s="155"/>
    </row>
    <row r="18" spans="1:99" s="34" customFormat="1" ht="11.25" x14ac:dyDescent="0.2">
      <c r="A18" s="107" t="s">
        <v>50</v>
      </c>
      <c r="B18" s="54" t="s">
        <v>49</v>
      </c>
      <c r="C18" s="77"/>
      <c r="D18" s="25"/>
      <c r="E18" s="29"/>
      <c r="F18" s="25"/>
      <c r="G18" s="25"/>
      <c r="H18" s="25"/>
      <c r="I18" s="25"/>
      <c r="J18" s="25"/>
      <c r="K18" s="29"/>
      <c r="L18" s="25"/>
      <c r="M18" s="29"/>
      <c r="N18" s="25"/>
      <c r="O18" s="24"/>
      <c r="P18" s="24"/>
      <c r="Q18" s="24" t="e">
        <f>P18/O18</f>
        <v>#DIV/0!</v>
      </c>
      <c r="R18" s="32">
        <f t="shared" ref="R18:S21" si="38">C18+E18+G18+I18+K18+M18</f>
        <v>0</v>
      </c>
      <c r="S18" s="32">
        <f t="shared" si="38"/>
        <v>0</v>
      </c>
      <c r="T18" s="23" t="e">
        <f>S18/R18</f>
        <v>#DIV/0!</v>
      </c>
      <c r="U18" s="29">
        <v>10</v>
      </c>
      <c r="V18" s="25">
        <v>37</v>
      </c>
      <c r="W18" s="29">
        <v>10.25</v>
      </c>
      <c r="X18" s="25">
        <v>40</v>
      </c>
      <c r="Y18" s="29">
        <v>9.25</v>
      </c>
      <c r="Z18" s="25">
        <v>38</v>
      </c>
      <c r="AA18" s="29">
        <v>10.25</v>
      </c>
      <c r="AB18" s="25">
        <v>41</v>
      </c>
      <c r="AC18" s="29">
        <v>7.5</v>
      </c>
      <c r="AD18" s="25">
        <v>25</v>
      </c>
      <c r="AE18" s="25"/>
      <c r="AF18" s="25"/>
      <c r="AG18" s="24">
        <v>37</v>
      </c>
      <c r="AH18" s="24">
        <v>136</v>
      </c>
      <c r="AI18" s="24">
        <f>AH18/AG18</f>
        <v>3.6756756756756759</v>
      </c>
      <c r="AJ18" s="32">
        <f t="shared" ref="AJ18:AK21" si="39">U18+W18+Y18+AA18+AC18+AE18</f>
        <v>47.25</v>
      </c>
      <c r="AK18" s="32">
        <f t="shared" si="39"/>
        <v>181</v>
      </c>
      <c r="AL18" s="23">
        <f>AK18/AJ18</f>
        <v>3.8306878306878307</v>
      </c>
      <c r="AM18" s="29">
        <v>9</v>
      </c>
      <c r="AN18" s="25">
        <v>32</v>
      </c>
      <c r="AO18" s="29">
        <v>9.5</v>
      </c>
      <c r="AP18" s="25">
        <v>27</v>
      </c>
      <c r="AQ18" s="29">
        <v>10.5</v>
      </c>
      <c r="AR18" s="25">
        <v>39</v>
      </c>
      <c r="AS18" s="25">
        <v>8.42</v>
      </c>
      <c r="AT18" s="25">
        <v>27</v>
      </c>
      <c r="AU18" s="25">
        <v>8.25</v>
      </c>
      <c r="AV18" s="25">
        <v>24</v>
      </c>
      <c r="AW18" s="25"/>
      <c r="AX18" s="25"/>
      <c r="AY18" s="33">
        <v>37</v>
      </c>
      <c r="AZ18" s="33">
        <v>136</v>
      </c>
      <c r="BA18" s="24">
        <f>AZ18/AY18</f>
        <v>3.6756756756756759</v>
      </c>
      <c r="BB18" s="32">
        <f t="shared" ref="BB18:BC21" si="40">AM18+AO18+AQ18+AS18+AU18+AW18</f>
        <v>45.67</v>
      </c>
      <c r="BC18" s="32">
        <f t="shared" si="40"/>
        <v>149</v>
      </c>
      <c r="BD18" s="23">
        <f>BC18/BB18</f>
        <v>3.2625355813444274</v>
      </c>
      <c r="BE18" s="29">
        <v>10.25</v>
      </c>
      <c r="BF18" s="25">
        <v>33</v>
      </c>
      <c r="BG18" s="25">
        <v>9.75</v>
      </c>
      <c r="BH18" s="25">
        <v>34</v>
      </c>
      <c r="BI18" s="29">
        <v>10.75</v>
      </c>
      <c r="BJ18" s="25">
        <v>35</v>
      </c>
      <c r="BK18" s="29">
        <v>0.75</v>
      </c>
      <c r="BL18" s="25">
        <v>6</v>
      </c>
      <c r="BM18" s="29"/>
      <c r="BN18" s="25"/>
      <c r="BO18" s="25"/>
      <c r="BP18" s="25"/>
      <c r="BQ18" s="33">
        <v>37</v>
      </c>
      <c r="BR18" s="33">
        <v>136</v>
      </c>
      <c r="BS18" s="24">
        <f>BR18/BQ18</f>
        <v>3.6756756756756759</v>
      </c>
      <c r="BT18" s="32">
        <f t="shared" ref="BT18:BU21" si="41">BE18+BG18+BI18+BK18+BM18+BO18</f>
        <v>31.5</v>
      </c>
      <c r="BU18" s="32">
        <f t="shared" si="41"/>
        <v>108</v>
      </c>
      <c r="BV18" s="23">
        <f>BU18/BT18</f>
        <v>3.4285714285714284</v>
      </c>
      <c r="BW18" s="29"/>
      <c r="BX18" s="25"/>
      <c r="BY18" s="29"/>
      <c r="BZ18" s="25"/>
      <c r="CA18" s="29"/>
      <c r="CB18" s="25"/>
      <c r="CC18" s="29"/>
      <c r="CD18" s="25"/>
      <c r="CE18" s="25"/>
      <c r="CF18" s="25"/>
      <c r="CG18" s="25"/>
      <c r="CH18" s="25"/>
      <c r="CI18" s="24"/>
      <c r="CJ18" s="24"/>
      <c r="CK18" s="24" t="e">
        <f>CJ18/CI18</f>
        <v>#DIV/0!</v>
      </c>
      <c r="CL18" s="32">
        <f t="shared" ref="CL18:CM21" si="42">BW18+BY18+CA18+CC18+CE18+CG18</f>
        <v>0</v>
      </c>
      <c r="CM18" s="32">
        <f t="shared" si="42"/>
        <v>0</v>
      </c>
      <c r="CN18" s="23" t="e">
        <f>CM18/CL18</f>
        <v>#DIV/0!</v>
      </c>
      <c r="CO18" s="12"/>
      <c r="CP18" s="50">
        <f t="shared" ref="CP18:CQ21" si="43">O18+AG18+AY18+BQ18+CI18</f>
        <v>111</v>
      </c>
      <c r="CQ18" s="33">
        <f t="shared" si="43"/>
        <v>408</v>
      </c>
      <c r="CR18" s="33">
        <f>CQ18/CP18</f>
        <v>3.6756756756756759</v>
      </c>
      <c r="CS18" s="23">
        <f t="shared" ref="CS18:CT21" si="44">R18+AJ18+BB18+BT18+CL18</f>
        <v>124.42</v>
      </c>
      <c r="CT18" s="23">
        <f t="shared" si="44"/>
        <v>438</v>
      </c>
      <c r="CU18" s="52">
        <f>CT18/CS18</f>
        <v>3.5203343513904515</v>
      </c>
    </row>
    <row r="19" spans="1:99" s="34" customFormat="1" ht="11.25" x14ac:dyDescent="0.2">
      <c r="A19" s="229" t="s">
        <v>119</v>
      </c>
      <c r="B19" s="28" t="s">
        <v>131</v>
      </c>
      <c r="C19" s="77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24" t="e">
        <f>P19/O19</f>
        <v>#DIV/0!</v>
      </c>
      <c r="R19" s="32">
        <f t="shared" si="38"/>
        <v>0</v>
      </c>
      <c r="S19" s="32">
        <f t="shared" si="38"/>
        <v>0</v>
      </c>
      <c r="T19" s="23" t="e">
        <f>S19/R19</f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24" t="e">
        <f>AH19/AG19</f>
        <v>#DIV/0!</v>
      </c>
      <c r="AJ19" s="32">
        <f t="shared" si="39"/>
        <v>0</v>
      </c>
      <c r="AK19" s="32">
        <f t="shared" si="39"/>
        <v>0</v>
      </c>
      <c r="AL19" s="23" t="e">
        <f>AK19/AJ19</f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308"/>
      <c r="AZ19" s="308"/>
      <c r="BA19" s="24" t="e">
        <f>AZ19/AY19</f>
        <v>#DIV/0!</v>
      </c>
      <c r="BB19" s="32">
        <f t="shared" si="40"/>
        <v>0</v>
      </c>
      <c r="BC19" s="32">
        <f t="shared" si="40"/>
        <v>0</v>
      </c>
      <c r="BD19" s="23" t="e">
        <f>BC19/BB19</f>
        <v>#DIV/0!</v>
      </c>
      <c r="BE19" s="25">
        <v>8.5</v>
      </c>
      <c r="BF19" s="25">
        <v>25</v>
      </c>
      <c r="BG19" s="25">
        <v>9.5</v>
      </c>
      <c r="BH19" s="25">
        <v>19</v>
      </c>
      <c r="BI19" s="25"/>
      <c r="BJ19" s="25"/>
      <c r="BK19" s="25"/>
      <c r="BL19" s="25"/>
      <c r="BM19" s="25"/>
      <c r="BN19" s="25"/>
      <c r="BO19" s="25">
        <v>3.5</v>
      </c>
      <c r="BP19" s="25">
        <v>7</v>
      </c>
      <c r="BQ19" s="347">
        <v>15</v>
      </c>
      <c r="BR19" s="347">
        <v>55</v>
      </c>
      <c r="BS19" s="24">
        <f>BR19/BQ19</f>
        <v>3.6666666666666665</v>
      </c>
      <c r="BT19" s="32">
        <f t="shared" si="41"/>
        <v>21.5</v>
      </c>
      <c r="BU19" s="32">
        <f t="shared" si="41"/>
        <v>51</v>
      </c>
      <c r="BV19" s="23">
        <f>BU19/BT19</f>
        <v>2.3720930232558142</v>
      </c>
      <c r="BW19" s="25"/>
      <c r="BX19" s="25"/>
      <c r="BY19" s="25">
        <v>0.75</v>
      </c>
      <c r="BZ19" s="25">
        <v>3</v>
      </c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24" t="e">
        <f>CJ19/CI19</f>
        <v>#DIV/0!</v>
      </c>
      <c r="CL19" s="32">
        <f t="shared" si="42"/>
        <v>0.75</v>
      </c>
      <c r="CM19" s="32">
        <f t="shared" si="42"/>
        <v>3</v>
      </c>
      <c r="CN19" s="23">
        <f>CM19/CL19</f>
        <v>4</v>
      </c>
      <c r="CO19" s="12"/>
      <c r="CP19" s="50">
        <f t="shared" si="43"/>
        <v>15</v>
      </c>
      <c r="CQ19" s="33">
        <f t="shared" si="43"/>
        <v>55</v>
      </c>
      <c r="CR19" s="33">
        <f>CQ19/CP19</f>
        <v>3.6666666666666665</v>
      </c>
      <c r="CS19" s="23">
        <f t="shared" si="44"/>
        <v>22.25</v>
      </c>
      <c r="CT19" s="23">
        <f t="shared" si="44"/>
        <v>54</v>
      </c>
      <c r="CU19" s="52">
        <f>CT19/CS19</f>
        <v>2.4269662921348316</v>
      </c>
    </row>
    <row r="20" spans="1:99" s="34" customFormat="1" ht="11.25" x14ac:dyDescent="0.2">
      <c r="A20" s="229" t="s">
        <v>115</v>
      </c>
      <c r="B20" s="54" t="s">
        <v>141</v>
      </c>
      <c r="C20" s="77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4"/>
      <c r="P20" s="24"/>
      <c r="Q20" s="24" t="e">
        <f>P20/O20</f>
        <v>#DIV/0!</v>
      </c>
      <c r="R20" s="32">
        <f t="shared" si="38"/>
        <v>0</v>
      </c>
      <c r="S20" s="32">
        <f t="shared" si="38"/>
        <v>0</v>
      </c>
      <c r="T20" s="23" t="e">
        <f>S20/R20</f>
        <v>#DIV/0!</v>
      </c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4"/>
      <c r="AH20" s="24"/>
      <c r="AI20" s="24" t="e">
        <f>AH20/AG20</f>
        <v>#DIV/0!</v>
      </c>
      <c r="AJ20" s="32">
        <f t="shared" si="39"/>
        <v>0</v>
      </c>
      <c r="AK20" s="32">
        <f t="shared" si="39"/>
        <v>0</v>
      </c>
      <c r="AL20" s="23" t="e">
        <f>AK20/AJ20</f>
        <v>#DIV/0!</v>
      </c>
      <c r="AM20" s="25">
        <v>8.5</v>
      </c>
      <c r="AN20" s="25">
        <v>27</v>
      </c>
      <c r="AO20" s="25"/>
      <c r="AP20" s="25"/>
      <c r="AQ20" s="25"/>
      <c r="AR20" s="25"/>
      <c r="AS20" s="25">
        <v>9.5</v>
      </c>
      <c r="AT20" s="25">
        <v>30</v>
      </c>
      <c r="AU20" s="25">
        <v>7</v>
      </c>
      <c r="AV20" s="25">
        <v>20</v>
      </c>
      <c r="AW20" s="25">
        <v>3.5</v>
      </c>
      <c r="AX20" s="25">
        <v>11</v>
      </c>
      <c r="AY20" s="24">
        <v>37</v>
      </c>
      <c r="AZ20" s="24">
        <v>136</v>
      </c>
      <c r="BA20" s="24">
        <f>AZ20/AY20</f>
        <v>3.6756756756756759</v>
      </c>
      <c r="BB20" s="32">
        <f t="shared" si="40"/>
        <v>28.5</v>
      </c>
      <c r="BC20" s="32">
        <f t="shared" si="40"/>
        <v>88</v>
      </c>
      <c r="BD20" s="23">
        <f>BC20/BB20</f>
        <v>3.0877192982456139</v>
      </c>
      <c r="BE20" s="25"/>
      <c r="BF20" s="25"/>
      <c r="BG20" s="25">
        <v>9</v>
      </c>
      <c r="BH20" s="25">
        <v>33</v>
      </c>
      <c r="BI20" s="25">
        <v>7.5</v>
      </c>
      <c r="BJ20" s="25">
        <v>27</v>
      </c>
      <c r="BK20" s="25">
        <v>8.5</v>
      </c>
      <c r="BL20" s="25">
        <v>33</v>
      </c>
      <c r="BM20" s="25">
        <v>7</v>
      </c>
      <c r="BN20" s="25">
        <v>24</v>
      </c>
      <c r="BO20" s="25"/>
      <c r="BP20" s="25"/>
      <c r="BQ20" s="347">
        <v>37</v>
      </c>
      <c r="BR20" s="347">
        <v>136</v>
      </c>
      <c r="BS20" s="24">
        <f>BR20/BQ20</f>
        <v>3.6756756756756759</v>
      </c>
      <c r="BT20" s="32">
        <f t="shared" si="41"/>
        <v>32</v>
      </c>
      <c r="BU20" s="32">
        <f t="shared" si="41"/>
        <v>117</v>
      </c>
      <c r="BV20" s="23">
        <f>BU20/BT20</f>
        <v>3.65625</v>
      </c>
      <c r="BW20" s="25">
        <v>8</v>
      </c>
      <c r="BX20" s="25">
        <v>29</v>
      </c>
      <c r="BY20" s="25">
        <v>9.5</v>
      </c>
      <c r="BZ20" s="25">
        <v>29</v>
      </c>
      <c r="CA20" s="25">
        <v>9</v>
      </c>
      <c r="CB20" s="25">
        <v>31</v>
      </c>
      <c r="CC20" s="25">
        <v>9</v>
      </c>
      <c r="CD20" s="25">
        <v>24</v>
      </c>
      <c r="CE20" s="25">
        <v>7</v>
      </c>
      <c r="CF20" s="25">
        <v>17</v>
      </c>
      <c r="CG20" s="25"/>
      <c r="CH20" s="25"/>
      <c r="CI20" s="350">
        <v>30</v>
      </c>
      <c r="CJ20" s="350">
        <v>110</v>
      </c>
      <c r="CK20" s="24">
        <f>CJ20/CI20</f>
        <v>3.6666666666666665</v>
      </c>
      <c r="CL20" s="32">
        <f t="shared" si="42"/>
        <v>42.5</v>
      </c>
      <c r="CM20" s="32">
        <f t="shared" si="42"/>
        <v>130</v>
      </c>
      <c r="CN20" s="23">
        <f>CM20/CL20</f>
        <v>3.0588235294117645</v>
      </c>
      <c r="CO20" s="12"/>
      <c r="CP20" s="50">
        <f t="shared" si="43"/>
        <v>104</v>
      </c>
      <c r="CQ20" s="33">
        <f t="shared" si="43"/>
        <v>382</v>
      </c>
      <c r="CR20" s="33">
        <f>CQ20/CP20</f>
        <v>3.6730769230769229</v>
      </c>
      <c r="CS20" s="23">
        <f t="shared" si="44"/>
        <v>103</v>
      </c>
      <c r="CT20" s="23">
        <f t="shared" si="44"/>
        <v>335</v>
      </c>
      <c r="CU20" s="52">
        <f>CT20/CS20</f>
        <v>3.2524271844660193</v>
      </c>
    </row>
    <row r="21" spans="1:99" s="34" customFormat="1" ht="11.25" x14ac:dyDescent="0.15">
      <c r="A21" s="109" t="s">
        <v>126</v>
      </c>
      <c r="B21" s="228" t="s">
        <v>127</v>
      </c>
      <c r="C21" s="53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24"/>
      <c r="P21" s="24"/>
      <c r="Q21" s="24" t="e">
        <f>P21/O21</f>
        <v>#DIV/0!</v>
      </c>
      <c r="R21" s="32">
        <f t="shared" si="38"/>
        <v>0</v>
      </c>
      <c r="S21" s="32">
        <f t="shared" si="38"/>
        <v>0</v>
      </c>
      <c r="T21" s="23" t="e">
        <f>S21/R21</f>
        <v>#DIV/0!</v>
      </c>
      <c r="U21" s="25"/>
      <c r="V21" s="19"/>
      <c r="W21" s="25"/>
      <c r="X21" s="19"/>
      <c r="Y21" s="25"/>
      <c r="Z21" s="19"/>
      <c r="AA21" s="25"/>
      <c r="AB21" s="19"/>
      <c r="AC21" s="25"/>
      <c r="AD21" s="19"/>
      <c r="AE21" s="19"/>
      <c r="AF21" s="19"/>
      <c r="AG21" s="24"/>
      <c r="AH21" s="24"/>
      <c r="AI21" s="24" t="e">
        <f>AH21/AG21</f>
        <v>#DIV/0!</v>
      </c>
      <c r="AJ21" s="32">
        <f t="shared" si="39"/>
        <v>0</v>
      </c>
      <c r="AK21" s="32">
        <f t="shared" si="39"/>
        <v>0</v>
      </c>
      <c r="AL21" s="23" t="e">
        <f>AK21/AJ21</f>
        <v>#DIV/0!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4"/>
      <c r="AZ21" s="24"/>
      <c r="BA21" s="24" t="e">
        <f>AZ21/AY21</f>
        <v>#DIV/0!</v>
      </c>
      <c r="BB21" s="32">
        <f t="shared" si="40"/>
        <v>0</v>
      </c>
      <c r="BC21" s="32">
        <f t="shared" si="40"/>
        <v>0</v>
      </c>
      <c r="BD21" s="23" t="e">
        <f>BC21/BB21</f>
        <v>#DIV/0!</v>
      </c>
      <c r="BE21" s="25">
        <v>7</v>
      </c>
      <c r="BF21" s="25">
        <v>21</v>
      </c>
      <c r="BG21" s="25">
        <v>8.25</v>
      </c>
      <c r="BH21" s="25">
        <v>28</v>
      </c>
      <c r="BI21" s="19">
        <v>8.5</v>
      </c>
      <c r="BJ21" s="25">
        <v>30</v>
      </c>
      <c r="BK21" s="19">
        <v>8</v>
      </c>
      <c r="BL21" s="25">
        <v>16</v>
      </c>
      <c r="BM21" s="25">
        <v>8.66</v>
      </c>
      <c r="BN21" s="25">
        <v>20</v>
      </c>
      <c r="BO21" s="25"/>
      <c r="BP21" s="25"/>
      <c r="BQ21" s="347">
        <v>37</v>
      </c>
      <c r="BR21" s="347">
        <v>136</v>
      </c>
      <c r="BS21" s="24">
        <f>BR21/BQ21</f>
        <v>3.6756756756756759</v>
      </c>
      <c r="BT21" s="32">
        <f t="shared" si="41"/>
        <v>40.409999999999997</v>
      </c>
      <c r="BU21" s="32">
        <f t="shared" si="41"/>
        <v>115</v>
      </c>
      <c r="BV21" s="23">
        <f>BU21/BT21</f>
        <v>2.8458302400395943</v>
      </c>
      <c r="BW21" s="25"/>
      <c r="BX21" s="25"/>
      <c r="BY21" s="25"/>
      <c r="BZ21" s="25"/>
      <c r="CA21" s="25"/>
      <c r="CB21" s="25"/>
      <c r="CC21" s="25"/>
      <c r="CD21" s="25"/>
      <c r="CE21" s="25">
        <v>1.75</v>
      </c>
      <c r="CF21" s="25">
        <v>46.68</v>
      </c>
      <c r="CG21" s="25"/>
      <c r="CH21" s="25"/>
      <c r="CI21" s="24"/>
      <c r="CJ21" s="24"/>
      <c r="CK21" s="24" t="e">
        <f>CJ21/CI21</f>
        <v>#DIV/0!</v>
      </c>
      <c r="CL21" s="32">
        <f t="shared" si="42"/>
        <v>1.75</v>
      </c>
      <c r="CM21" s="32">
        <f t="shared" si="42"/>
        <v>46.68</v>
      </c>
      <c r="CN21" s="23">
        <f>CM21/CL21</f>
        <v>26.674285714285713</v>
      </c>
      <c r="CO21" s="12"/>
      <c r="CP21" s="50">
        <f t="shared" si="43"/>
        <v>37</v>
      </c>
      <c r="CQ21" s="33">
        <f t="shared" si="43"/>
        <v>136</v>
      </c>
      <c r="CR21" s="33">
        <f>CQ21/CP21</f>
        <v>3.6756756756756759</v>
      </c>
      <c r="CS21" s="23">
        <f t="shared" si="44"/>
        <v>42.16</v>
      </c>
      <c r="CT21" s="23">
        <f t="shared" si="44"/>
        <v>161.68</v>
      </c>
      <c r="CU21" s="52">
        <f>CT21/CS21</f>
        <v>3.8349146110056931</v>
      </c>
    </row>
    <row r="22" spans="1:99" s="34" customFormat="1" ht="11.25" x14ac:dyDescent="0.2">
      <c r="A22" s="109"/>
      <c r="B22" s="54"/>
      <c r="C22" s="53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24"/>
      <c r="P22" s="24"/>
      <c r="Q22" s="24" t="e">
        <f t="shared" ref="Q22:Q26" si="45">P22/O22</f>
        <v>#DIV/0!</v>
      </c>
      <c r="R22" s="32">
        <f t="shared" ref="R22:S25" si="46">C22+E22+G22+I22+K22+M22</f>
        <v>0</v>
      </c>
      <c r="S22" s="32">
        <f t="shared" si="46"/>
        <v>0</v>
      </c>
      <c r="T22" s="23" t="e">
        <f t="shared" ref="T22:T26" si="47">S22/R22</f>
        <v>#DIV/0!</v>
      </c>
      <c r="U22" s="25"/>
      <c r="V22" s="19"/>
      <c r="W22" s="25"/>
      <c r="X22" s="19"/>
      <c r="Y22" s="25"/>
      <c r="Z22" s="19"/>
      <c r="AA22" s="25"/>
      <c r="AB22" s="19"/>
      <c r="AC22" s="25"/>
      <c r="AD22" s="19"/>
      <c r="AE22" s="19"/>
      <c r="AF22" s="19"/>
      <c r="AG22" s="24"/>
      <c r="AH22" s="24"/>
      <c r="AI22" s="24" t="e">
        <f t="shared" ref="AI22:AI26" si="48">AH22/AG22</f>
        <v>#DIV/0!</v>
      </c>
      <c r="AJ22" s="32">
        <f t="shared" ref="AJ22:AK25" si="49">U22+W22+Y22+AA22+AC22+AE22</f>
        <v>0</v>
      </c>
      <c r="AK22" s="32">
        <f t="shared" si="49"/>
        <v>0</v>
      </c>
      <c r="AL22" s="23" t="e">
        <f t="shared" ref="AL22:AL26" si="50">AK22/AJ22</f>
        <v>#DIV/0!</v>
      </c>
      <c r="AM22" s="25"/>
      <c r="AN22" s="19"/>
      <c r="AO22" s="25"/>
      <c r="AP22" s="19"/>
      <c r="AQ22" s="25"/>
      <c r="AR22" s="19"/>
      <c r="AS22" s="19"/>
      <c r="AT22" s="19"/>
      <c r="AU22" s="19"/>
      <c r="AV22" s="19"/>
      <c r="AW22" s="19"/>
      <c r="AX22" s="19"/>
      <c r="AY22" s="24"/>
      <c r="AZ22" s="24"/>
      <c r="BA22" s="24" t="e">
        <f t="shared" ref="BA22:BA26" si="51">AZ22/AY22</f>
        <v>#DIV/0!</v>
      </c>
      <c r="BB22" s="32">
        <f t="shared" ref="BB22:BC25" si="52">AM22+AO22+AQ22+AS22+AU22+AW22</f>
        <v>0</v>
      </c>
      <c r="BC22" s="32">
        <f t="shared" si="52"/>
        <v>0</v>
      </c>
      <c r="BD22" s="23" t="e">
        <f t="shared" ref="BD22:BD26" si="53">BC22/BB22</f>
        <v>#DIV/0!</v>
      </c>
      <c r="BE22" s="25"/>
      <c r="BF22" s="19"/>
      <c r="BG22" s="19"/>
      <c r="BH22" s="19"/>
      <c r="BI22" s="25"/>
      <c r="BJ22" s="19"/>
      <c r="BK22" s="25"/>
      <c r="BL22" s="19"/>
      <c r="BM22" s="25"/>
      <c r="BN22" s="19"/>
      <c r="BO22" s="19"/>
      <c r="BP22" s="19"/>
      <c r="BQ22" s="18"/>
      <c r="BR22" s="18"/>
      <c r="BS22" s="24" t="e">
        <f t="shared" ref="BS22:BS26" si="54">BR22/BQ22</f>
        <v>#DIV/0!</v>
      </c>
      <c r="BT22" s="32">
        <f t="shared" ref="BT22:BU25" si="55">BE22+BG22+BI22+BK22+BM22+BO22</f>
        <v>0</v>
      </c>
      <c r="BU22" s="32">
        <f t="shared" si="55"/>
        <v>0</v>
      </c>
      <c r="BV22" s="23" t="e">
        <f t="shared" ref="BV22:BV26" si="56">BU22/BT22</f>
        <v>#DIV/0!</v>
      </c>
      <c r="BW22" s="25"/>
      <c r="BX22" s="19"/>
      <c r="BY22" s="25"/>
      <c r="BZ22" s="19"/>
      <c r="CA22" s="25"/>
      <c r="CB22" s="19"/>
      <c r="CC22" s="25"/>
      <c r="CD22" s="19"/>
      <c r="CE22" s="19"/>
      <c r="CF22" s="19"/>
      <c r="CG22" s="19"/>
      <c r="CH22" s="19"/>
      <c r="CI22" s="24"/>
      <c r="CJ22" s="24"/>
      <c r="CK22" s="24" t="e">
        <f t="shared" ref="CK22:CK26" si="57">CJ22/CI22</f>
        <v>#DIV/0!</v>
      </c>
      <c r="CL22" s="32">
        <f t="shared" ref="CL22:CM25" si="58">BW22+BY22+CA22+CC22+CE22+CG22</f>
        <v>0</v>
      </c>
      <c r="CM22" s="32">
        <f t="shared" si="58"/>
        <v>0</v>
      </c>
      <c r="CN22" s="23" t="e">
        <f t="shared" ref="CN22:CN26" si="59">CM22/CL22</f>
        <v>#DIV/0!</v>
      </c>
      <c r="CO22" s="12"/>
      <c r="CP22" s="50">
        <f t="shared" ref="CP22:CQ25" si="60">O22+AG22+AY22+BQ22+CI22</f>
        <v>0</v>
      </c>
      <c r="CQ22" s="33">
        <f t="shared" si="60"/>
        <v>0</v>
      </c>
      <c r="CR22" s="33" t="e">
        <f t="shared" ref="CR22:CR26" si="61">CQ22/CP22</f>
        <v>#DIV/0!</v>
      </c>
      <c r="CS22" s="23">
        <f t="shared" ref="CS22:CT25" si="62">R22+AJ22+BB22+BT22+CL22</f>
        <v>0</v>
      </c>
      <c r="CT22" s="23">
        <f t="shared" si="62"/>
        <v>0</v>
      </c>
      <c r="CU22" s="52" t="e">
        <f t="shared" ref="CU22:CU26" si="63">CT22/CS22</f>
        <v>#DIV/0!</v>
      </c>
    </row>
    <row r="23" spans="1:99" s="34" customFormat="1" ht="11.25" x14ac:dyDescent="0.2">
      <c r="A23" s="27"/>
      <c r="B23" s="28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24"/>
      <c r="P23" s="24"/>
      <c r="Q23" s="24" t="e">
        <f t="shared" si="45"/>
        <v>#DIV/0!</v>
      </c>
      <c r="R23" s="32">
        <f t="shared" si="46"/>
        <v>0</v>
      </c>
      <c r="S23" s="32">
        <f t="shared" si="46"/>
        <v>0</v>
      </c>
      <c r="T23" s="23" t="e">
        <f t="shared" si="47"/>
        <v>#DIV/0!</v>
      </c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24"/>
      <c r="AI23" s="24" t="e">
        <f t="shared" si="48"/>
        <v>#DIV/0!</v>
      </c>
      <c r="AJ23" s="32">
        <f t="shared" si="49"/>
        <v>0</v>
      </c>
      <c r="AK23" s="32">
        <f t="shared" si="49"/>
        <v>0</v>
      </c>
      <c r="AL23" s="23" t="e">
        <f t="shared" si="50"/>
        <v>#DIV/0!</v>
      </c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24"/>
      <c r="AZ23" s="24"/>
      <c r="BA23" s="24" t="e">
        <f t="shared" si="51"/>
        <v>#DIV/0!</v>
      </c>
      <c r="BB23" s="32">
        <f t="shared" si="52"/>
        <v>0</v>
      </c>
      <c r="BC23" s="32">
        <f t="shared" si="52"/>
        <v>0</v>
      </c>
      <c r="BD23" s="23" t="e">
        <f t="shared" si="53"/>
        <v>#DIV/0!</v>
      </c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24"/>
      <c r="BR23" s="24"/>
      <c r="BS23" s="24" t="e">
        <f t="shared" si="54"/>
        <v>#DIV/0!</v>
      </c>
      <c r="BT23" s="32">
        <f t="shared" si="55"/>
        <v>0</v>
      </c>
      <c r="BU23" s="32">
        <f t="shared" si="55"/>
        <v>0</v>
      </c>
      <c r="BV23" s="23" t="e">
        <f t="shared" si="56"/>
        <v>#DIV/0!</v>
      </c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24"/>
      <c r="CJ23" s="24"/>
      <c r="CK23" s="24" t="e">
        <f t="shared" si="57"/>
        <v>#DIV/0!</v>
      </c>
      <c r="CL23" s="32">
        <f t="shared" si="58"/>
        <v>0</v>
      </c>
      <c r="CM23" s="32">
        <f t="shared" si="58"/>
        <v>0</v>
      </c>
      <c r="CN23" s="23" t="e">
        <f t="shared" si="59"/>
        <v>#DIV/0!</v>
      </c>
      <c r="CO23" s="12"/>
      <c r="CP23" s="50">
        <f t="shared" si="60"/>
        <v>0</v>
      </c>
      <c r="CQ23" s="33">
        <f t="shared" si="60"/>
        <v>0</v>
      </c>
      <c r="CR23" s="33" t="e">
        <f t="shared" si="61"/>
        <v>#DIV/0!</v>
      </c>
      <c r="CS23" s="23">
        <f t="shared" si="62"/>
        <v>0</v>
      </c>
      <c r="CT23" s="23">
        <f t="shared" si="62"/>
        <v>0</v>
      </c>
      <c r="CU23" s="52" t="e">
        <f t="shared" si="63"/>
        <v>#DIV/0!</v>
      </c>
    </row>
    <row r="24" spans="1:99" s="34" customFormat="1" x14ac:dyDescent="0.15">
      <c r="A24" s="107"/>
      <c r="B24" s="20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24"/>
      <c r="P24" s="24"/>
      <c r="Q24" s="24" t="e">
        <f t="shared" si="45"/>
        <v>#DIV/0!</v>
      </c>
      <c r="R24" s="32">
        <f t="shared" si="46"/>
        <v>0</v>
      </c>
      <c r="S24" s="32">
        <f t="shared" si="46"/>
        <v>0</v>
      </c>
      <c r="T24" s="23" t="e">
        <f t="shared" si="47"/>
        <v>#DIV/0!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24"/>
      <c r="AH24" s="24"/>
      <c r="AI24" s="24" t="e">
        <f t="shared" si="48"/>
        <v>#DIV/0!</v>
      </c>
      <c r="AJ24" s="32">
        <f t="shared" si="49"/>
        <v>0</v>
      </c>
      <c r="AK24" s="32">
        <f t="shared" si="49"/>
        <v>0</v>
      </c>
      <c r="AL24" s="23" t="e">
        <f t="shared" si="50"/>
        <v>#DIV/0!</v>
      </c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24"/>
      <c r="AZ24" s="24"/>
      <c r="BA24" s="24" t="e">
        <f t="shared" si="51"/>
        <v>#DIV/0!</v>
      </c>
      <c r="BB24" s="32">
        <f t="shared" si="52"/>
        <v>0</v>
      </c>
      <c r="BC24" s="32">
        <f t="shared" si="52"/>
        <v>0</v>
      </c>
      <c r="BD24" s="23" t="e">
        <f t="shared" si="53"/>
        <v>#DIV/0!</v>
      </c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24"/>
      <c r="BR24" s="24"/>
      <c r="BS24" s="24" t="e">
        <f t="shared" si="54"/>
        <v>#DIV/0!</v>
      </c>
      <c r="BT24" s="32">
        <f t="shared" si="55"/>
        <v>0</v>
      </c>
      <c r="BU24" s="32">
        <f t="shared" si="55"/>
        <v>0</v>
      </c>
      <c r="BV24" s="23" t="e">
        <f t="shared" si="56"/>
        <v>#DIV/0!</v>
      </c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24"/>
      <c r="CJ24" s="24"/>
      <c r="CK24" s="24" t="e">
        <f t="shared" si="57"/>
        <v>#DIV/0!</v>
      </c>
      <c r="CL24" s="32">
        <f t="shared" si="58"/>
        <v>0</v>
      </c>
      <c r="CM24" s="32">
        <f t="shared" si="58"/>
        <v>0</v>
      </c>
      <c r="CN24" s="23" t="e">
        <f t="shared" si="59"/>
        <v>#DIV/0!</v>
      </c>
      <c r="CO24" s="12"/>
      <c r="CP24" s="50">
        <f t="shared" si="60"/>
        <v>0</v>
      </c>
      <c r="CQ24" s="33">
        <f t="shared" si="60"/>
        <v>0</v>
      </c>
      <c r="CR24" s="33" t="e">
        <f t="shared" si="61"/>
        <v>#DIV/0!</v>
      </c>
      <c r="CS24" s="23">
        <f t="shared" si="62"/>
        <v>0</v>
      </c>
      <c r="CT24" s="23">
        <f t="shared" si="62"/>
        <v>0</v>
      </c>
      <c r="CU24" s="52" t="e">
        <f t="shared" si="63"/>
        <v>#DIV/0!</v>
      </c>
    </row>
    <row r="25" spans="1:99" s="34" customFormat="1" ht="12" thickBot="1" x14ac:dyDescent="0.25">
      <c r="A25" s="79"/>
      <c r="B25" s="28"/>
      <c r="C25" s="53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24"/>
      <c r="P25" s="24"/>
      <c r="Q25" s="24" t="e">
        <f t="shared" si="45"/>
        <v>#DIV/0!</v>
      </c>
      <c r="R25" s="32">
        <f t="shared" si="46"/>
        <v>0</v>
      </c>
      <c r="S25" s="32">
        <f t="shared" si="46"/>
        <v>0</v>
      </c>
      <c r="T25" s="23" t="e">
        <f t="shared" si="47"/>
        <v>#DIV/0!</v>
      </c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24"/>
      <c r="AH25" s="24"/>
      <c r="AI25" s="24" t="e">
        <f t="shared" si="48"/>
        <v>#DIV/0!</v>
      </c>
      <c r="AJ25" s="32">
        <f t="shared" si="49"/>
        <v>0</v>
      </c>
      <c r="AK25" s="32">
        <f t="shared" si="49"/>
        <v>0</v>
      </c>
      <c r="AL25" s="23" t="e">
        <f t="shared" si="50"/>
        <v>#DIV/0!</v>
      </c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24"/>
      <c r="AZ25" s="24"/>
      <c r="BA25" s="24" t="e">
        <f t="shared" si="51"/>
        <v>#DIV/0!</v>
      </c>
      <c r="BB25" s="32">
        <f t="shared" si="52"/>
        <v>0</v>
      </c>
      <c r="BC25" s="32">
        <f t="shared" si="52"/>
        <v>0</v>
      </c>
      <c r="BD25" s="23" t="e">
        <f t="shared" si="53"/>
        <v>#DIV/0!</v>
      </c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24"/>
      <c r="BR25" s="24"/>
      <c r="BS25" s="24" t="e">
        <f t="shared" si="54"/>
        <v>#DIV/0!</v>
      </c>
      <c r="BT25" s="32">
        <f t="shared" si="55"/>
        <v>0</v>
      </c>
      <c r="BU25" s="32">
        <f t="shared" si="55"/>
        <v>0</v>
      </c>
      <c r="BV25" s="23" t="e">
        <f t="shared" si="56"/>
        <v>#DIV/0!</v>
      </c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24"/>
      <c r="CJ25" s="24"/>
      <c r="CK25" s="24" t="e">
        <f t="shared" si="57"/>
        <v>#DIV/0!</v>
      </c>
      <c r="CL25" s="32">
        <f t="shared" si="58"/>
        <v>0</v>
      </c>
      <c r="CM25" s="32">
        <f t="shared" si="58"/>
        <v>0</v>
      </c>
      <c r="CN25" s="23" t="e">
        <f t="shared" si="59"/>
        <v>#DIV/0!</v>
      </c>
      <c r="CO25" s="12"/>
      <c r="CP25" s="50">
        <f t="shared" si="60"/>
        <v>0</v>
      </c>
      <c r="CQ25" s="33">
        <f t="shared" si="60"/>
        <v>0</v>
      </c>
      <c r="CR25" s="33" t="e">
        <f t="shared" si="61"/>
        <v>#DIV/0!</v>
      </c>
      <c r="CS25" s="23">
        <f t="shared" si="62"/>
        <v>0</v>
      </c>
      <c r="CT25" s="23">
        <f t="shared" si="62"/>
        <v>0</v>
      </c>
      <c r="CU25" s="52" t="e">
        <f t="shared" si="63"/>
        <v>#DIV/0!</v>
      </c>
    </row>
    <row r="26" spans="1:99" s="30" customFormat="1" ht="11.25" thickBot="1" x14ac:dyDescent="0.2">
      <c r="A26" s="385" t="s">
        <v>0</v>
      </c>
      <c r="B26" s="386"/>
      <c r="C26" s="152">
        <f t="shared" ref="C26:P26" si="64">SUM(C18:C25)</f>
        <v>0</v>
      </c>
      <c r="D26" s="151">
        <f t="shared" si="64"/>
        <v>0</v>
      </c>
      <c r="E26" s="152">
        <f t="shared" si="64"/>
        <v>0</v>
      </c>
      <c r="F26" s="151">
        <f t="shared" si="64"/>
        <v>0</v>
      </c>
      <c r="G26" s="152">
        <f t="shared" si="64"/>
        <v>0</v>
      </c>
      <c r="H26" s="151">
        <f t="shared" si="64"/>
        <v>0</v>
      </c>
      <c r="I26" s="152">
        <f t="shared" si="64"/>
        <v>0</v>
      </c>
      <c r="J26" s="151">
        <f t="shared" si="64"/>
        <v>0</v>
      </c>
      <c r="K26" s="152">
        <f t="shared" si="64"/>
        <v>0</v>
      </c>
      <c r="L26" s="151">
        <f t="shared" si="64"/>
        <v>0</v>
      </c>
      <c r="M26" s="152">
        <f t="shared" si="64"/>
        <v>0</v>
      </c>
      <c r="N26" s="151">
        <f t="shared" si="64"/>
        <v>0</v>
      </c>
      <c r="O26" s="151">
        <f t="shared" si="64"/>
        <v>0</v>
      </c>
      <c r="P26" s="151">
        <f t="shared" si="64"/>
        <v>0</v>
      </c>
      <c r="Q26" s="150" t="e">
        <f t="shared" si="45"/>
        <v>#DIV/0!</v>
      </c>
      <c r="R26" s="151">
        <f>SUM(R18:R25)</f>
        <v>0</v>
      </c>
      <c r="S26" s="151">
        <f>SUM(S18:S25)</f>
        <v>0</v>
      </c>
      <c r="T26" s="150" t="e">
        <f t="shared" si="47"/>
        <v>#DIV/0!</v>
      </c>
      <c r="U26" s="152">
        <f t="shared" ref="U26:AH26" si="65">SUM(U18:U25)</f>
        <v>10</v>
      </c>
      <c r="V26" s="151">
        <f t="shared" si="65"/>
        <v>37</v>
      </c>
      <c r="W26" s="152">
        <f t="shared" si="65"/>
        <v>10.25</v>
      </c>
      <c r="X26" s="151">
        <f t="shared" si="65"/>
        <v>40</v>
      </c>
      <c r="Y26" s="152">
        <f t="shared" si="65"/>
        <v>9.25</v>
      </c>
      <c r="Z26" s="151">
        <f t="shared" si="65"/>
        <v>38</v>
      </c>
      <c r="AA26" s="152">
        <f t="shared" si="65"/>
        <v>10.25</v>
      </c>
      <c r="AB26" s="151">
        <f t="shared" si="65"/>
        <v>41</v>
      </c>
      <c r="AC26" s="152">
        <f t="shared" si="65"/>
        <v>7.5</v>
      </c>
      <c r="AD26" s="151">
        <f t="shared" si="65"/>
        <v>25</v>
      </c>
      <c r="AE26" s="152">
        <f t="shared" si="65"/>
        <v>0</v>
      </c>
      <c r="AF26" s="151">
        <f t="shared" si="65"/>
        <v>0</v>
      </c>
      <c r="AG26" s="151">
        <f t="shared" si="65"/>
        <v>37</v>
      </c>
      <c r="AH26" s="151">
        <f t="shared" si="65"/>
        <v>136</v>
      </c>
      <c r="AI26" s="150">
        <f t="shared" si="48"/>
        <v>3.6756756756756759</v>
      </c>
      <c r="AJ26" s="151">
        <f>SUM(AJ18:AJ25)</f>
        <v>47.25</v>
      </c>
      <c r="AK26" s="151">
        <f>SUM(AK18:AK25)</f>
        <v>181</v>
      </c>
      <c r="AL26" s="150">
        <f t="shared" si="50"/>
        <v>3.8306878306878307</v>
      </c>
      <c r="AM26" s="152">
        <f t="shared" ref="AM26:AZ26" si="66">SUM(AM18:AM25)</f>
        <v>17.5</v>
      </c>
      <c r="AN26" s="151">
        <f t="shared" si="66"/>
        <v>59</v>
      </c>
      <c r="AO26" s="152">
        <f t="shared" si="66"/>
        <v>9.5</v>
      </c>
      <c r="AP26" s="151">
        <f t="shared" si="66"/>
        <v>27</v>
      </c>
      <c r="AQ26" s="152">
        <f t="shared" si="66"/>
        <v>10.5</v>
      </c>
      <c r="AR26" s="151">
        <f t="shared" si="66"/>
        <v>39</v>
      </c>
      <c r="AS26" s="152">
        <f t="shared" si="66"/>
        <v>17.920000000000002</v>
      </c>
      <c r="AT26" s="151">
        <f t="shared" si="66"/>
        <v>57</v>
      </c>
      <c r="AU26" s="152">
        <f t="shared" si="66"/>
        <v>15.25</v>
      </c>
      <c r="AV26" s="151">
        <f t="shared" si="66"/>
        <v>44</v>
      </c>
      <c r="AW26" s="152">
        <f t="shared" si="66"/>
        <v>3.5</v>
      </c>
      <c r="AX26" s="151">
        <f t="shared" si="66"/>
        <v>11</v>
      </c>
      <c r="AY26" s="151">
        <f t="shared" si="66"/>
        <v>74</v>
      </c>
      <c r="AZ26" s="151">
        <f t="shared" si="66"/>
        <v>272</v>
      </c>
      <c r="BA26" s="150">
        <f t="shared" si="51"/>
        <v>3.6756756756756759</v>
      </c>
      <c r="BB26" s="151">
        <f>SUM(BB18:BB25)</f>
        <v>74.17</v>
      </c>
      <c r="BC26" s="151">
        <f>SUM(BC18:BC25)</f>
        <v>237</v>
      </c>
      <c r="BD26" s="150">
        <f t="shared" si="53"/>
        <v>3.1953620062019685</v>
      </c>
      <c r="BE26" s="152">
        <f t="shared" ref="BE26:BR26" si="67">SUM(BE18:BE25)</f>
        <v>25.75</v>
      </c>
      <c r="BF26" s="151">
        <f t="shared" si="67"/>
        <v>79</v>
      </c>
      <c r="BG26" s="152">
        <f t="shared" si="67"/>
        <v>36.5</v>
      </c>
      <c r="BH26" s="151">
        <f t="shared" si="67"/>
        <v>114</v>
      </c>
      <c r="BI26" s="152">
        <f t="shared" si="67"/>
        <v>26.75</v>
      </c>
      <c r="BJ26" s="151">
        <f t="shared" si="67"/>
        <v>92</v>
      </c>
      <c r="BK26" s="152">
        <f t="shared" si="67"/>
        <v>17.25</v>
      </c>
      <c r="BL26" s="151">
        <f t="shared" si="67"/>
        <v>55</v>
      </c>
      <c r="BM26" s="152">
        <f t="shared" si="67"/>
        <v>15.66</v>
      </c>
      <c r="BN26" s="151">
        <f t="shared" si="67"/>
        <v>44</v>
      </c>
      <c r="BO26" s="152">
        <f t="shared" si="67"/>
        <v>3.5</v>
      </c>
      <c r="BP26" s="151">
        <f t="shared" si="67"/>
        <v>7</v>
      </c>
      <c r="BQ26" s="151">
        <f t="shared" si="67"/>
        <v>126</v>
      </c>
      <c r="BR26" s="151">
        <f t="shared" si="67"/>
        <v>463</v>
      </c>
      <c r="BS26" s="150">
        <f t="shared" si="54"/>
        <v>3.6746031746031744</v>
      </c>
      <c r="BT26" s="151">
        <f>SUM(BT18:BT25)</f>
        <v>125.41</v>
      </c>
      <c r="BU26" s="151">
        <f>SUM(BU18:BU25)</f>
        <v>391</v>
      </c>
      <c r="BV26" s="150">
        <f t="shared" si="56"/>
        <v>3.1177737022565983</v>
      </c>
      <c r="BW26" s="152">
        <f t="shared" ref="BW26:CJ26" si="68">SUM(BW18:BW25)</f>
        <v>8</v>
      </c>
      <c r="BX26" s="151">
        <f t="shared" si="68"/>
        <v>29</v>
      </c>
      <c r="BY26" s="152">
        <f t="shared" si="68"/>
        <v>10.25</v>
      </c>
      <c r="BZ26" s="151">
        <f t="shared" si="68"/>
        <v>32</v>
      </c>
      <c r="CA26" s="152">
        <f t="shared" si="68"/>
        <v>9</v>
      </c>
      <c r="CB26" s="151">
        <f t="shared" si="68"/>
        <v>31</v>
      </c>
      <c r="CC26" s="152">
        <f t="shared" si="68"/>
        <v>9</v>
      </c>
      <c r="CD26" s="151">
        <f t="shared" si="68"/>
        <v>24</v>
      </c>
      <c r="CE26" s="152">
        <f t="shared" si="68"/>
        <v>8.75</v>
      </c>
      <c r="CF26" s="151">
        <f t="shared" si="68"/>
        <v>63.68</v>
      </c>
      <c r="CG26" s="152">
        <f t="shared" si="68"/>
        <v>0</v>
      </c>
      <c r="CH26" s="151">
        <f t="shared" si="68"/>
        <v>0</v>
      </c>
      <c r="CI26" s="151">
        <f t="shared" si="68"/>
        <v>30</v>
      </c>
      <c r="CJ26" s="151">
        <f t="shared" si="68"/>
        <v>110</v>
      </c>
      <c r="CK26" s="150">
        <f t="shared" si="57"/>
        <v>3.6666666666666665</v>
      </c>
      <c r="CL26" s="151">
        <f>SUM(CL18:CL25)</f>
        <v>45</v>
      </c>
      <c r="CM26" s="151">
        <f>SUM(CM18:CM25)</f>
        <v>179.68</v>
      </c>
      <c r="CN26" s="150">
        <f t="shared" si="59"/>
        <v>3.9928888888888889</v>
      </c>
      <c r="CO26" s="64"/>
      <c r="CP26" s="149">
        <f>SUM(CP18:CP25)</f>
        <v>267</v>
      </c>
      <c r="CQ26" s="149">
        <f>SUM(CQ18:CQ25)</f>
        <v>981</v>
      </c>
      <c r="CR26" s="150">
        <f t="shared" si="61"/>
        <v>3.6741573033707864</v>
      </c>
      <c r="CS26" s="149">
        <f>SUM(CS18:CS25)</f>
        <v>291.83000000000004</v>
      </c>
      <c r="CT26" s="149">
        <f>SUM(CT18:CT25)</f>
        <v>988.68000000000006</v>
      </c>
      <c r="CU26" s="155">
        <f t="shared" si="63"/>
        <v>3.3878627968337729</v>
      </c>
    </row>
    <row r="27" spans="1:99" ht="20.100000000000001" customHeight="1" thickBot="1" x14ac:dyDescent="0.6">
      <c r="A27" s="169"/>
    </row>
    <row r="28" spans="1:99" s="34" customFormat="1" ht="13.5" customHeight="1" thickBot="1" x14ac:dyDescent="0.2">
      <c r="A28" s="430" t="s">
        <v>60</v>
      </c>
      <c r="B28" s="431"/>
      <c r="C28" s="225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1"/>
      <c r="P28" s="221"/>
      <c r="Q28" s="221"/>
      <c r="R28" s="221"/>
      <c r="S28" s="221"/>
      <c r="T28" s="221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1"/>
      <c r="AH28" s="221"/>
      <c r="AI28" s="221"/>
      <c r="AJ28" s="221"/>
      <c r="AK28" s="221"/>
      <c r="AL28" s="221"/>
      <c r="AM28" s="223"/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  <c r="AX28" s="223"/>
      <c r="AY28" s="221"/>
      <c r="AZ28" s="221"/>
      <c r="BA28" s="221"/>
      <c r="BB28" s="221"/>
      <c r="BC28" s="221"/>
      <c r="BD28" s="221"/>
      <c r="BE28" s="223"/>
      <c r="BF28" s="223"/>
      <c r="BG28" s="223"/>
      <c r="BH28" s="223"/>
      <c r="BI28" s="223"/>
      <c r="BJ28" s="223"/>
      <c r="BK28" s="223"/>
      <c r="BL28" s="223"/>
      <c r="BM28" s="223"/>
      <c r="BN28" s="223"/>
      <c r="BO28" s="223"/>
      <c r="BP28" s="223"/>
      <c r="BQ28" s="221"/>
      <c r="BR28" s="221"/>
      <c r="BS28" s="221"/>
      <c r="BT28" s="221"/>
      <c r="BU28" s="221"/>
      <c r="BV28" s="221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1"/>
      <c r="CJ28" s="221"/>
      <c r="CK28" s="221"/>
      <c r="CL28" s="237"/>
      <c r="CM28" s="237"/>
      <c r="CN28" s="236"/>
      <c r="CO28" s="12"/>
      <c r="CP28" s="224"/>
      <c r="CQ28" s="221"/>
      <c r="CR28" s="221"/>
      <c r="CS28" s="221"/>
      <c r="CT28" s="221"/>
      <c r="CU28" s="235"/>
    </row>
    <row r="29" spans="1:99" s="34" customFormat="1" ht="11.25" x14ac:dyDescent="0.2">
      <c r="A29" s="107" t="s">
        <v>126</v>
      </c>
      <c r="B29" s="54" t="s">
        <v>135</v>
      </c>
      <c r="C29" s="77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4"/>
      <c r="P29" s="24"/>
      <c r="Q29" s="24" t="e">
        <f t="shared" ref="Q29:Q39" si="69">P29/O29</f>
        <v>#DIV/0!</v>
      </c>
      <c r="R29" s="32">
        <f t="shared" ref="R29:R38" si="70">C29+E29+G29+I29+K29+M29</f>
        <v>0</v>
      </c>
      <c r="S29" s="32">
        <f t="shared" ref="S29:S38" si="71">D29+F29+H29+J29+L29+N29</f>
        <v>0</v>
      </c>
      <c r="T29" s="23" t="e">
        <f t="shared" ref="T29:T39" si="72">S29/R29</f>
        <v>#DIV/0!</v>
      </c>
      <c r="U29" s="25"/>
      <c r="V29" s="25"/>
      <c r="W29" s="25">
        <v>8.75</v>
      </c>
      <c r="X29" s="25">
        <v>19</v>
      </c>
      <c r="Y29" s="25">
        <v>8.33</v>
      </c>
      <c r="Z29" s="25">
        <v>24</v>
      </c>
      <c r="AA29" s="25">
        <v>9.66</v>
      </c>
      <c r="AB29" s="25">
        <v>27</v>
      </c>
      <c r="AC29" s="25">
        <v>7</v>
      </c>
      <c r="AD29" s="25">
        <v>12</v>
      </c>
      <c r="AE29" s="25"/>
      <c r="AF29" s="25"/>
      <c r="AG29" s="24">
        <v>37</v>
      </c>
      <c r="AH29" s="24">
        <v>136</v>
      </c>
      <c r="AI29" s="24">
        <f t="shared" ref="AI29:AI39" si="73">AH29/AG29</f>
        <v>3.6756756756756759</v>
      </c>
      <c r="AJ29" s="32">
        <f t="shared" ref="AJ29:AJ38" si="74">U29+W29+Y29+AA29+AC29+AE29</f>
        <v>33.739999999999995</v>
      </c>
      <c r="AK29" s="32">
        <f t="shared" ref="AK29:AK38" si="75">V29+X29+Z29+AB29+AD29+AF29</f>
        <v>82</v>
      </c>
      <c r="AL29" s="23">
        <f t="shared" ref="AL29:AL39" si="76">AK29/AJ29</f>
        <v>2.4303497332542978</v>
      </c>
      <c r="AM29" s="25">
        <v>8.25</v>
      </c>
      <c r="AN29" s="25">
        <v>28</v>
      </c>
      <c r="AO29" s="25">
        <v>8.25</v>
      </c>
      <c r="AP29" s="25">
        <v>18</v>
      </c>
      <c r="AQ29" s="25">
        <v>8.33</v>
      </c>
      <c r="AR29" s="25">
        <v>27</v>
      </c>
      <c r="AS29" s="25">
        <v>10</v>
      </c>
      <c r="AT29" s="25">
        <v>27</v>
      </c>
      <c r="AU29" s="25">
        <v>7</v>
      </c>
      <c r="AV29" s="25">
        <v>14</v>
      </c>
      <c r="AW29" s="25">
        <v>3.5</v>
      </c>
      <c r="AX29" s="25">
        <v>11</v>
      </c>
      <c r="AY29" s="24">
        <v>37</v>
      </c>
      <c r="AZ29" s="24">
        <v>136</v>
      </c>
      <c r="BA29" s="24">
        <f t="shared" ref="BA29:BA39" si="77">AZ29/AY29</f>
        <v>3.6756756756756759</v>
      </c>
      <c r="BB29" s="32">
        <f t="shared" ref="BB29:BB38" si="78">AM29+AO29+AQ29+AS29+AU29+AW29</f>
        <v>45.33</v>
      </c>
      <c r="BC29" s="32">
        <f t="shared" ref="BC29:BC38" si="79">AN29+AP29+AR29+AT29+AV29+AX29</f>
        <v>125</v>
      </c>
      <c r="BD29" s="23">
        <f t="shared" ref="BD29:BD39" si="80">BC29/BB29</f>
        <v>2.7575557026251931</v>
      </c>
      <c r="BE29" s="25">
        <v>8.66</v>
      </c>
      <c r="BF29" s="25">
        <v>27</v>
      </c>
      <c r="BG29" s="29">
        <v>7.5</v>
      </c>
      <c r="BH29" s="29">
        <v>13</v>
      </c>
      <c r="BI29" s="25">
        <v>3</v>
      </c>
      <c r="BJ29" s="25">
        <v>5</v>
      </c>
      <c r="BK29" s="25"/>
      <c r="BL29" s="25"/>
      <c r="BM29" s="25"/>
      <c r="BN29" s="25"/>
      <c r="BO29" s="25"/>
      <c r="BP29" s="25"/>
      <c r="BQ29" s="347">
        <v>37</v>
      </c>
      <c r="BR29" s="347">
        <v>136</v>
      </c>
      <c r="BS29" s="24">
        <f t="shared" ref="BS29:BS39" si="81">BR29/BQ29</f>
        <v>3.6756756756756759</v>
      </c>
      <c r="BT29" s="32">
        <f t="shared" ref="BT29:BT38" si="82">BE29+BG29+BI29+BK29+BM29+BO29</f>
        <v>19.16</v>
      </c>
      <c r="BU29" s="32">
        <f t="shared" ref="BU29:BU38" si="83">BF29+BH29+BJ29+BL29+BN29+BP29</f>
        <v>45</v>
      </c>
      <c r="BV29" s="23">
        <f t="shared" ref="BV29:BV39" si="84">BU29/BT29</f>
        <v>2.3486430062630479</v>
      </c>
      <c r="BW29" s="25">
        <v>8.75</v>
      </c>
      <c r="BX29" s="25">
        <v>15</v>
      </c>
      <c r="BY29" s="25">
        <v>8.66</v>
      </c>
      <c r="BZ29" s="25">
        <v>15</v>
      </c>
      <c r="CA29" s="25">
        <v>3</v>
      </c>
      <c r="CB29" s="25">
        <v>4</v>
      </c>
      <c r="CC29" s="25">
        <v>6</v>
      </c>
      <c r="CD29" s="25">
        <v>12</v>
      </c>
      <c r="CE29" s="25"/>
      <c r="CF29" s="25"/>
      <c r="CG29" s="25"/>
      <c r="CH29" s="25"/>
      <c r="CI29" s="24"/>
      <c r="CJ29" s="24"/>
      <c r="CK29" s="24" t="e">
        <f t="shared" ref="CK29:CK39" si="85">CJ29/CI29</f>
        <v>#DIV/0!</v>
      </c>
      <c r="CL29" s="32">
        <f t="shared" ref="CL29:CL38" si="86">BW29+BY29+CA29+CC29+CE29+CG29</f>
        <v>26.41</v>
      </c>
      <c r="CM29" s="32">
        <f t="shared" ref="CM29:CM38" si="87">BX29+BZ29+CB29+CD29+CF29+CH29</f>
        <v>46</v>
      </c>
      <c r="CN29" s="23">
        <f t="shared" ref="CN29:CN39" si="88">CM29/CL29</f>
        <v>1.7417644831503218</v>
      </c>
      <c r="CO29" s="12"/>
      <c r="CP29" s="50">
        <f t="shared" ref="CP29:CP38" si="89">O29+AG29+AY29+BQ29+CI29</f>
        <v>111</v>
      </c>
      <c r="CQ29" s="33">
        <f t="shared" ref="CQ29:CQ38" si="90">P29+AH29+AZ29+BR29+CJ29</f>
        <v>408</v>
      </c>
      <c r="CR29" s="33">
        <f t="shared" ref="CR29:CR39" si="91">CQ29/CP29</f>
        <v>3.6756756756756759</v>
      </c>
      <c r="CS29" s="23">
        <f t="shared" ref="CS29:CS38" si="92">R29+AJ29+BB29+BT29+CL29</f>
        <v>124.63999999999999</v>
      </c>
      <c r="CT29" s="23">
        <f t="shared" ref="CT29:CT38" si="93">S29+AK29+BC29+BU29+CM29</f>
        <v>298</v>
      </c>
      <c r="CU29" s="52">
        <f t="shared" ref="CU29:CU39" si="94">CT29/CS29</f>
        <v>2.3908857509627732</v>
      </c>
    </row>
    <row r="30" spans="1:99" s="34" customFormat="1" ht="11.25" x14ac:dyDescent="0.2">
      <c r="A30" s="107" t="s">
        <v>115</v>
      </c>
      <c r="B30" s="28" t="s">
        <v>120</v>
      </c>
      <c r="C30" s="77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4"/>
      <c r="P30" s="24"/>
      <c r="Q30" s="24" t="e">
        <f t="shared" si="69"/>
        <v>#DIV/0!</v>
      </c>
      <c r="R30" s="32">
        <f t="shared" si="70"/>
        <v>0</v>
      </c>
      <c r="S30" s="32">
        <f t="shared" si="71"/>
        <v>0</v>
      </c>
      <c r="T30" s="23" t="e">
        <f t="shared" si="72"/>
        <v>#DIV/0!</v>
      </c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4"/>
      <c r="AH30" s="24"/>
      <c r="AI30" s="24" t="e">
        <f t="shared" si="73"/>
        <v>#DIV/0!</v>
      </c>
      <c r="AJ30" s="32">
        <f t="shared" si="74"/>
        <v>0</v>
      </c>
      <c r="AK30" s="32">
        <f t="shared" si="75"/>
        <v>0</v>
      </c>
      <c r="AL30" s="23" t="e">
        <f t="shared" si="76"/>
        <v>#DIV/0!</v>
      </c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4"/>
      <c r="AZ30" s="24"/>
      <c r="BA30" s="24" t="e">
        <f t="shared" si="77"/>
        <v>#DIV/0!</v>
      </c>
      <c r="BB30" s="32">
        <f t="shared" si="78"/>
        <v>0</v>
      </c>
      <c r="BC30" s="32">
        <f t="shared" si="79"/>
        <v>0</v>
      </c>
      <c r="BD30" s="23" t="e">
        <f t="shared" si="80"/>
        <v>#DIV/0!</v>
      </c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347"/>
      <c r="BR30" s="347"/>
      <c r="BS30" s="24" t="e">
        <f t="shared" si="81"/>
        <v>#DIV/0!</v>
      </c>
      <c r="BT30" s="32">
        <f t="shared" si="82"/>
        <v>0</v>
      </c>
      <c r="BU30" s="32">
        <f t="shared" si="83"/>
        <v>0</v>
      </c>
      <c r="BV30" s="23" t="e">
        <f t="shared" si="84"/>
        <v>#DIV/0!</v>
      </c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4"/>
      <c r="CJ30" s="24"/>
      <c r="CK30" s="24" t="e">
        <f t="shared" si="85"/>
        <v>#DIV/0!</v>
      </c>
      <c r="CL30" s="32">
        <f t="shared" si="86"/>
        <v>0</v>
      </c>
      <c r="CM30" s="32">
        <f t="shared" si="87"/>
        <v>0</v>
      </c>
      <c r="CN30" s="23" t="e">
        <f t="shared" si="88"/>
        <v>#DIV/0!</v>
      </c>
      <c r="CO30" s="12"/>
      <c r="CP30" s="50">
        <f t="shared" si="89"/>
        <v>0</v>
      </c>
      <c r="CQ30" s="33">
        <f t="shared" si="90"/>
        <v>0</v>
      </c>
      <c r="CR30" s="33" t="e">
        <f t="shared" si="91"/>
        <v>#DIV/0!</v>
      </c>
      <c r="CS30" s="23">
        <f t="shared" si="92"/>
        <v>0</v>
      </c>
      <c r="CT30" s="23">
        <f t="shared" si="93"/>
        <v>0</v>
      </c>
      <c r="CU30" s="52" t="e">
        <f t="shared" si="94"/>
        <v>#DIV/0!</v>
      </c>
    </row>
    <row r="31" spans="1:99" s="34" customFormat="1" ht="11.25" customHeight="1" x14ac:dyDescent="0.2">
      <c r="A31" s="107"/>
      <c r="B31" s="28"/>
      <c r="C31" s="77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4"/>
      <c r="P31" s="24"/>
      <c r="Q31" s="24" t="e">
        <f t="shared" si="69"/>
        <v>#DIV/0!</v>
      </c>
      <c r="R31" s="32">
        <f t="shared" si="70"/>
        <v>0</v>
      </c>
      <c r="S31" s="32">
        <f t="shared" si="71"/>
        <v>0</v>
      </c>
      <c r="T31" s="23" t="e">
        <f t="shared" si="72"/>
        <v>#DIV/0!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4"/>
      <c r="AH31" s="24"/>
      <c r="AI31" s="24" t="e">
        <f t="shared" si="73"/>
        <v>#DIV/0!</v>
      </c>
      <c r="AJ31" s="32">
        <f t="shared" si="74"/>
        <v>0</v>
      </c>
      <c r="AK31" s="32">
        <f t="shared" si="75"/>
        <v>0</v>
      </c>
      <c r="AL31" s="23" t="e">
        <f t="shared" si="76"/>
        <v>#DIV/0!</v>
      </c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4"/>
      <c r="AZ31" s="24"/>
      <c r="BA31" s="24" t="e">
        <f t="shared" si="77"/>
        <v>#DIV/0!</v>
      </c>
      <c r="BB31" s="32">
        <f t="shared" si="78"/>
        <v>0</v>
      </c>
      <c r="BC31" s="32">
        <f t="shared" si="79"/>
        <v>0</v>
      </c>
      <c r="BD31" s="23" t="e">
        <f t="shared" si="80"/>
        <v>#DIV/0!</v>
      </c>
      <c r="BE31" s="25"/>
      <c r="BF31" s="25"/>
      <c r="BG31" s="29"/>
      <c r="BH31" s="25"/>
      <c r="BI31" s="25"/>
      <c r="BJ31" s="25"/>
      <c r="BK31" s="25"/>
      <c r="BL31" s="25"/>
      <c r="BM31" s="25"/>
      <c r="BN31" s="25"/>
      <c r="BO31" s="25"/>
      <c r="BP31" s="25"/>
      <c r="BQ31" s="24"/>
      <c r="BR31" s="24"/>
      <c r="BS31" s="24" t="e">
        <f t="shared" si="81"/>
        <v>#DIV/0!</v>
      </c>
      <c r="BT31" s="32">
        <f t="shared" si="82"/>
        <v>0</v>
      </c>
      <c r="BU31" s="32">
        <f t="shared" si="83"/>
        <v>0</v>
      </c>
      <c r="BV31" s="23" t="e">
        <f t="shared" si="84"/>
        <v>#DIV/0!</v>
      </c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4"/>
      <c r="CJ31" s="24"/>
      <c r="CK31" s="24" t="e">
        <f t="shared" si="85"/>
        <v>#DIV/0!</v>
      </c>
      <c r="CL31" s="32">
        <f t="shared" si="86"/>
        <v>0</v>
      </c>
      <c r="CM31" s="32">
        <f t="shared" si="87"/>
        <v>0</v>
      </c>
      <c r="CN31" s="23" t="e">
        <f t="shared" si="88"/>
        <v>#DIV/0!</v>
      </c>
      <c r="CO31" s="12"/>
      <c r="CP31" s="50">
        <f t="shared" si="89"/>
        <v>0</v>
      </c>
      <c r="CQ31" s="33">
        <f t="shared" si="90"/>
        <v>0</v>
      </c>
      <c r="CR31" s="33" t="e">
        <f t="shared" si="91"/>
        <v>#DIV/0!</v>
      </c>
      <c r="CS31" s="23">
        <f t="shared" si="92"/>
        <v>0</v>
      </c>
      <c r="CT31" s="23">
        <f t="shared" si="93"/>
        <v>0</v>
      </c>
      <c r="CU31" s="52" t="e">
        <f t="shared" si="94"/>
        <v>#DIV/0!</v>
      </c>
    </row>
    <row r="32" spans="1:99" s="34" customFormat="1" x14ac:dyDescent="0.15">
      <c r="A32" s="79"/>
      <c r="B32" s="20"/>
      <c r="C32" s="53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24"/>
      <c r="P32" s="24"/>
      <c r="Q32" s="24" t="e">
        <f t="shared" si="69"/>
        <v>#DIV/0!</v>
      </c>
      <c r="R32" s="32">
        <f t="shared" si="70"/>
        <v>0</v>
      </c>
      <c r="S32" s="32">
        <f t="shared" si="71"/>
        <v>0</v>
      </c>
      <c r="T32" s="23" t="e">
        <f t="shared" si="72"/>
        <v>#DIV/0!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4"/>
      <c r="AH32" s="24"/>
      <c r="AI32" s="24" t="e">
        <f t="shared" si="73"/>
        <v>#DIV/0!</v>
      </c>
      <c r="AJ32" s="32">
        <f t="shared" si="74"/>
        <v>0</v>
      </c>
      <c r="AK32" s="32">
        <f t="shared" si="75"/>
        <v>0</v>
      </c>
      <c r="AL32" s="23" t="e">
        <f t="shared" si="76"/>
        <v>#DIV/0!</v>
      </c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4"/>
      <c r="AZ32" s="24"/>
      <c r="BA32" s="24" t="e">
        <f t="shared" si="77"/>
        <v>#DIV/0!</v>
      </c>
      <c r="BB32" s="32">
        <f t="shared" si="78"/>
        <v>0</v>
      </c>
      <c r="BC32" s="32">
        <f t="shared" si="79"/>
        <v>0</v>
      </c>
      <c r="BD32" s="23" t="e">
        <f t="shared" si="80"/>
        <v>#DIV/0!</v>
      </c>
      <c r="BE32" s="25"/>
      <c r="BF32" s="25"/>
      <c r="BG32" s="25"/>
      <c r="BH32" s="25"/>
      <c r="BI32" s="25"/>
      <c r="BJ32" s="19"/>
      <c r="BK32" s="25"/>
      <c r="BL32" s="25"/>
      <c r="BM32" s="25"/>
      <c r="BN32" s="25"/>
      <c r="BO32" s="25"/>
      <c r="BP32" s="25"/>
      <c r="BQ32" s="24"/>
      <c r="BR32" s="24"/>
      <c r="BS32" s="24" t="e">
        <f t="shared" si="81"/>
        <v>#DIV/0!</v>
      </c>
      <c r="BT32" s="32">
        <f t="shared" si="82"/>
        <v>0</v>
      </c>
      <c r="BU32" s="32">
        <f t="shared" si="83"/>
        <v>0</v>
      </c>
      <c r="BV32" s="23" t="e">
        <f t="shared" si="84"/>
        <v>#DIV/0!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si="85"/>
        <v>#DIV/0!</v>
      </c>
      <c r="CL32" s="32">
        <f t="shared" si="86"/>
        <v>0</v>
      </c>
      <c r="CM32" s="32">
        <f t="shared" si="87"/>
        <v>0</v>
      </c>
      <c r="CN32" s="23" t="e">
        <f t="shared" si="88"/>
        <v>#DIV/0!</v>
      </c>
      <c r="CO32" s="12"/>
      <c r="CP32" s="50">
        <f t="shared" si="89"/>
        <v>0</v>
      </c>
      <c r="CQ32" s="33">
        <f t="shared" si="90"/>
        <v>0</v>
      </c>
      <c r="CR32" s="33" t="e">
        <f t="shared" si="91"/>
        <v>#DIV/0!</v>
      </c>
      <c r="CS32" s="23">
        <f t="shared" si="92"/>
        <v>0</v>
      </c>
      <c r="CT32" s="23">
        <f t="shared" si="93"/>
        <v>0</v>
      </c>
      <c r="CU32" s="52" t="e">
        <f t="shared" si="94"/>
        <v>#DIV/0!</v>
      </c>
    </row>
    <row r="33" spans="1:99" s="34" customFormat="1" x14ac:dyDescent="0.15">
      <c r="A33" s="79"/>
      <c r="B33" s="78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24"/>
      <c r="P33" s="24"/>
      <c r="Q33" s="24" t="e">
        <f t="shared" si="69"/>
        <v>#DIV/0!</v>
      </c>
      <c r="R33" s="32">
        <f t="shared" si="70"/>
        <v>0</v>
      </c>
      <c r="S33" s="32">
        <f t="shared" si="71"/>
        <v>0</v>
      </c>
      <c r="T33" s="23" t="e">
        <f t="shared" si="72"/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4"/>
      <c r="AH33" s="24"/>
      <c r="AI33" s="24" t="e">
        <f t="shared" si="73"/>
        <v>#DIV/0!</v>
      </c>
      <c r="AJ33" s="32">
        <f t="shared" si="74"/>
        <v>0</v>
      </c>
      <c r="AK33" s="32">
        <f t="shared" si="75"/>
        <v>0</v>
      </c>
      <c r="AL33" s="23" t="e">
        <f t="shared" si="76"/>
        <v>#DIV/0!</v>
      </c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4"/>
      <c r="AZ33" s="24"/>
      <c r="BA33" s="24" t="e">
        <f t="shared" si="77"/>
        <v>#DIV/0!</v>
      </c>
      <c r="BB33" s="32">
        <f t="shared" si="78"/>
        <v>0</v>
      </c>
      <c r="BC33" s="32">
        <f t="shared" si="79"/>
        <v>0</v>
      </c>
      <c r="BD33" s="23" t="e">
        <f t="shared" si="80"/>
        <v>#DIV/0!</v>
      </c>
      <c r="BE33" s="25"/>
      <c r="BF33" s="25"/>
      <c r="BG33" s="29"/>
      <c r="BH33" s="25"/>
      <c r="BI33" s="25"/>
      <c r="BJ33" s="19"/>
      <c r="BK33" s="25"/>
      <c r="BL33" s="25"/>
      <c r="BM33" s="25"/>
      <c r="BN33" s="25"/>
      <c r="BO33" s="25"/>
      <c r="BP33" s="25"/>
      <c r="BQ33" s="24"/>
      <c r="BR33" s="24"/>
      <c r="BS33" s="24" t="e">
        <f t="shared" si="81"/>
        <v>#DIV/0!</v>
      </c>
      <c r="BT33" s="32">
        <f t="shared" si="82"/>
        <v>0</v>
      </c>
      <c r="BU33" s="32">
        <f t="shared" si="83"/>
        <v>0</v>
      </c>
      <c r="BV33" s="23" t="e">
        <f t="shared" si="84"/>
        <v>#DIV/0!</v>
      </c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 t="shared" si="85"/>
        <v>#DIV/0!</v>
      </c>
      <c r="CL33" s="32">
        <f t="shared" si="86"/>
        <v>0</v>
      </c>
      <c r="CM33" s="32">
        <f t="shared" si="87"/>
        <v>0</v>
      </c>
      <c r="CN33" s="23" t="e">
        <f t="shared" si="88"/>
        <v>#DIV/0!</v>
      </c>
      <c r="CO33" s="12"/>
      <c r="CP33" s="50">
        <f t="shared" si="89"/>
        <v>0</v>
      </c>
      <c r="CQ33" s="33">
        <f t="shared" si="90"/>
        <v>0</v>
      </c>
      <c r="CR33" s="33" t="e">
        <f t="shared" si="91"/>
        <v>#DIV/0!</v>
      </c>
      <c r="CS33" s="23">
        <f t="shared" si="92"/>
        <v>0</v>
      </c>
      <c r="CT33" s="23">
        <f t="shared" si="93"/>
        <v>0</v>
      </c>
      <c r="CU33" s="52" t="e">
        <f t="shared" si="94"/>
        <v>#DIV/0!</v>
      </c>
    </row>
    <row r="34" spans="1:99" s="34" customFormat="1" ht="11.25" x14ac:dyDescent="0.2">
      <c r="A34" s="107"/>
      <c r="B34" s="54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24"/>
      <c r="P34" s="24"/>
      <c r="Q34" s="24" t="e">
        <f t="shared" si="69"/>
        <v>#DIV/0!</v>
      </c>
      <c r="R34" s="32">
        <f t="shared" si="70"/>
        <v>0</v>
      </c>
      <c r="S34" s="32">
        <f t="shared" si="71"/>
        <v>0</v>
      </c>
      <c r="T34" s="23" t="e">
        <f t="shared" si="72"/>
        <v>#DIV/0!</v>
      </c>
      <c r="U34" s="25"/>
      <c r="V34" s="19"/>
      <c r="W34" s="25"/>
      <c r="X34" s="19"/>
      <c r="Y34" s="25"/>
      <c r="Z34" s="19"/>
      <c r="AA34" s="25"/>
      <c r="AB34" s="19"/>
      <c r="AC34" s="19"/>
      <c r="AD34" s="19"/>
      <c r="AE34" s="19"/>
      <c r="AF34" s="19"/>
      <c r="AG34" s="24"/>
      <c r="AH34" s="24"/>
      <c r="AI34" s="24" t="e">
        <f t="shared" si="73"/>
        <v>#DIV/0!</v>
      </c>
      <c r="AJ34" s="32">
        <f t="shared" si="74"/>
        <v>0</v>
      </c>
      <c r="AK34" s="32">
        <f t="shared" si="75"/>
        <v>0</v>
      </c>
      <c r="AL34" s="23" t="e">
        <f t="shared" si="76"/>
        <v>#DIV/0!</v>
      </c>
      <c r="AM34" s="25"/>
      <c r="AN34" s="19"/>
      <c r="AO34" s="25"/>
      <c r="AP34" s="19"/>
      <c r="AQ34" s="25"/>
      <c r="AR34" s="19"/>
      <c r="AS34" s="25"/>
      <c r="AT34" s="19"/>
      <c r="AU34" s="25"/>
      <c r="AV34" s="19"/>
      <c r="AW34" s="19"/>
      <c r="AX34" s="19"/>
      <c r="AY34" s="24"/>
      <c r="AZ34" s="24"/>
      <c r="BA34" s="24" t="e">
        <f t="shared" si="77"/>
        <v>#DIV/0!</v>
      </c>
      <c r="BB34" s="32">
        <f t="shared" si="78"/>
        <v>0</v>
      </c>
      <c r="BC34" s="32">
        <f t="shared" si="79"/>
        <v>0</v>
      </c>
      <c r="BD34" s="23" t="e">
        <f t="shared" si="80"/>
        <v>#DIV/0!</v>
      </c>
      <c r="BE34" s="19"/>
      <c r="BF34" s="19"/>
      <c r="BG34" s="29"/>
      <c r="BH34" s="19"/>
      <c r="BI34" s="25"/>
      <c r="BJ34" s="19"/>
      <c r="BK34" s="25"/>
      <c r="BL34" s="19"/>
      <c r="BM34" s="25"/>
      <c r="BN34" s="19"/>
      <c r="BO34" s="25"/>
      <c r="BP34" s="19"/>
      <c r="BQ34" s="24"/>
      <c r="BR34" s="24"/>
      <c r="BS34" s="24" t="e">
        <f t="shared" si="81"/>
        <v>#DIV/0!</v>
      </c>
      <c r="BT34" s="32">
        <f t="shared" si="82"/>
        <v>0</v>
      </c>
      <c r="BU34" s="32">
        <f t="shared" si="83"/>
        <v>0</v>
      </c>
      <c r="BV34" s="23" t="e">
        <f t="shared" si="84"/>
        <v>#DIV/0!</v>
      </c>
      <c r="BW34" s="25"/>
      <c r="BX34" s="19"/>
      <c r="BY34" s="25"/>
      <c r="BZ34" s="19"/>
      <c r="CA34" s="19"/>
      <c r="CB34" s="19"/>
      <c r="CC34" s="25"/>
      <c r="CD34" s="19"/>
      <c r="CE34" s="25"/>
      <c r="CF34" s="19"/>
      <c r="CG34" s="19"/>
      <c r="CH34" s="19"/>
      <c r="CI34" s="24"/>
      <c r="CJ34" s="24"/>
      <c r="CK34" s="24" t="e">
        <f t="shared" si="85"/>
        <v>#DIV/0!</v>
      </c>
      <c r="CL34" s="32">
        <f t="shared" si="86"/>
        <v>0</v>
      </c>
      <c r="CM34" s="32">
        <f t="shared" si="87"/>
        <v>0</v>
      </c>
      <c r="CN34" s="23" t="e">
        <f t="shared" si="88"/>
        <v>#DIV/0!</v>
      </c>
      <c r="CO34" s="12"/>
      <c r="CP34" s="50">
        <f t="shared" si="89"/>
        <v>0</v>
      </c>
      <c r="CQ34" s="33">
        <f t="shared" si="90"/>
        <v>0</v>
      </c>
      <c r="CR34" s="33" t="e">
        <f t="shared" si="91"/>
        <v>#DIV/0!</v>
      </c>
      <c r="CS34" s="23">
        <f t="shared" si="92"/>
        <v>0</v>
      </c>
      <c r="CT34" s="23">
        <f t="shared" si="93"/>
        <v>0</v>
      </c>
      <c r="CU34" s="52" t="e">
        <f t="shared" si="94"/>
        <v>#DIV/0!</v>
      </c>
    </row>
    <row r="35" spans="1:99" s="34" customFormat="1" x14ac:dyDescent="0.15">
      <c r="A35" s="107"/>
      <c r="B35" s="20"/>
      <c r="C35" s="53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24"/>
      <c r="P35" s="24"/>
      <c r="Q35" s="24" t="e">
        <f t="shared" si="69"/>
        <v>#DIV/0!</v>
      </c>
      <c r="R35" s="32">
        <f t="shared" si="70"/>
        <v>0</v>
      </c>
      <c r="S35" s="32">
        <f t="shared" si="71"/>
        <v>0</v>
      </c>
      <c r="T35" s="23" t="e">
        <f t="shared" si="72"/>
        <v>#DIV/0!</v>
      </c>
      <c r="U35" s="25"/>
      <c r="V35" s="19"/>
      <c r="W35" s="25"/>
      <c r="X35" s="25"/>
      <c r="Y35" s="25"/>
      <c r="Z35" s="19"/>
      <c r="AA35" s="25"/>
      <c r="AB35" s="19"/>
      <c r="AC35" s="19"/>
      <c r="AD35" s="19"/>
      <c r="AE35" s="19"/>
      <c r="AF35" s="19"/>
      <c r="AG35" s="24"/>
      <c r="AH35" s="24"/>
      <c r="AI35" s="24" t="e">
        <f t="shared" si="73"/>
        <v>#DIV/0!</v>
      </c>
      <c r="AJ35" s="32">
        <f t="shared" si="74"/>
        <v>0</v>
      </c>
      <c r="AK35" s="32">
        <f t="shared" si="75"/>
        <v>0</v>
      </c>
      <c r="AL35" s="23" t="e">
        <f t="shared" si="76"/>
        <v>#DIV/0!</v>
      </c>
      <c r="AM35" s="25"/>
      <c r="AN35" s="19"/>
      <c r="AO35" s="25"/>
      <c r="AP35" s="19"/>
      <c r="AQ35" s="25"/>
      <c r="AR35" s="19"/>
      <c r="AS35" s="25"/>
      <c r="AT35" s="19"/>
      <c r="AU35" s="25"/>
      <c r="AV35" s="19"/>
      <c r="AW35" s="19"/>
      <c r="AX35" s="19"/>
      <c r="AY35" s="24"/>
      <c r="AZ35" s="24"/>
      <c r="BA35" s="24" t="e">
        <f t="shared" si="77"/>
        <v>#DIV/0!</v>
      </c>
      <c r="BB35" s="32">
        <f t="shared" si="78"/>
        <v>0</v>
      </c>
      <c r="BC35" s="32">
        <f t="shared" si="79"/>
        <v>0</v>
      </c>
      <c r="BD35" s="23" t="e">
        <f t="shared" si="80"/>
        <v>#DIV/0!</v>
      </c>
      <c r="BE35" s="19"/>
      <c r="BF35" s="19"/>
      <c r="BG35" s="29"/>
      <c r="BH35" s="19"/>
      <c r="BI35" s="25"/>
      <c r="BJ35" s="19"/>
      <c r="BK35" s="25"/>
      <c r="BL35" s="19"/>
      <c r="BM35" s="25"/>
      <c r="BN35" s="19"/>
      <c r="BO35" s="25"/>
      <c r="BP35" s="19"/>
      <c r="BQ35" s="24"/>
      <c r="BR35" s="24"/>
      <c r="BS35" s="24" t="e">
        <f t="shared" si="81"/>
        <v>#DIV/0!</v>
      </c>
      <c r="BT35" s="32">
        <f t="shared" si="82"/>
        <v>0</v>
      </c>
      <c r="BU35" s="32">
        <f t="shared" si="83"/>
        <v>0</v>
      </c>
      <c r="BV35" s="23" t="e">
        <f t="shared" si="84"/>
        <v>#DIV/0!</v>
      </c>
      <c r="BW35" s="25"/>
      <c r="BX35" s="19"/>
      <c r="BY35" s="25"/>
      <c r="BZ35" s="19"/>
      <c r="CA35" s="19"/>
      <c r="CB35" s="19"/>
      <c r="CC35" s="25"/>
      <c r="CD35" s="19"/>
      <c r="CE35" s="25"/>
      <c r="CF35" s="19"/>
      <c r="CG35" s="19"/>
      <c r="CH35" s="19"/>
      <c r="CI35" s="24"/>
      <c r="CJ35" s="24"/>
      <c r="CK35" s="24" t="e">
        <f t="shared" si="85"/>
        <v>#DIV/0!</v>
      </c>
      <c r="CL35" s="32">
        <f t="shared" si="86"/>
        <v>0</v>
      </c>
      <c r="CM35" s="32">
        <f t="shared" si="87"/>
        <v>0</v>
      </c>
      <c r="CN35" s="23" t="e">
        <f t="shared" si="88"/>
        <v>#DIV/0!</v>
      </c>
      <c r="CO35" s="12"/>
      <c r="CP35" s="50">
        <f t="shared" si="89"/>
        <v>0</v>
      </c>
      <c r="CQ35" s="33">
        <f t="shared" si="90"/>
        <v>0</v>
      </c>
      <c r="CR35" s="33" t="e">
        <f t="shared" si="91"/>
        <v>#DIV/0!</v>
      </c>
      <c r="CS35" s="23">
        <f t="shared" si="92"/>
        <v>0</v>
      </c>
      <c r="CT35" s="23">
        <f t="shared" si="93"/>
        <v>0</v>
      </c>
      <c r="CU35" s="52" t="e">
        <f t="shared" si="94"/>
        <v>#DIV/0!</v>
      </c>
    </row>
    <row r="36" spans="1:99" s="34" customFormat="1" x14ac:dyDescent="0.15">
      <c r="A36" s="109"/>
      <c r="B36" s="20"/>
      <c r="C36" s="53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24"/>
      <c r="P36" s="24"/>
      <c r="Q36" s="24" t="e">
        <f t="shared" si="69"/>
        <v>#DIV/0!</v>
      </c>
      <c r="R36" s="32">
        <f t="shared" si="70"/>
        <v>0</v>
      </c>
      <c r="S36" s="32">
        <f t="shared" si="71"/>
        <v>0</v>
      </c>
      <c r="T36" s="23" t="e">
        <f t="shared" si="72"/>
        <v>#DIV/0!</v>
      </c>
      <c r="U36" s="25"/>
      <c r="V36" s="19"/>
      <c r="W36" s="25"/>
      <c r="X36" s="19"/>
      <c r="Y36" s="25"/>
      <c r="Z36" s="19"/>
      <c r="AA36" s="25"/>
      <c r="AB36" s="19"/>
      <c r="AC36" s="19"/>
      <c r="AD36" s="19"/>
      <c r="AE36" s="19"/>
      <c r="AF36" s="19"/>
      <c r="AG36" s="24"/>
      <c r="AH36" s="24"/>
      <c r="AI36" s="24" t="e">
        <f t="shared" si="73"/>
        <v>#DIV/0!</v>
      </c>
      <c r="AJ36" s="32">
        <f t="shared" si="74"/>
        <v>0</v>
      </c>
      <c r="AK36" s="32">
        <f t="shared" si="75"/>
        <v>0</v>
      </c>
      <c r="AL36" s="23" t="e">
        <f t="shared" si="76"/>
        <v>#DIV/0!</v>
      </c>
      <c r="AM36" s="19"/>
      <c r="AN36" s="19"/>
      <c r="AO36" s="19"/>
      <c r="AP36" s="19"/>
      <c r="AQ36" s="25"/>
      <c r="AR36" s="19"/>
      <c r="AS36" s="19"/>
      <c r="AT36" s="19"/>
      <c r="AU36" s="25"/>
      <c r="AV36" s="19"/>
      <c r="AW36" s="19"/>
      <c r="AX36" s="19"/>
      <c r="AY36" s="24"/>
      <c r="AZ36" s="24"/>
      <c r="BA36" s="24" t="e">
        <f t="shared" si="77"/>
        <v>#DIV/0!</v>
      </c>
      <c r="BB36" s="32">
        <f t="shared" si="78"/>
        <v>0</v>
      </c>
      <c r="BC36" s="32">
        <f t="shared" si="79"/>
        <v>0</v>
      </c>
      <c r="BD36" s="23" t="e">
        <f t="shared" si="80"/>
        <v>#DIV/0!</v>
      </c>
      <c r="BE36" s="19"/>
      <c r="BF36" s="19"/>
      <c r="BG36" s="29"/>
      <c r="BH36" s="19"/>
      <c r="BI36" s="25"/>
      <c r="BJ36" s="19"/>
      <c r="BK36" s="25"/>
      <c r="BL36" s="19"/>
      <c r="BM36" s="19"/>
      <c r="BN36" s="19"/>
      <c r="BO36" s="25"/>
      <c r="BP36" s="19"/>
      <c r="BQ36" s="24"/>
      <c r="BR36" s="24"/>
      <c r="BS36" s="24" t="e">
        <f t="shared" si="81"/>
        <v>#DIV/0!</v>
      </c>
      <c r="BT36" s="32">
        <f t="shared" si="82"/>
        <v>0</v>
      </c>
      <c r="BU36" s="32">
        <f t="shared" si="83"/>
        <v>0</v>
      </c>
      <c r="BV36" s="23" t="e">
        <f t="shared" si="84"/>
        <v>#DIV/0!</v>
      </c>
      <c r="BW36" s="25"/>
      <c r="BX36" s="19"/>
      <c r="BY36" s="25"/>
      <c r="BZ36" s="19"/>
      <c r="CA36" s="19"/>
      <c r="CB36" s="19"/>
      <c r="CC36" s="25"/>
      <c r="CD36" s="19"/>
      <c r="CE36" s="19"/>
      <c r="CF36" s="19"/>
      <c r="CG36" s="19"/>
      <c r="CH36" s="19"/>
      <c r="CI36" s="24"/>
      <c r="CJ36" s="24"/>
      <c r="CK36" s="24" t="e">
        <f t="shared" si="85"/>
        <v>#DIV/0!</v>
      </c>
      <c r="CL36" s="32">
        <f t="shared" si="86"/>
        <v>0</v>
      </c>
      <c r="CM36" s="32">
        <f t="shared" si="87"/>
        <v>0</v>
      </c>
      <c r="CN36" s="23" t="e">
        <f t="shared" si="88"/>
        <v>#DIV/0!</v>
      </c>
      <c r="CO36" s="12"/>
      <c r="CP36" s="50">
        <f t="shared" si="89"/>
        <v>0</v>
      </c>
      <c r="CQ36" s="33">
        <f t="shared" si="90"/>
        <v>0</v>
      </c>
      <c r="CR36" s="33" t="e">
        <f t="shared" si="91"/>
        <v>#DIV/0!</v>
      </c>
      <c r="CS36" s="23">
        <f t="shared" si="92"/>
        <v>0</v>
      </c>
      <c r="CT36" s="23">
        <f t="shared" si="93"/>
        <v>0</v>
      </c>
      <c r="CU36" s="52" t="e">
        <f t="shared" si="94"/>
        <v>#DIV/0!</v>
      </c>
    </row>
    <row r="37" spans="1:99" s="34" customFormat="1" x14ac:dyDescent="0.15">
      <c r="A37" s="75"/>
      <c r="B37" s="20"/>
      <c r="C37" s="53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24"/>
      <c r="P37" s="24"/>
      <c r="Q37" s="24" t="e">
        <f t="shared" si="69"/>
        <v>#DIV/0!</v>
      </c>
      <c r="R37" s="32">
        <f t="shared" si="70"/>
        <v>0</v>
      </c>
      <c r="S37" s="32">
        <f t="shared" si="71"/>
        <v>0</v>
      </c>
      <c r="T37" s="23" t="e">
        <f t="shared" si="72"/>
        <v>#DIV/0!</v>
      </c>
      <c r="U37" s="25"/>
      <c r="V37" s="19"/>
      <c r="W37" s="25"/>
      <c r="X37" s="19"/>
      <c r="Y37" s="25"/>
      <c r="Z37" s="19"/>
      <c r="AA37" s="25"/>
      <c r="AB37" s="19"/>
      <c r="AC37" s="19"/>
      <c r="AD37" s="19"/>
      <c r="AE37" s="19"/>
      <c r="AF37" s="19"/>
      <c r="AG37" s="24"/>
      <c r="AH37" s="24"/>
      <c r="AI37" s="24" t="e">
        <f t="shared" si="73"/>
        <v>#DIV/0!</v>
      </c>
      <c r="AJ37" s="32">
        <f t="shared" si="74"/>
        <v>0</v>
      </c>
      <c r="AK37" s="32">
        <f t="shared" si="75"/>
        <v>0</v>
      </c>
      <c r="AL37" s="23" t="e">
        <f t="shared" si="76"/>
        <v>#DIV/0!</v>
      </c>
      <c r="AM37" s="19"/>
      <c r="AN37" s="19"/>
      <c r="AO37" s="19"/>
      <c r="AP37" s="19"/>
      <c r="AQ37" s="25"/>
      <c r="AR37" s="19"/>
      <c r="AS37" s="19"/>
      <c r="AT37" s="19"/>
      <c r="AU37" s="25"/>
      <c r="AV37" s="19"/>
      <c r="AW37" s="19"/>
      <c r="AX37" s="19"/>
      <c r="AY37" s="24"/>
      <c r="AZ37" s="24"/>
      <c r="BA37" s="24" t="e">
        <f t="shared" si="77"/>
        <v>#DIV/0!</v>
      </c>
      <c r="BB37" s="32">
        <f t="shared" si="78"/>
        <v>0</v>
      </c>
      <c r="BC37" s="32">
        <f t="shared" si="79"/>
        <v>0</v>
      </c>
      <c r="BD37" s="23" t="e">
        <f t="shared" si="80"/>
        <v>#DIV/0!</v>
      </c>
      <c r="BE37" s="19"/>
      <c r="BF37" s="19"/>
      <c r="BG37" s="25"/>
      <c r="BH37" s="19"/>
      <c r="BI37" s="25"/>
      <c r="BJ37" s="19"/>
      <c r="BK37" s="25"/>
      <c r="BL37" s="19"/>
      <c r="BM37" s="19"/>
      <c r="BN37" s="19"/>
      <c r="BO37" s="19"/>
      <c r="BP37" s="19"/>
      <c r="BQ37" s="24"/>
      <c r="BR37" s="24"/>
      <c r="BS37" s="24" t="e">
        <f t="shared" si="81"/>
        <v>#DIV/0!</v>
      </c>
      <c r="BT37" s="32">
        <f t="shared" si="82"/>
        <v>0</v>
      </c>
      <c r="BU37" s="32">
        <f t="shared" si="83"/>
        <v>0</v>
      </c>
      <c r="BV37" s="23" t="e">
        <f t="shared" si="84"/>
        <v>#DIV/0!</v>
      </c>
      <c r="BW37" s="25"/>
      <c r="BX37" s="19"/>
      <c r="BY37" s="25"/>
      <c r="BZ37" s="19"/>
      <c r="CA37" s="19"/>
      <c r="CB37" s="19"/>
      <c r="CC37" s="25"/>
      <c r="CD37" s="19"/>
      <c r="CE37" s="19"/>
      <c r="CF37" s="19"/>
      <c r="CG37" s="19"/>
      <c r="CH37" s="19"/>
      <c r="CI37" s="24"/>
      <c r="CJ37" s="24"/>
      <c r="CK37" s="24" t="e">
        <f t="shared" si="85"/>
        <v>#DIV/0!</v>
      </c>
      <c r="CL37" s="32">
        <f t="shared" si="86"/>
        <v>0</v>
      </c>
      <c r="CM37" s="32">
        <f t="shared" si="87"/>
        <v>0</v>
      </c>
      <c r="CN37" s="23" t="e">
        <f t="shared" si="88"/>
        <v>#DIV/0!</v>
      </c>
      <c r="CO37" s="12"/>
      <c r="CP37" s="50">
        <f t="shared" si="89"/>
        <v>0</v>
      </c>
      <c r="CQ37" s="33">
        <f t="shared" si="90"/>
        <v>0</v>
      </c>
      <c r="CR37" s="33" t="e">
        <f t="shared" si="91"/>
        <v>#DIV/0!</v>
      </c>
      <c r="CS37" s="23">
        <f t="shared" si="92"/>
        <v>0</v>
      </c>
      <c r="CT37" s="23">
        <f t="shared" si="93"/>
        <v>0</v>
      </c>
      <c r="CU37" s="52" t="e">
        <f t="shared" si="94"/>
        <v>#DIV/0!</v>
      </c>
    </row>
    <row r="38" spans="1:99" s="34" customFormat="1" ht="12" thickBot="1" x14ac:dyDescent="0.25">
      <c r="A38" s="107"/>
      <c r="B38" s="28"/>
      <c r="C38" s="53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24"/>
      <c r="P38" s="24"/>
      <c r="Q38" s="24" t="e">
        <f t="shared" si="69"/>
        <v>#DIV/0!</v>
      </c>
      <c r="R38" s="32">
        <f t="shared" si="70"/>
        <v>0</v>
      </c>
      <c r="S38" s="32">
        <f t="shared" si="71"/>
        <v>0</v>
      </c>
      <c r="T38" s="23" t="e">
        <f t="shared" si="72"/>
        <v>#DIV/0!</v>
      </c>
      <c r="U38" s="25"/>
      <c r="V38" s="19"/>
      <c r="W38" s="25"/>
      <c r="X38" s="19"/>
      <c r="Y38" s="25"/>
      <c r="Z38" s="19"/>
      <c r="AA38" s="25"/>
      <c r="AB38" s="19"/>
      <c r="AC38" s="19"/>
      <c r="AD38" s="19"/>
      <c r="AE38" s="19"/>
      <c r="AF38" s="19"/>
      <c r="AG38" s="24"/>
      <c r="AH38" s="24"/>
      <c r="AI38" s="24" t="e">
        <f t="shared" si="73"/>
        <v>#DIV/0!</v>
      </c>
      <c r="AJ38" s="32">
        <f t="shared" si="74"/>
        <v>0</v>
      </c>
      <c r="AK38" s="32">
        <f t="shared" si="75"/>
        <v>0</v>
      </c>
      <c r="AL38" s="23" t="e">
        <f t="shared" si="76"/>
        <v>#DIV/0!</v>
      </c>
      <c r="AM38" s="19"/>
      <c r="AN38" s="19"/>
      <c r="AO38" s="19"/>
      <c r="AP38" s="19"/>
      <c r="AQ38" s="25"/>
      <c r="AR38" s="19"/>
      <c r="AS38" s="19"/>
      <c r="AT38" s="19"/>
      <c r="AU38" s="25"/>
      <c r="AV38" s="19"/>
      <c r="AW38" s="19"/>
      <c r="AX38" s="19"/>
      <c r="AY38" s="24"/>
      <c r="AZ38" s="24"/>
      <c r="BA38" s="24" t="e">
        <f t="shared" si="77"/>
        <v>#DIV/0!</v>
      </c>
      <c r="BB38" s="32">
        <f t="shared" si="78"/>
        <v>0</v>
      </c>
      <c r="BC38" s="32">
        <f t="shared" si="79"/>
        <v>0</v>
      </c>
      <c r="BD38" s="23" t="e">
        <f t="shared" si="80"/>
        <v>#DIV/0!</v>
      </c>
      <c r="BE38" s="19"/>
      <c r="BF38" s="19"/>
      <c r="BG38" s="25"/>
      <c r="BH38" s="19"/>
      <c r="BI38" s="25"/>
      <c r="BJ38" s="19"/>
      <c r="BK38" s="25"/>
      <c r="BL38" s="19"/>
      <c r="BM38" s="19"/>
      <c r="BN38" s="19"/>
      <c r="BO38" s="19"/>
      <c r="BP38" s="19"/>
      <c r="BQ38" s="24"/>
      <c r="BR38" s="24"/>
      <c r="BS38" s="24" t="e">
        <f t="shared" si="81"/>
        <v>#DIV/0!</v>
      </c>
      <c r="BT38" s="32">
        <f t="shared" si="82"/>
        <v>0</v>
      </c>
      <c r="BU38" s="32">
        <f t="shared" si="83"/>
        <v>0</v>
      </c>
      <c r="BV38" s="23" t="e">
        <f t="shared" si="84"/>
        <v>#DIV/0!</v>
      </c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24"/>
      <c r="CJ38" s="24"/>
      <c r="CK38" s="24" t="e">
        <f t="shared" si="85"/>
        <v>#DIV/0!</v>
      </c>
      <c r="CL38" s="32">
        <f t="shared" si="86"/>
        <v>0</v>
      </c>
      <c r="CM38" s="32">
        <f t="shared" si="87"/>
        <v>0</v>
      </c>
      <c r="CN38" s="23" t="e">
        <f t="shared" si="88"/>
        <v>#DIV/0!</v>
      </c>
      <c r="CO38" s="12"/>
      <c r="CP38" s="50">
        <f t="shared" si="89"/>
        <v>0</v>
      </c>
      <c r="CQ38" s="33">
        <f t="shared" si="90"/>
        <v>0</v>
      </c>
      <c r="CR38" s="33" t="e">
        <f t="shared" si="91"/>
        <v>#DIV/0!</v>
      </c>
      <c r="CS38" s="23">
        <f t="shared" si="92"/>
        <v>0</v>
      </c>
      <c r="CT38" s="23">
        <f t="shared" si="93"/>
        <v>0</v>
      </c>
      <c r="CU38" s="52" t="e">
        <f t="shared" si="94"/>
        <v>#DIV/0!</v>
      </c>
    </row>
    <row r="39" spans="1:99" s="30" customFormat="1" ht="11.25" thickBot="1" x14ac:dyDescent="0.2">
      <c r="A39" s="436" t="s">
        <v>0</v>
      </c>
      <c r="B39" s="437"/>
      <c r="C39" s="223">
        <f t="shared" ref="C39:P39" si="95">SUM(C29:C38)</f>
        <v>0</v>
      </c>
      <c r="D39" s="222">
        <f t="shared" si="95"/>
        <v>0</v>
      </c>
      <c r="E39" s="223">
        <f t="shared" si="95"/>
        <v>0</v>
      </c>
      <c r="F39" s="222">
        <f t="shared" si="95"/>
        <v>0</v>
      </c>
      <c r="G39" s="223">
        <f t="shared" si="95"/>
        <v>0</v>
      </c>
      <c r="H39" s="222">
        <f t="shared" si="95"/>
        <v>0</v>
      </c>
      <c r="I39" s="223">
        <f t="shared" si="95"/>
        <v>0</v>
      </c>
      <c r="J39" s="222">
        <f t="shared" si="95"/>
        <v>0</v>
      </c>
      <c r="K39" s="223">
        <f t="shared" si="95"/>
        <v>0</v>
      </c>
      <c r="L39" s="222">
        <f t="shared" si="95"/>
        <v>0</v>
      </c>
      <c r="M39" s="223">
        <f t="shared" si="95"/>
        <v>0</v>
      </c>
      <c r="N39" s="222">
        <f t="shared" si="95"/>
        <v>0</v>
      </c>
      <c r="O39" s="222">
        <f t="shared" si="95"/>
        <v>0</v>
      </c>
      <c r="P39" s="222">
        <f t="shared" si="95"/>
        <v>0</v>
      </c>
      <c r="Q39" s="221" t="e">
        <f t="shared" si="69"/>
        <v>#DIV/0!</v>
      </c>
      <c r="R39" s="222">
        <f>SUM(R29:R38)</f>
        <v>0</v>
      </c>
      <c r="S39" s="222">
        <f>SUM(S29:S38)</f>
        <v>0</v>
      </c>
      <c r="T39" s="221" t="e">
        <f t="shared" si="72"/>
        <v>#DIV/0!</v>
      </c>
      <c r="U39" s="223">
        <f t="shared" ref="U39:AH39" si="96">SUM(U29:U38)</f>
        <v>0</v>
      </c>
      <c r="V39" s="222">
        <f t="shared" si="96"/>
        <v>0</v>
      </c>
      <c r="W39" s="223">
        <f t="shared" si="96"/>
        <v>8.75</v>
      </c>
      <c r="X39" s="222">
        <f t="shared" si="96"/>
        <v>19</v>
      </c>
      <c r="Y39" s="223">
        <f t="shared" si="96"/>
        <v>8.33</v>
      </c>
      <c r="Z39" s="222">
        <f t="shared" si="96"/>
        <v>24</v>
      </c>
      <c r="AA39" s="223">
        <f t="shared" si="96"/>
        <v>9.66</v>
      </c>
      <c r="AB39" s="222">
        <f t="shared" si="96"/>
        <v>27</v>
      </c>
      <c r="AC39" s="223">
        <f t="shared" si="96"/>
        <v>7</v>
      </c>
      <c r="AD39" s="222">
        <f t="shared" si="96"/>
        <v>12</v>
      </c>
      <c r="AE39" s="223">
        <f t="shared" si="96"/>
        <v>0</v>
      </c>
      <c r="AF39" s="222">
        <f t="shared" si="96"/>
        <v>0</v>
      </c>
      <c r="AG39" s="222">
        <f t="shared" si="96"/>
        <v>37</v>
      </c>
      <c r="AH39" s="222">
        <f t="shared" si="96"/>
        <v>136</v>
      </c>
      <c r="AI39" s="221">
        <f t="shared" si="73"/>
        <v>3.6756756756756759</v>
      </c>
      <c r="AJ39" s="222">
        <f>SUM(AJ29:AJ38)</f>
        <v>33.739999999999995</v>
      </c>
      <c r="AK39" s="222">
        <f>SUM(AK29:AK38)</f>
        <v>82</v>
      </c>
      <c r="AL39" s="221">
        <f t="shared" si="76"/>
        <v>2.4303497332542978</v>
      </c>
      <c r="AM39" s="223">
        <f t="shared" ref="AM39:AZ39" si="97">SUM(AM29:AM38)</f>
        <v>8.25</v>
      </c>
      <c r="AN39" s="222">
        <f t="shared" si="97"/>
        <v>28</v>
      </c>
      <c r="AO39" s="223">
        <f t="shared" si="97"/>
        <v>8.25</v>
      </c>
      <c r="AP39" s="222">
        <f t="shared" si="97"/>
        <v>18</v>
      </c>
      <c r="AQ39" s="223">
        <f t="shared" si="97"/>
        <v>8.33</v>
      </c>
      <c r="AR39" s="222">
        <f t="shared" si="97"/>
        <v>27</v>
      </c>
      <c r="AS39" s="223">
        <f t="shared" si="97"/>
        <v>10</v>
      </c>
      <c r="AT39" s="222">
        <f t="shared" si="97"/>
        <v>27</v>
      </c>
      <c r="AU39" s="223">
        <f t="shared" si="97"/>
        <v>7</v>
      </c>
      <c r="AV39" s="222">
        <f t="shared" si="97"/>
        <v>14</v>
      </c>
      <c r="AW39" s="223">
        <f t="shared" si="97"/>
        <v>3.5</v>
      </c>
      <c r="AX39" s="222">
        <f t="shared" si="97"/>
        <v>11</v>
      </c>
      <c r="AY39" s="222">
        <f t="shared" si="97"/>
        <v>37</v>
      </c>
      <c r="AZ39" s="222">
        <f t="shared" si="97"/>
        <v>136</v>
      </c>
      <c r="BA39" s="221">
        <f t="shared" si="77"/>
        <v>3.6756756756756759</v>
      </c>
      <c r="BB39" s="222">
        <f>SUM(BB29:BB38)</f>
        <v>45.33</v>
      </c>
      <c r="BC39" s="222">
        <f>SUM(BC29:BC38)</f>
        <v>125</v>
      </c>
      <c r="BD39" s="221">
        <f t="shared" si="80"/>
        <v>2.7575557026251931</v>
      </c>
      <c r="BE39" s="223">
        <f t="shared" ref="BE39:BR39" si="98">SUM(BE29:BE38)</f>
        <v>8.66</v>
      </c>
      <c r="BF39" s="222">
        <f t="shared" si="98"/>
        <v>27</v>
      </c>
      <c r="BG39" s="223">
        <f t="shared" si="98"/>
        <v>7.5</v>
      </c>
      <c r="BH39" s="222">
        <f t="shared" si="98"/>
        <v>13</v>
      </c>
      <c r="BI39" s="223">
        <f t="shared" si="98"/>
        <v>3</v>
      </c>
      <c r="BJ39" s="222">
        <f t="shared" si="98"/>
        <v>5</v>
      </c>
      <c r="BK39" s="223">
        <f t="shared" si="98"/>
        <v>0</v>
      </c>
      <c r="BL39" s="222">
        <f t="shared" si="98"/>
        <v>0</v>
      </c>
      <c r="BM39" s="223">
        <f t="shared" si="98"/>
        <v>0</v>
      </c>
      <c r="BN39" s="222">
        <f t="shared" si="98"/>
        <v>0</v>
      </c>
      <c r="BO39" s="223">
        <f t="shared" si="98"/>
        <v>0</v>
      </c>
      <c r="BP39" s="222">
        <f t="shared" si="98"/>
        <v>0</v>
      </c>
      <c r="BQ39" s="222">
        <f t="shared" si="98"/>
        <v>37</v>
      </c>
      <c r="BR39" s="222">
        <f t="shared" si="98"/>
        <v>136</v>
      </c>
      <c r="BS39" s="221">
        <f t="shared" si="81"/>
        <v>3.6756756756756759</v>
      </c>
      <c r="BT39" s="222">
        <f>SUM(BT29:BT38)</f>
        <v>19.16</v>
      </c>
      <c r="BU39" s="222">
        <f>SUM(BU29:BU38)</f>
        <v>45</v>
      </c>
      <c r="BV39" s="221">
        <f t="shared" si="84"/>
        <v>2.3486430062630479</v>
      </c>
      <c r="BW39" s="223">
        <f t="shared" ref="BW39:CJ39" si="99">SUM(BW29:BW38)</f>
        <v>8.75</v>
      </c>
      <c r="BX39" s="222">
        <f t="shared" si="99"/>
        <v>15</v>
      </c>
      <c r="BY39" s="223">
        <f t="shared" si="99"/>
        <v>8.66</v>
      </c>
      <c r="BZ39" s="222">
        <f t="shared" si="99"/>
        <v>15</v>
      </c>
      <c r="CA39" s="223">
        <f t="shared" si="99"/>
        <v>3</v>
      </c>
      <c r="CB39" s="222">
        <f t="shared" si="99"/>
        <v>4</v>
      </c>
      <c r="CC39" s="223">
        <f t="shared" si="99"/>
        <v>6</v>
      </c>
      <c r="CD39" s="222">
        <f t="shared" si="99"/>
        <v>12</v>
      </c>
      <c r="CE39" s="223">
        <f t="shared" si="99"/>
        <v>0</v>
      </c>
      <c r="CF39" s="222">
        <f t="shared" si="99"/>
        <v>0</v>
      </c>
      <c r="CG39" s="223">
        <f t="shared" si="99"/>
        <v>0</v>
      </c>
      <c r="CH39" s="222">
        <f t="shared" si="99"/>
        <v>0</v>
      </c>
      <c r="CI39" s="222">
        <f t="shared" si="99"/>
        <v>0</v>
      </c>
      <c r="CJ39" s="222">
        <f t="shared" si="99"/>
        <v>0</v>
      </c>
      <c r="CK39" s="221" t="e">
        <f t="shared" si="85"/>
        <v>#DIV/0!</v>
      </c>
      <c r="CL39" s="222">
        <f>SUM(CL29:CL38)</f>
        <v>26.41</v>
      </c>
      <c r="CM39" s="222">
        <f>SUM(CM29:CM38)</f>
        <v>46</v>
      </c>
      <c r="CN39" s="221">
        <f t="shared" si="88"/>
        <v>1.7417644831503218</v>
      </c>
      <c r="CO39" s="64"/>
      <c r="CP39" s="220">
        <f>SUM(CP29:CP38)</f>
        <v>111</v>
      </c>
      <c r="CQ39" s="220">
        <f>SUM(CQ29:CQ38)</f>
        <v>408</v>
      </c>
      <c r="CR39" s="221">
        <f t="shared" si="91"/>
        <v>3.6756756756756759</v>
      </c>
      <c r="CS39" s="220">
        <f>SUM(CS29:CS38)</f>
        <v>124.63999999999999</v>
      </c>
      <c r="CT39" s="220">
        <f>SUM(CT29:CT38)</f>
        <v>298</v>
      </c>
      <c r="CU39" s="235">
        <f t="shared" si="94"/>
        <v>2.3908857509627732</v>
      </c>
    </row>
    <row r="40" spans="1:99" ht="20.100000000000001" customHeight="1" thickBot="1" x14ac:dyDescent="0.2"/>
    <row r="41" spans="1:99" s="34" customFormat="1" ht="13.5" customHeight="1" thickBot="1" x14ac:dyDescent="0.2">
      <c r="A41" s="421" t="s">
        <v>59</v>
      </c>
      <c r="B41" s="422"/>
      <c r="C41" s="59"/>
      <c r="D41" s="47"/>
      <c r="E41" s="59"/>
      <c r="F41" s="47"/>
      <c r="G41" s="47"/>
      <c r="H41" s="47"/>
      <c r="I41" s="47"/>
      <c r="J41" s="47"/>
      <c r="K41" s="59"/>
      <c r="L41" s="47"/>
      <c r="M41" s="47"/>
      <c r="N41" s="47"/>
      <c r="O41" s="45"/>
      <c r="P41" s="45"/>
      <c r="Q41" s="45"/>
      <c r="R41" s="45"/>
      <c r="S41" s="45"/>
      <c r="T41" s="45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5"/>
      <c r="AH41" s="45"/>
      <c r="AI41" s="45"/>
      <c r="AJ41" s="45"/>
      <c r="AK41" s="45"/>
      <c r="AL41" s="45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5"/>
      <c r="AZ41" s="45"/>
      <c r="BA41" s="45"/>
      <c r="BB41" s="45"/>
      <c r="BC41" s="45"/>
      <c r="BD41" s="45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5"/>
      <c r="BR41" s="45"/>
      <c r="BS41" s="45"/>
      <c r="BT41" s="45"/>
      <c r="BU41" s="45"/>
      <c r="BV41" s="45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5"/>
      <c r="CJ41" s="45"/>
      <c r="CK41" s="45"/>
      <c r="CL41" s="45"/>
      <c r="CM41" s="45"/>
      <c r="CN41" s="44"/>
      <c r="CO41" s="12"/>
      <c r="CP41" s="57"/>
      <c r="CQ41" s="45"/>
      <c r="CR41" s="45"/>
      <c r="CS41" s="45"/>
      <c r="CT41" s="45"/>
      <c r="CU41" s="44"/>
    </row>
    <row r="42" spans="1:99" s="34" customFormat="1" ht="11.25" x14ac:dyDescent="0.2">
      <c r="A42" s="27" t="s">
        <v>117</v>
      </c>
      <c r="B42" s="28" t="s">
        <v>157</v>
      </c>
      <c r="C42" s="53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24"/>
      <c r="P42" s="24"/>
      <c r="Q42" s="24" t="e">
        <f t="shared" ref="Q42:Q49" si="100">P42/O42</f>
        <v>#DIV/0!</v>
      </c>
      <c r="R42" s="32">
        <f t="shared" ref="R42:R48" si="101">C42+E42+G42+I42+K42+M42</f>
        <v>0</v>
      </c>
      <c r="S42" s="32">
        <f t="shared" ref="S42:S48" si="102">D42+F42+H42+J42+L42+N42</f>
        <v>0</v>
      </c>
      <c r="T42" s="23" t="e">
        <f t="shared" ref="T42:T49" si="103">S42/R42</f>
        <v>#DIV/0!</v>
      </c>
      <c r="U42" s="25"/>
      <c r="V42" s="19"/>
      <c r="W42" s="25"/>
      <c r="X42" s="19"/>
      <c r="Y42" s="25"/>
      <c r="Z42" s="19"/>
      <c r="AA42" s="25"/>
      <c r="AB42" s="19"/>
      <c r="AC42" s="19"/>
      <c r="AD42" s="19"/>
      <c r="AE42" s="19"/>
      <c r="AF42" s="19"/>
      <c r="AG42" s="24"/>
      <c r="AH42" s="24"/>
      <c r="AI42" s="24" t="e">
        <f t="shared" ref="AI42:AI49" si="104">AH42/AG42</f>
        <v>#DIV/0!</v>
      </c>
      <c r="AJ42" s="32">
        <f t="shared" ref="AJ42:AJ48" si="105">U42+W42+Y42+AA42+AC42+AE42</f>
        <v>0</v>
      </c>
      <c r="AK42" s="32">
        <f t="shared" ref="AK42:AK48" si="106">V42+X42+Z42+AB42+AD42+AF42</f>
        <v>0</v>
      </c>
      <c r="AL42" s="23" t="e">
        <f t="shared" ref="AL42:AL49" si="107">AK42/AJ42</f>
        <v>#DIV/0!</v>
      </c>
      <c r="AM42" s="25"/>
      <c r="AN42" s="19"/>
      <c r="AO42" s="19"/>
      <c r="AP42" s="19"/>
      <c r="AQ42" s="25"/>
      <c r="AR42" s="19"/>
      <c r="AS42" s="19"/>
      <c r="AT42" s="19"/>
      <c r="AU42" s="25"/>
      <c r="AV42" s="19"/>
      <c r="AW42" s="19"/>
      <c r="AX42" s="19"/>
      <c r="AY42" s="24"/>
      <c r="AZ42" s="24"/>
      <c r="BA42" s="24" t="e">
        <f t="shared" ref="BA42:BA49" si="108">AZ42/AY42</f>
        <v>#DIV/0!</v>
      </c>
      <c r="BB42" s="32">
        <f t="shared" ref="BB42:BB48" si="109">AM42+AO42+AQ42+AS42+AU42+AW42</f>
        <v>0</v>
      </c>
      <c r="BC42" s="32">
        <f t="shared" ref="BC42:BC48" si="110">AN42+AP42+AR42+AT42+AV42+AX42</f>
        <v>0</v>
      </c>
      <c r="BD42" s="23" t="e">
        <f t="shared" ref="BD42:BD49" si="111">BC42/BB42</f>
        <v>#DIV/0!</v>
      </c>
      <c r="BE42" s="25"/>
      <c r="BF42" s="19"/>
      <c r="BG42" s="25">
        <v>1.5</v>
      </c>
      <c r="BH42" s="19">
        <v>6</v>
      </c>
      <c r="BI42" s="19"/>
      <c r="BJ42" s="19"/>
      <c r="BK42" s="25">
        <v>1.1599999999999999</v>
      </c>
      <c r="BL42" s="19">
        <v>5</v>
      </c>
      <c r="BM42" s="19"/>
      <c r="BN42" s="19"/>
      <c r="BO42" s="19">
        <v>3.08</v>
      </c>
      <c r="BP42" s="19">
        <v>7</v>
      </c>
      <c r="BQ42" s="347">
        <v>37</v>
      </c>
      <c r="BR42" s="347">
        <v>109</v>
      </c>
      <c r="BS42" s="24">
        <f t="shared" ref="BS42:BS49" si="112">BR42/BQ42</f>
        <v>2.9459459459459461</v>
      </c>
      <c r="BT42" s="32">
        <f t="shared" ref="BT42:BT48" si="113">BE42+BG42+BI42+BK42+BM42+BO42</f>
        <v>5.74</v>
      </c>
      <c r="BU42" s="32">
        <f t="shared" ref="BU42:BU48" si="114">BF42+BH42+BJ42+BL42+BN42+BP42</f>
        <v>18</v>
      </c>
      <c r="BV42" s="23">
        <f t="shared" ref="BV42:BV49" si="115">BU42/BT42</f>
        <v>3.1358885017421603</v>
      </c>
      <c r="BW42" s="25">
        <v>7.5</v>
      </c>
      <c r="BX42" s="19">
        <v>18</v>
      </c>
      <c r="BY42" s="25">
        <v>7.5</v>
      </c>
      <c r="BZ42" s="19">
        <v>20</v>
      </c>
      <c r="CA42" s="25">
        <v>7.5</v>
      </c>
      <c r="CB42" s="19">
        <v>21</v>
      </c>
      <c r="CC42" s="25">
        <v>9.5</v>
      </c>
      <c r="CD42" s="19">
        <v>19</v>
      </c>
      <c r="CE42" s="25">
        <v>7</v>
      </c>
      <c r="CF42" s="19">
        <v>15</v>
      </c>
      <c r="CG42" s="19"/>
      <c r="CH42" s="19"/>
      <c r="CI42" s="24">
        <v>37</v>
      </c>
      <c r="CJ42" s="24">
        <v>109</v>
      </c>
      <c r="CK42" s="24">
        <f t="shared" ref="CK42:CK49" si="116">CJ42/CI42</f>
        <v>2.9459459459459461</v>
      </c>
      <c r="CL42" s="32">
        <f t="shared" ref="CL42:CL48" si="117">BW42+BY42+CA42+CC42+CE42+CG42</f>
        <v>39</v>
      </c>
      <c r="CM42" s="32">
        <f t="shared" ref="CM42:CM48" si="118">BX42+BZ42+CB42+CD42+CF42+CH42</f>
        <v>93</v>
      </c>
      <c r="CN42" s="23">
        <f t="shared" ref="CN42:CN49" si="119">CM42/CL42</f>
        <v>2.3846153846153846</v>
      </c>
      <c r="CO42" s="12"/>
      <c r="CP42" s="50">
        <f t="shared" ref="CP42:CP48" si="120">O42+AG42+AY42+BQ42+CI42</f>
        <v>74</v>
      </c>
      <c r="CQ42" s="33">
        <f t="shared" ref="CQ42:CQ48" si="121">P42+AH42+AZ42+BR42+CJ42</f>
        <v>218</v>
      </c>
      <c r="CR42" s="33">
        <f t="shared" ref="CR42:CR49" si="122">CQ42/CP42</f>
        <v>2.9459459459459461</v>
      </c>
      <c r="CS42" s="23">
        <f t="shared" ref="CS42:CS48" si="123">R42+AJ42+BB42+BT42+CL42</f>
        <v>44.74</v>
      </c>
      <c r="CT42" s="23">
        <f t="shared" ref="CT42:CT48" si="124">S42+AK42+BC42+BU42+CM42</f>
        <v>111</v>
      </c>
      <c r="CU42" s="52">
        <f t="shared" ref="CU42:CU49" si="125">CT42/CS42</f>
        <v>2.4810013410818059</v>
      </c>
    </row>
    <row r="43" spans="1:99" s="34" customFormat="1" ht="11.25" x14ac:dyDescent="0.2">
      <c r="A43" s="27" t="s">
        <v>117</v>
      </c>
      <c r="B43" s="28" t="s">
        <v>122</v>
      </c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24"/>
      <c r="P43" s="24"/>
      <c r="Q43" s="24" t="e">
        <f t="shared" si="100"/>
        <v>#DIV/0!</v>
      </c>
      <c r="R43" s="32">
        <f t="shared" si="101"/>
        <v>0</v>
      </c>
      <c r="S43" s="32">
        <f t="shared" si="102"/>
        <v>0</v>
      </c>
      <c r="T43" s="23" t="e">
        <f t="shared" si="103"/>
        <v>#DIV/0!</v>
      </c>
      <c r="U43" s="25"/>
      <c r="V43" s="19"/>
      <c r="W43" s="25"/>
      <c r="X43" s="19"/>
      <c r="Y43" s="25"/>
      <c r="Z43" s="19"/>
      <c r="AA43" s="25"/>
      <c r="AB43" s="19"/>
      <c r="AC43" s="19"/>
      <c r="AD43" s="19"/>
      <c r="AE43" s="19"/>
      <c r="AF43" s="19"/>
      <c r="AG43" s="24"/>
      <c r="AH43" s="24"/>
      <c r="AI43" s="24" t="e">
        <f t="shared" si="104"/>
        <v>#DIV/0!</v>
      </c>
      <c r="AJ43" s="32">
        <f t="shared" si="105"/>
        <v>0</v>
      </c>
      <c r="AK43" s="32">
        <f t="shared" si="106"/>
        <v>0</v>
      </c>
      <c r="AL43" s="23" t="e">
        <f t="shared" si="107"/>
        <v>#DIV/0!</v>
      </c>
      <c r="AM43" s="25"/>
      <c r="AN43" s="19"/>
      <c r="AO43" s="19"/>
      <c r="AP43" s="19"/>
      <c r="AQ43" s="25"/>
      <c r="AR43" s="19"/>
      <c r="AS43" s="19"/>
      <c r="AT43" s="19"/>
      <c r="AU43" s="25"/>
      <c r="AV43" s="19"/>
      <c r="AW43" s="19"/>
      <c r="AX43" s="19"/>
      <c r="AY43" s="24"/>
      <c r="AZ43" s="24"/>
      <c r="BA43" s="24" t="e">
        <f t="shared" si="108"/>
        <v>#DIV/0!</v>
      </c>
      <c r="BB43" s="32">
        <f t="shared" si="109"/>
        <v>0</v>
      </c>
      <c r="BC43" s="32">
        <f t="shared" si="110"/>
        <v>0</v>
      </c>
      <c r="BD43" s="23" t="e">
        <f t="shared" si="111"/>
        <v>#DIV/0!</v>
      </c>
      <c r="BE43" s="25"/>
      <c r="BF43" s="19"/>
      <c r="BG43" s="25"/>
      <c r="BH43" s="19"/>
      <c r="BI43" s="19">
        <v>3</v>
      </c>
      <c r="BJ43" s="19">
        <v>9</v>
      </c>
      <c r="BK43" s="19">
        <v>3.5</v>
      </c>
      <c r="BL43" s="19">
        <v>14</v>
      </c>
      <c r="BM43" s="19">
        <v>4.25</v>
      </c>
      <c r="BN43" s="19">
        <v>12</v>
      </c>
      <c r="BO43" s="19"/>
      <c r="BP43" s="19"/>
      <c r="BQ43" s="24"/>
      <c r="BR43" s="24"/>
      <c r="BS43" s="24" t="e">
        <f t="shared" si="112"/>
        <v>#DIV/0!</v>
      </c>
      <c r="BT43" s="32">
        <f t="shared" si="113"/>
        <v>10.75</v>
      </c>
      <c r="BU43" s="32">
        <f t="shared" si="114"/>
        <v>35</v>
      </c>
      <c r="BV43" s="23">
        <f t="shared" si="115"/>
        <v>3.2558139534883721</v>
      </c>
      <c r="BW43" s="25">
        <v>6.5</v>
      </c>
      <c r="BX43" s="19">
        <v>27</v>
      </c>
      <c r="BY43" s="25">
        <v>4</v>
      </c>
      <c r="BZ43" s="19">
        <v>17</v>
      </c>
      <c r="CA43" s="25"/>
      <c r="CB43" s="19"/>
      <c r="CC43" s="25"/>
      <c r="CD43" s="19"/>
      <c r="CE43" s="25">
        <v>3.5</v>
      </c>
      <c r="CF43" s="19">
        <v>18</v>
      </c>
      <c r="CG43" s="19"/>
      <c r="CH43" s="19"/>
      <c r="CI43" s="24"/>
      <c r="CJ43" s="24"/>
      <c r="CK43" s="24" t="e">
        <f t="shared" si="116"/>
        <v>#DIV/0!</v>
      </c>
      <c r="CL43" s="32">
        <f t="shared" si="117"/>
        <v>14</v>
      </c>
      <c r="CM43" s="32">
        <f t="shared" si="118"/>
        <v>62</v>
      </c>
      <c r="CN43" s="23">
        <f t="shared" si="119"/>
        <v>4.4285714285714288</v>
      </c>
      <c r="CO43" s="12"/>
      <c r="CP43" s="50">
        <f t="shared" si="120"/>
        <v>0</v>
      </c>
      <c r="CQ43" s="33">
        <f t="shared" si="121"/>
        <v>0</v>
      </c>
      <c r="CR43" s="33" t="e">
        <f t="shared" si="122"/>
        <v>#DIV/0!</v>
      </c>
      <c r="CS43" s="23">
        <f t="shared" si="123"/>
        <v>24.75</v>
      </c>
      <c r="CT43" s="23">
        <f t="shared" si="124"/>
        <v>97</v>
      </c>
      <c r="CU43" s="52">
        <f t="shared" si="125"/>
        <v>3.9191919191919191</v>
      </c>
    </row>
    <row r="44" spans="1:99" s="34" customFormat="1" ht="11.25" x14ac:dyDescent="0.2">
      <c r="A44" s="55" t="s">
        <v>121</v>
      </c>
      <c r="B44" s="54" t="s">
        <v>123</v>
      </c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24"/>
      <c r="P44" s="24"/>
      <c r="Q44" s="24" t="e">
        <f t="shared" si="100"/>
        <v>#DIV/0!</v>
      </c>
      <c r="R44" s="32">
        <f t="shared" si="101"/>
        <v>0</v>
      </c>
      <c r="S44" s="32">
        <f t="shared" si="102"/>
        <v>0</v>
      </c>
      <c r="T44" s="23" t="e">
        <f t="shared" si="103"/>
        <v>#DIV/0!</v>
      </c>
      <c r="U44" s="25"/>
      <c r="V44" s="19"/>
      <c r="W44" s="25"/>
      <c r="X44" s="19"/>
      <c r="Y44" s="25"/>
      <c r="Z44" s="19"/>
      <c r="AA44" s="25"/>
      <c r="AB44" s="19"/>
      <c r="AC44" s="19"/>
      <c r="AD44" s="19"/>
      <c r="AE44" s="19"/>
      <c r="AF44" s="19"/>
      <c r="AG44" s="24"/>
      <c r="AH44" s="24"/>
      <c r="AI44" s="24" t="e">
        <f t="shared" si="104"/>
        <v>#DIV/0!</v>
      </c>
      <c r="AJ44" s="32">
        <f t="shared" si="105"/>
        <v>0</v>
      </c>
      <c r="AK44" s="32">
        <f t="shared" si="106"/>
        <v>0</v>
      </c>
      <c r="AL44" s="23" t="e">
        <f t="shared" si="107"/>
        <v>#DIV/0!</v>
      </c>
      <c r="AM44" s="25"/>
      <c r="AN44" s="19"/>
      <c r="AO44" s="19"/>
      <c r="AP44" s="19"/>
      <c r="AQ44" s="25"/>
      <c r="AR44" s="19"/>
      <c r="AS44" s="19"/>
      <c r="AT44" s="19"/>
      <c r="AU44" s="19"/>
      <c r="AV44" s="19"/>
      <c r="AW44" s="19"/>
      <c r="AX44" s="19"/>
      <c r="AY44" s="24"/>
      <c r="AZ44" s="24"/>
      <c r="BA44" s="24" t="e">
        <f t="shared" si="108"/>
        <v>#DIV/0!</v>
      </c>
      <c r="BB44" s="32">
        <f t="shared" si="109"/>
        <v>0</v>
      </c>
      <c r="BC44" s="32">
        <f t="shared" si="110"/>
        <v>0</v>
      </c>
      <c r="BD44" s="23" t="e">
        <f t="shared" si="111"/>
        <v>#DIV/0!</v>
      </c>
      <c r="BE44" s="25"/>
      <c r="BF44" s="19"/>
      <c r="BG44" s="25"/>
      <c r="BH44" s="19"/>
      <c r="BI44" s="19">
        <v>2</v>
      </c>
      <c r="BJ44" s="19">
        <v>21</v>
      </c>
      <c r="BK44" s="19">
        <v>2.5</v>
      </c>
      <c r="BL44" s="19">
        <v>18</v>
      </c>
      <c r="BM44" s="19">
        <v>0.5</v>
      </c>
      <c r="BN44" s="19">
        <v>4</v>
      </c>
      <c r="BO44" s="19"/>
      <c r="BP44" s="19"/>
      <c r="BQ44" s="24"/>
      <c r="BR44" s="24"/>
      <c r="BS44" s="24" t="e">
        <f t="shared" si="112"/>
        <v>#DIV/0!</v>
      </c>
      <c r="BT44" s="32">
        <f t="shared" si="113"/>
        <v>5</v>
      </c>
      <c r="BU44" s="32">
        <f t="shared" si="114"/>
        <v>43</v>
      </c>
      <c r="BV44" s="23">
        <f t="shared" si="115"/>
        <v>8.6</v>
      </c>
      <c r="BW44" s="19">
        <v>1</v>
      </c>
      <c r="BX44" s="19">
        <v>11</v>
      </c>
      <c r="BY44" s="25">
        <v>1</v>
      </c>
      <c r="BZ44" s="19">
        <v>11</v>
      </c>
      <c r="CA44" s="25">
        <v>1</v>
      </c>
      <c r="CB44" s="19">
        <v>6</v>
      </c>
      <c r="CC44" s="25">
        <v>0.5</v>
      </c>
      <c r="CD44" s="19">
        <v>2</v>
      </c>
      <c r="CE44" s="19"/>
      <c r="CF44" s="19"/>
      <c r="CG44" s="19"/>
      <c r="CH44" s="19"/>
      <c r="CI44" s="24"/>
      <c r="CJ44" s="24"/>
      <c r="CK44" s="24" t="e">
        <f t="shared" si="116"/>
        <v>#DIV/0!</v>
      </c>
      <c r="CL44" s="32">
        <f t="shared" si="117"/>
        <v>3.5</v>
      </c>
      <c r="CM44" s="32">
        <f t="shared" si="118"/>
        <v>30</v>
      </c>
      <c r="CN44" s="23">
        <f t="shared" si="119"/>
        <v>8.5714285714285712</v>
      </c>
      <c r="CO44" s="12"/>
      <c r="CP44" s="50">
        <f t="shared" si="120"/>
        <v>0</v>
      </c>
      <c r="CQ44" s="33">
        <f t="shared" si="121"/>
        <v>0</v>
      </c>
      <c r="CR44" s="33" t="e">
        <f t="shared" si="122"/>
        <v>#DIV/0!</v>
      </c>
      <c r="CS44" s="23">
        <f t="shared" si="123"/>
        <v>8.5</v>
      </c>
      <c r="CT44" s="23">
        <f t="shared" si="124"/>
        <v>73</v>
      </c>
      <c r="CU44" s="52">
        <f t="shared" si="125"/>
        <v>8.5882352941176467</v>
      </c>
    </row>
    <row r="45" spans="1:99" s="34" customFormat="1" ht="11.25" x14ac:dyDescent="0.2">
      <c r="A45" s="217" t="s">
        <v>50</v>
      </c>
      <c r="B45" s="28" t="s">
        <v>160</v>
      </c>
      <c r="C45" s="53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24"/>
      <c r="P45" s="24"/>
      <c r="Q45" s="24" t="e">
        <f t="shared" si="100"/>
        <v>#DIV/0!</v>
      </c>
      <c r="R45" s="32">
        <f t="shared" si="101"/>
        <v>0</v>
      </c>
      <c r="S45" s="32">
        <f t="shared" si="102"/>
        <v>0</v>
      </c>
      <c r="T45" s="23" t="e">
        <f t="shared" si="103"/>
        <v>#DIV/0!</v>
      </c>
      <c r="U45" s="25"/>
      <c r="V45" s="19"/>
      <c r="W45" s="25"/>
      <c r="X45" s="19"/>
      <c r="Y45" s="25"/>
      <c r="Z45" s="19"/>
      <c r="AA45" s="25"/>
      <c r="AB45" s="19"/>
      <c r="AC45" s="19"/>
      <c r="AD45" s="19"/>
      <c r="AE45" s="19"/>
      <c r="AF45" s="19"/>
      <c r="AG45" s="24"/>
      <c r="AH45" s="24"/>
      <c r="AI45" s="24" t="e">
        <f t="shared" si="104"/>
        <v>#DIV/0!</v>
      </c>
      <c r="AJ45" s="32">
        <f t="shared" si="105"/>
        <v>0</v>
      </c>
      <c r="AK45" s="32">
        <f t="shared" si="106"/>
        <v>0</v>
      </c>
      <c r="AL45" s="23" t="e">
        <f t="shared" si="107"/>
        <v>#DIV/0!</v>
      </c>
      <c r="AM45" s="25"/>
      <c r="AN45" s="19"/>
      <c r="AO45" s="19"/>
      <c r="AP45" s="19"/>
      <c r="AQ45" s="25"/>
      <c r="AR45" s="19"/>
      <c r="AS45" s="19"/>
      <c r="AT45" s="19"/>
      <c r="AU45" s="19"/>
      <c r="AV45" s="19"/>
      <c r="AW45" s="19"/>
      <c r="AX45" s="19"/>
      <c r="AY45" s="24"/>
      <c r="AZ45" s="24"/>
      <c r="BA45" s="24" t="e">
        <f t="shared" si="108"/>
        <v>#DIV/0!</v>
      </c>
      <c r="BB45" s="32">
        <f t="shared" si="109"/>
        <v>0</v>
      </c>
      <c r="BC45" s="32">
        <f t="shared" si="110"/>
        <v>0</v>
      </c>
      <c r="BD45" s="23" t="e">
        <f t="shared" si="111"/>
        <v>#DIV/0!</v>
      </c>
      <c r="BE45" s="19"/>
      <c r="BF45" s="19"/>
      <c r="BG45" s="19"/>
      <c r="BH45" s="19"/>
      <c r="BI45" s="19"/>
      <c r="BJ45" s="19"/>
      <c r="BK45" s="25"/>
      <c r="BL45" s="19"/>
      <c r="BM45" s="19"/>
      <c r="BN45" s="19"/>
      <c r="BO45" s="19">
        <v>0.5</v>
      </c>
      <c r="BP45" s="19">
        <v>3</v>
      </c>
      <c r="BQ45" s="24"/>
      <c r="BR45" s="24"/>
      <c r="BS45" s="24" t="e">
        <f t="shared" si="112"/>
        <v>#DIV/0!</v>
      </c>
      <c r="BT45" s="32">
        <f t="shared" si="113"/>
        <v>0.5</v>
      </c>
      <c r="BU45" s="32">
        <f t="shared" si="114"/>
        <v>3</v>
      </c>
      <c r="BV45" s="23">
        <f t="shared" si="115"/>
        <v>6</v>
      </c>
      <c r="BW45" s="19">
        <v>7.5</v>
      </c>
      <c r="BX45" s="19">
        <v>15</v>
      </c>
      <c r="BY45" s="25">
        <v>7.5</v>
      </c>
      <c r="BZ45" s="19">
        <v>15</v>
      </c>
      <c r="CA45" s="25">
        <v>8</v>
      </c>
      <c r="CB45" s="19">
        <v>10</v>
      </c>
      <c r="CC45" s="25">
        <v>7.5</v>
      </c>
      <c r="CD45" s="19">
        <v>13</v>
      </c>
      <c r="CE45" s="19">
        <v>7</v>
      </c>
      <c r="CF45" s="19">
        <v>9</v>
      </c>
      <c r="CG45" s="19"/>
      <c r="CH45" s="19"/>
      <c r="CI45" s="24">
        <v>37</v>
      </c>
      <c r="CJ45" s="24">
        <v>109</v>
      </c>
      <c r="CK45" s="24">
        <f t="shared" si="116"/>
        <v>2.9459459459459461</v>
      </c>
      <c r="CL45" s="32">
        <f t="shared" si="117"/>
        <v>37.5</v>
      </c>
      <c r="CM45" s="32">
        <f t="shared" si="118"/>
        <v>62</v>
      </c>
      <c r="CN45" s="23">
        <f t="shared" si="119"/>
        <v>1.6533333333333333</v>
      </c>
      <c r="CO45" s="12"/>
      <c r="CP45" s="50">
        <f t="shared" si="120"/>
        <v>37</v>
      </c>
      <c r="CQ45" s="33">
        <f t="shared" si="121"/>
        <v>109</v>
      </c>
      <c r="CR45" s="33">
        <f t="shared" si="122"/>
        <v>2.9459459459459461</v>
      </c>
      <c r="CS45" s="23">
        <f t="shared" si="123"/>
        <v>38</v>
      </c>
      <c r="CT45" s="23">
        <f t="shared" si="124"/>
        <v>65</v>
      </c>
      <c r="CU45" s="52">
        <f t="shared" si="125"/>
        <v>1.7105263157894737</v>
      </c>
    </row>
    <row r="46" spans="1:99" s="34" customFormat="1" x14ac:dyDescent="0.15">
      <c r="A46" s="218" t="s">
        <v>50</v>
      </c>
      <c r="B46" s="20" t="s">
        <v>124</v>
      </c>
      <c r="C46" s="53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24"/>
      <c r="P46" s="24"/>
      <c r="Q46" s="24" t="e">
        <f t="shared" si="100"/>
        <v>#DIV/0!</v>
      </c>
      <c r="R46" s="32">
        <f t="shared" si="101"/>
        <v>0</v>
      </c>
      <c r="S46" s="32">
        <f t="shared" si="102"/>
        <v>0</v>
      </c>
      <c r="T46" s="23" t="e">
        <f t="shared" si="103"/>
        <v>#DIV/0!</v>
      </c>
      <c r="U46" s="25"/>
      <c r="V46" s="19"/>
      <c r="W46" s="25"/>
      <c r="X46" s="19"/>
      <c r="Y46" s="25"/>
      <c r="Z46" s="19"/>
      <c r="AA46" s="25"/>
      <c r="AB46" s="19"/>
      <c r="AC46" s="19"/>
      <c r="AD46" s="19"/>
      <c r="AE46" s="19"/>
      <c r="AF46" s="19"/>
      <c r="AG46" s="24"/>
      <c r="AH46" s="24"/>
      <c r="AI46" s="24" t="e">
        <f t="shared" si="104"/>
        <v>#DIV/0!</v>
      </c>
      <c r="AJ46" s="32">
        <f t="shared" si="105"/>
        <v>0</v>
      </c>
      <c r="AK46" s="32">
        <f t="shared" si="106"/>
        <v>0</v>
      </c>
      <c r="AL46" s="23" t="e">
        <f t="shared" si="107"/>
        <v>#DIV/0!</v>
      </c>
      <c r="AM46" s="19"/>
      <c r="AN46" s="19"/>
      <c r="AO46" s="19"/>
      <c r="AP46" s="19"/>
      <c r="AQ46" s="25"/>
      <c r="AR46" s="19"/>
      <c r="AS46" s="19"/>
      <c r="AT46" s="19"/>
      <c r="AU46" s="19"/>
      <c r="AV46" s="19"/>
      <c r="AW46" s="19"/>
      <c r="AX46" s="19"/>
      <c r="AY46" s="24"/>
      <c r="AZ46" s="24"/>
      <c r="BA46" s="24" t="e">
        <f t="shared" si="108"/>
        <v>#DIV/0!</v>
      </c>
      <c r="BB46" s="32">
        <f t="shared" si="109"/>
        <v>0</v>
      </c>
      <c r="BC46" s="32">
        <f t="shared" si="110"/>
        <v>0</v>
      </c>
      <c r="BD46" s="23" t="e">
        <f t="shared" si="111"/>
        <v>#DIV/0!</v>
      </c>
      <c r="BE46" s="19"/>
      <c r="BF46" s="19"/>
      <c r="BG46" s="19"/>
      <c r="BH46" s="19"/>
      <c r="BI46" s="19"/>
      <c r="BJ46" s="19"/>
      <c r="BK46" s="25"/>
      <c r="BL46" s="19"/>
      <c r="BM46" s="19">
        <v>2.5</v>
      </c>
      <c r="BN46" s="19">
        <v>4</v>
      </c>
      <c r="BO46" s="19"/>
      <c r="BP46" s="19"/>
      <c r="BQ46" s="24"/>
      <c r="BR46" s="24"/>
      <c r="BS46" s="24" t="e">
        <f t="shared" si="112"/>
        <v>#DIV/0!</v>
      </c>
      <c r="BT46" s="32">
        <f t="shared" si="113"/>
        <v>2.5</v>
      </c>
      <c r="BU46" s="32">
        <f t="shared" si="114"/>
        <v>4</v>
      </c>
      <c r="BV46" s="23">
        <f t="shared" si="115"/>
        <v>1.6</v>
      </c>
      <c r="BW46" s="19">
        <v>4.5</v>
      </c>
      <c r="BX46" s="19">
        <v>12</v>
      </c>
      <c r="BY46" s="25">
        <v>6</v>
      </c>
      <c r="BZ46" s="19">
        <v>17</v>
      </c>
      <c r="CA46" s="19">
        <v>4</v>
      </c>
      <c r="CB46" s="19">
        <v>13</v>
      </c>
      <c r="CC46" s="25">
        <v>2</v>
      </c>
      <c r="CD46" s="19">
        <v>5</v>
      </c>
      <c r="CE46" s="19"/>
      <c r="CF46" s="19"/>
      <c r="CG46" s="19"/>
      <c r="CH46" s="19"/>
      <c r="CI46" s="24"/>
      <c r="CJ46" s="24"/>
      <c r="CK46" s="24" t="e">
        <f t="shared" si="116"/>
        <v>#DIV/0!</v>
      </c>
      <c r="CL46" s="32">
        <f t="shared" si="117"/>
        <v>16.5</v>
      </c>
      <c r="CM46" s="32">
        <f t="shared" si="118"/>
        <v>47</v>
      </c>
      <c r="CN46" s="23">
        <f t="shared" si="119"/>
        <v>2.8484848484848486</v>
      </c>
      <c r="CO46" s="12"/>
      <c r="CP46" s="50">
        <f t="shared" si="120"/>
        <v>0</v>
      </c>
      <c r="CQ46" s="33">
        <f t="shared" si="121"/>
        <v>0</v>
      </c>
      <c r="CR46" s="33" t="e">
        <f t="shared" si="122"/>
        <v>#DIV/0!</v>
      </c>
      <c r="CS46" s="23">
        <f t="shared" si="123"/>
        <v>19</v>
      </c>
      <c r="CT46" s="23">
        <f t="shared" si="124"/>
        <v>51</v>
      </c>
      <c r="CU46" s="52">
        <f t="shared" si="125"/>
        <v>2.6842105263157894</v>
      </c>
    </row>
    <row r="47" spans="1:99" s="34" customFormat="1" x14ac:dyDescent="0.15">
      <c r="A47" s="218"/>
      <c r="B47" s="20"/>
      <c r="C47" s="53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24"/>
      <c r="P47" s="24"/>
      <c r="Q47" s="24" t="e">
        <f t="shared" si="100"/>
        <v>#DIV/0!</v>
      </c>
      <c r="R47" s="32">
        <f t="shared" si="101"/>
        <v>0</v>
      </c>
      <c r="S47" s="32">
        <f t="shared" si="102"/>
        <v>0</v>
      </c>
      <c r="T47" s="23" t="e">
        <f t="shared" si="103"/>
        <v>#DIV/0!</v>
      </c>
      <c r="U47" s="25"/>
      <c r="V47" s="19"/>
      <c r="W47" s="25"/>
      <c r="X47" s="19"/>
      <c r="Y47" s="25"/>
      <c r="Z47" s="19"/>
      <c r="AA47" s="25"/>
      <c r="AB47" s="19"/>
      <c r="AC47" s="19"/>
      <c r="AD47" s="19"/>
      <c r="AE47" s="19"/>
      <c r="AF47" s="19"/>
      <c r="AG47" s="24"/>
      <c r="AH47" s="24"/>
      <c r="AI47" s="24" t="e">
        <f t="shared" si="104"/>
        <v>#DIV/0!</v>
      </c>
      <c r="AJ47" s="32">
        <f t="shared" si="105"/>
        <v>0</v>
      </c>
      <c r="AK47" s="32">
        <f t="shared" si="106"/>
        <v>0</v>
      </c>
      <c r="AL47" s="23" t="e">
        <f t="shared" si="107"/>
        <v>#DIV/0!</v>
      </c>
      <c r="AM47" s="19"/>
      <c r="AN47" s="19"/>
      <c r="AO47" s="19"/>
      <c r="AP47" s="19"/>
      <c r="AQ47" s="25"/>
      <c r="AR47" s="19"/>
      <c r="AS47" s="19"/>
      <c r="AT47" s="19"/>
      <c r="AU47" s="19"/>
      <c r="AV47" s="19"/>
      <c r="AW47" s="19"/>
      <c r="AX47" s="19"/>
      <c r="AY47" s="24"/>
      <c r="AZ47" s="24"/>
      <c r="BA47" s="24" t="e">
        <f t="shared" si="108"/>
        <v>#DIV/0!</v>
      </c>
      <c r="BB47" s="32">
        <f t="shared" si="109"/>
        <v>0</v>
      </c>
      <c r="BC47" s="32">
        <f t="shared" si="110"/>
        <v>0</v>
      </c>
      <c r="BD47" s="23" t="e">
        <f t="shared" si="111"/>
        <v>#DIV/0!</v>
      </c>
      <c r="BE47" s="19"/>
      <c r="BF47" s="19"/>
      <c r="BG47" s="19"/>
      <c r="BH47" s="19"/>
      <c r="BI47" s="19"/>
      <c r="BJ47" s="19"/>
      <c r="BK47" s="25"/>
      <c r="BL47" s="19"/>
      <c r="BM47" s="19"/>
      <c r="BN47" s="19"/>
      <c r="BO47" s="19"/>
      <c r="BP47" s="19"/>
      <c r="BQ47" s="24"/>
      <c r="BR47" s="24"/>
      <c r="BS47" s="24" t="e">
        <f t="shared" si="112"/>
        <v>#DIV/0!</v>
      </c>
      <c r="BT47" s="32">
        <f t="shared" si="113"/>
        <v>0</v>
      </c>
      <c r="BU47" s="32">
        <f t="shared" si="114"/>
        <v>0</v>
      </c>
      <c r="BV47" s="23" t="e">
        <f t="shared" si="115"/>
        <v>#DIV/0!</v>
      </c>
      <c r="BW47" s="19"/>
      <c r="BX47" s="19"/>
      <c r="BY47" s="25"/>
      <c r="BZ47" s="19"/>
      <c r="CA47" s="19"/>
      <c r="CB47" s="19"/>
      <c r="CC47" s="25"/>
      <c r="CD47" s="19"/>
      <c r="CE47" s="19"/>
      <c r="CF47" s="19"/>
      <c r="CG47" s="19"/>
      <c r="CH47" s="19"/>
      <c r="CI47" s="24"/>
      <c r="CJ47" s="24"/>
      <c r="CK47" s="24" t="e">
        <f t="shared" si="116"/>
        <v>#DIV/0!</v>
      </c>
      <c r="CL47" s="32">
        <f t="shared" si="117"/>
        <v>0</v>
      </c>
      <c r="CM47" s="32">
        <f t="shared" si="118"/>
        <v>0</v>
      </c>
      <c r="CN47" s="23" t="e">
        <f t="shared" si="119"/>
        <v>#DIV/0!</v>
      </c>
      <c r="CO47" s="12"/>
      <c r="CP47" s="50">
        <f t="shared" si="120"/>
        <v>0</v>
      </c>
      <c r="CQ47" s="33">
        <f t="shared" si="121"/>
        <v>0</v>
      </c>
      <c r="CR47" s="33" t="e">
        <f t="shared" si="122"/>
        <v>#DIV/0!</v>
      </c>
      <c r="CS47" s="23">
        <f t="shared" si="123"/>
        <v>0</v>
      </c>
      <c r="CT47" s="23">
        <f t="shared" si="124"/>
        <v>0</v>
      </c>
      <c r="CU47" s="52" t="e">
        <f t="shared" si="125"/>
        <v>#DIV/0!</v>
      </c>
    </row>
    <row r="48" spans="1:99" s="34" customFormat="1" ht="12" thickBot="1" x14ac:dyDescent="0.25">
      <c r="A48" s="107"/>
      <c r="B48" s="28"/>
      <c r="C48" s="53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24"/>
      <c r="P48" s="24"/>
      <c r="Q48" s="24" t="e">
        <f t="shared" si="100"/>
        <v>#DIV/0!</v>
      </c>
      <c r="R48" s="32">
        <f t="shared" si="101"/>
        <v>0</v>
      </c>
      <c r="S48" s="32">
        <f t="shared" si="102"/>
        <v>0</v>
      </c>
      <c r="T48" s="23" t="e">
        <f t="shared" si="103"/>
        <v>#DIV/0!</v>
      </c>
      <c r="U48" s="25"/>
      <c r="V48" s="19"/>
      <c r="W48" s="25"/>
      <c r="X48" s="19"/>
      <c r="Y48" s="25"/>
      <c r="Z48" s="19"/>
      <c r="AA48" s="25"/>
      <c r="AB48" s="19"/>
      <c r="AC48" s="19"/>
      <c r="AD48" s="19"/>
      <c r="AE48" s="19"/>
      <c r="AF48" s="19"/>
      <c r="AG48" s="24"/>
      <c r="AH48" s="24"/>
      <c r="AI48" s="24" t="e">
        <f t="shared" si="104"/>
        <v>#DIV/0!</v>
      </c>
      <c r="AJ48" s="32">
        <f t="shared" si="105"/>
        <v>0</v>
      </c>
      <c r="AK48" s="32">
        <f t="shared" si="106"/>
        <v>0</v>
      </c>
      <c r="AL48" s="23" t="e">
        <f t="shared" si="107"/>
        <v>#DIV/0!</v>
      </c>
      <c r="AM48" s="19"/>
      <c r="AN48" s="19"/>
      <c r="AO48" s="19"/>
      <c r="AP48" s="19"/>
      <c r="AQ48" s="25"/>
      <c r="AR48" s="19"/>
      <c r="AS48" s="19"/>
      <c r="AT48" s="19"/>
      <c r="AU48" s="19"/>
      <c r="AV48" s="19"/>
      <c r="AW48" s="19"/>
      <c r="AX48" s="19"/>
      <c r="AY48" s="24"/>
      <c r="AZ48" s="24"/>
      <c r="BA48" s="24" t="e">
        <f t="shared" si="108"/>
        <v>#DIV/0!</v>
      </c>
      <c r="BB48" s="32">
        <f t="shared" si="109"/>
        <v>0</v>
      </c>
      <c r="BC48" s="32">
        <f t="shared" si="110"/>
        <v>0</v>
      </c>
      <c r="BD48" s="23" t="e">
        <f t="shared" si="111"/>
        <v>#DIV/0!</v>
      </c>
      <c r="BE48" s="19"/>
      <c r="BF48" s="19"/>
      <c r="BG48" s="19"/>
      <c r="BH48" s="19"/>
      <c r="BI48" s="19"/>
      <c r="BJ48" s="19"/>
      <c r="BK48" s="25"/>
      <c r="BL48" s="19"/>
      <c r="BM48" s="19"/>
      <c r="BN48" s="19"/>
      <c r="BO48" s="19"/>
      <c r="BP48" s="19"/>
      <c r="BQ48" s="24"/>
      <c r="BR48" s="24"/>
      <c r="BS48" s="24" t="e">
        <f t="shared" si="112"/>
        <v>#DIV/0!</v>
      </c>
      <c r="BT48" s="32">
        <f t="shared" si="113"/>
        <v>0</v>
      </c>
      <c r="BU48" s="32">
        <f t="shared" si="114"/>
        <v>0</v>
      </c>
      <c r="BV48" s="23" t="e">
        <f t="shared" si="115"/>
        <v>#DIV/0!</v>
      </c>
      <c r="BW48" s="19"/>
      <c r="BX48" s="19"/>
      <c r="BY48" s="19"/>
      <c r="BZ48" s="19"/>
      <c r="CA48" s="19"/>
      <c r="CB48" s="19"/>
      <c r="CC48" s="25"/>
      <c r="CD48" s="19"/>
      <c r="CE48" s="19"/>
      <c r="CF48" s="19"/>
      <c r="CG48" s="19"/>
      <c r="CH48" s="19"/>
      <c r="CI48" s="24"/>
      <c r="CJ48" s="24"/>
      <c r="CK48" s="24" t="e">
        <f t="shared" si="116"/>
        <v>#DIV/0!</v>
      </c>
      <c r="CL48" s="32">
        <f t="shared" si="117"/>
        <v>0</v>
      </c>
      <c r="CM48" s="32">
        <f t="shared" si="118"/>
        <v>0</v>
      </c>
      <c r="CN48" s="23" t="e">
        <f t="shared" si="119"/>
        <v>#DIV/0!</v>
      </c>
      <c r="CO48" s="12"/>
      <c r="CP48" s="50">
        <f t="shared" si="120"/>
        <v>0</v>
      </c>
      <c r="CQ48" s="33">
        <f t="shared" si="121"/>
        <v>0</v>
      </c>
      <c r="CR48" s="33" t="e">
        <f t="shared" si="122"/>
        <v>#DIV/0!</v>
      </c>
      <c r="CS48" s="23">
        <f t="shared" si="123"/>
        <v>0</v>
      </c>
      <c r="CT48" s="23">
        <f t="shared" si="124"/>
        <v>0</v>
      </c>
      <c r="CU48" s="52" t="e">
        <f t="shared" si="125"/>
        <v>#DIV/0!</v>
      </c>
    </row>
    <row r="49" spans="1:100" ht="11.25" thickBot="1" x14ac:dyDescent="0.2">
      <c r="A49" s="369" t="s">
        <v>0</v>
      </c>
      <c r="B49" s="370"/>
      <c r="C49" s="47">
        <f t="shared" ref="C49:P49" si="126">SUM(C42:C48)</f>
        <v>0</v>
      </c>
      <c r="D49" s="46">
        <f t="shared" si="126"/>
        <v>0</v>
      </c>
      <c r="E49" s="47">
        <f t="shared" si="126"/>
        <v>0</v>
      </c>
      <c r="F49" s="46">
        <f t="shared" si="126"/>
        <v>0</v>
      </c>
      <c r="G49" s="47">
        <f t="shared" si="126"/>
        <v>0</v>
      </c>
      <c r="H49" s="46">
        <f t="shared" si="126"/>
        <v>0</v>
      </c>
      <c r="I49" s="47">
        <f t="shared" si="126"/>
        <v>0</v>
      </c>
      <c r="J49" s="46">
        <f t="shared" si="126"/>
        <v>0</v>
      </c>
      <c r="K49" s="47">
        <f t="shared" si="126"/>
        <v>0</v>
      </c>
      <c r="L49" s="46">
        <f t="shared" si="126"/>
        <v>0</v>
      </c>
      <c r="M49" s="47">
        <f t="shared" si="126"/>
        <v>0</v>
      </c>
      <c r="N49" s="46">
        <f t="shared" si="126"/>
        <v>0</v>
      </c>
      <c r="O49" s="46">
        <f t="shared" si="126"/>
        <v>0</v>
      </c>
      <c r="P49" s="46">
        <f t="shared" si="126"/>
        <v>0</v>
      </c>
      <c r="Q49" s="45" t="e">
        <f t="shared" si="100"/>
        <v>#DIV/0!</v>
      </c>
      <c r="R49" s="45">
        <f>SUM(R42:R48)</f>
        <v>0</v>
      </c>
      <c r="S49" s="45">
        <f>SUM(S42:S48)</f>
        <v>0</v>
      </c>
      <c r="T49" s="45" t="e">
        <f t="shared" si="103"/>
        <v>#DIV/0!</v>
      </c>
      <c r="U49" s="47">
        <f t="shared" ref="U49:AH49" si="127">SUM(U42:U48)</f>
        <v>0</v>
      </c>
      <c r="V49" s="46">
        <f t="shared" si="127"/>
        <v>0</v>
      </c>
      <c r="W49" s="47">
        <f t="shared" si="127"/>
        <v>0</v>
      </c>
      <c r="X49" s="46">
        <f t="shared" si="127"/>
        <v>0</v>
      </c>
      <c r="Y49" s="47">
        <f t="shared" si="127"/>
        <v>0</v>
      </c>
      <c r="Z49" s="46">
        <f t="shared" si="127"/>
        <v>0</v>
      </c>
      <c r="AA49" s="47">
        <f t="shared" si="127"/>
        <v>0</v>
      </c>
      <c r="AB49" s="46">
        <f t="shared" si="127"/>
        <v>0</v>
      </c>
      <c r="AC49" s="47">
        <f t="shared" si="127"/>
        <v>0</v>
      </c>
      <c r="AD49" s="46">
        <f t="shared" si="127"/>
        <v>0</v>
      </c>
      <c r="AE49" s="47">
        <f t="shared" si="127"/>
        <v>0</v>
      </c>
      <c r="AF49" s="46">
        <f t="shared" si="127"/>
        <v>0</v>
      </c>
      <c r="AG49" s="46">
        <f t="shared" si="127"/>
        <v>0</v>
      </c>
      <c r="AH49" s="46">
        <f t="shared" si="127"/>
        <v>0</v>
      </c>
      <c r="AI49" s="45" t="e">
        <f t="shared" si="104"/>
        <v>#DIV/0!</v>
      </c>
      <c r="AJ49" s="45">
        <f>SUM(AJ42:AJ48)</f>
        <v>0</v>
      </c>
      <c r="AK49" s="45">
        <f>SUM(AK42:AK48)</f>
        <v>0</v>
      </c>
      <c r="AL49" s="45" t="e">
        <f t="shared" si="107"/>
        <v>#DIV/0!</v>
      </c>
      <c r="AM49" s="47">
        <f t="shared" ref="AM49:AZ49" si="128">SUM(AM42:AM48)</f>
        <v>0</v>
      </c>
      <c r="AN49" s="46">
        <f t="shared" si="128"/>
        <v>0</v>
      </c>
      <c r="AO49" s="47">
        <f t="shared" si="128"/>
        <v>0</v>
      </c>
      <c r="AP49" s="46">
        <f t="shared" si="128"/>
        <v>0</v>
      </c>
      <c r="AQ49" s="47">
        <f t="shared" si="128"/>
        <v>0</v>
      </c>
      <c r="AR49" s="46">
        <f t="shared" si="128"/>
        <v>0</v>
      </c>
      <c r="AS49" s="47">
        <f t="shared" si="128"/>
        <v>0</v>
      </c>
      <c r="AT49" s="46">
        <f t="shared" si="128"/>
        <v>0</v>
      </c>
      <c r="AU49" s="47">
        <f t="shared" si="128"/>
        <v>0</v>
      </c>
      <c r="AV49" s="46">
        <f t="shared" si="128"/>
        <v>0</v>
      </c>
      <c r="AW49" s="47">
        <f t="shared" si="128"/>
        <v>0</v>
      </c>
      <c r="AX49" s="46">
        <f t="shared" si="128"/>
        <v>0</v>
      </c>
      <c r="AY49" s="46">
        <f t="shared" si="128"/>
        <v>0</v>
      </c>
      <c r="AZ49" s="46">
        <f t="shared" si="128"/>
        <v>0</v>
      </c>
      <c r="BA49" s="45" t="e">
        <f t="shared" si="108"/>
        <v>#DIV/0!</v>
      </c>
      <c r="BB49" s="45">
        <f>SUM(BB42:BB48)</f>
        <v>0</v>
      </c>
      <c r="BC49" s="45">
        <f>SUM(BC42:BC48)</f>
        <v>0</v>
      </c>
      <c r="BD49" s="45" t="e">
        <f t="shared" si="111"/>
        <v>#DIV/0!</v>
      </c>
      <c r="BE49" s="47">
        <f t="shared" ref="BE49:BR49" si="129">SUM(BE42:BE48)</f>
        <v>0</v>
      </c>
      <c r="BF49" s="46">
        <f t="shared" si="129"/>
        <v>0</v>
      </c>
      <c r="BG49" s="47">
        <f t="shared" si="129"/>
        <v>1.5</v>
      </c>
      <c r="BH49" s="46">
        <f t="shared" si="129"/>
        <v>6</v>
      </c>
      <c r="BI49" s="47">
        <f t="shared" si="129"/>
        <v>5</v>
      </c>
      <c r="BJ49" s="46">
        <f t="shared" si="129"/>
        <v>30</v>
      </c>
      <c r="BK49" s="47">
        <f t="shared" si="129"/>
        <v>7.16</v>
      </c>
      <c r="BL49" s="46">
        <f t="shared" si="129"/>
        <v>37</v>
      </c>
      <c r="BM49" s="47">
        <f t="shared" si="129"/>
        <v>7.25</v>
      </c>
      <c r="BN49" s="46">
        <f t="shared" si="129"/>
        <v>20</v>
      </c>
      <c r="BO49" s="47">
        <f t="shared" si="129"/>
        <v>3.58</v>
      </c>
      <c r="BP49" s="46">
        <f t="shared" si="129"/>
        <v>10</v>
      </c>
      <c r="BQ49" s="46">
        <f t="shared" si="129"/>
        <v>37</v>
      </c>
      <c r="BR49" s="46">
        <f t="shared" si="129"/>
        <v>109</v>
      </c>
      <c r="BS49" s="45">
        <f t="shared" si="112"/>
        <v>2.9459459459459461</v>
      </c>
      <c r="BT49" s="45">
        <f>SUM(BT42:BT48)</f>
        <v>24.490000000000002</v>
      </c>
      <c r="BU49" s="45">
        <f>SUM(BU42:BU48)</f>
        <v>103</v>
      </c>
      <c r="BV49" s="45">
        <f t="shared" si="115"/>
        <v>4.205798285014291</v>
      </c>
      <c r="BW49" s="47">
        <f t="shared" ref="BW49:CJ49" si="130">SUM(BW42:BW48)</f>
        <v>27</v>
      </c>
      <c r="BX49" s="46">
        <f t="shared" si="130"/>
        <v>83</v>
      </c>
      <c r="BY49" s="47">
        <f t="shared" si="130"/>
        <v>26</v>
      </c>
      <c r="BZ49" s="46">
        <f t="shared" si="130"/>
        <v>80</v>
      </c>
      <c r="CA49" s="47">
        <f t="shared" si="130"/>
        <v>20.5</v>
      </c>
      <c r="CB49" s="46">
        <f t="shared" si="130"/>
        <v>50</v>
      </c>
      <c r="CC49" s="47">
        <f t="shared" si="130"/>
        <v>19.5</v>
      </c>
      <c r="CD49" s="46">
        <f t="shared" si="130"/>
        <v>39</v>
      </c>
      <c r="CE49" s="47">
        <f t="shared" si="130"/>
        <v>17.5</v>
      </c>
      <c r="CF49" s="46">
        <f t="shared" si="130"/>
        <v>42</v>
      </c>
      <c r="CG49" s="47">
        <f t="shared" si="130"/>
        <v>0</v>
      </c>
      <c r="CH49" s="46">
        <f t="shared" si="130"/>
        <v>0</v>
      </c>
      <c r="CI49" s="46">
        <f t="shared" si="130"/>
        <v>74</v>
      </c>
      <c r="CJ49" s="46">
        <f t="shared" si="130"/>
        <v>218</v>
      </c>
      <c r="CK49" s="45">
        <f t="shared" si="116"/>
        <v>2.9459459459459461</v>
      </c>
      <c r="CL49" s="45">
        <f>SUM(CL42:CL48)</f>
        <v>110.5</v>
      </c>
      <c r="CM49" s="45">
        <f>SUM(CM42:CM48)</f>
        <v>294</v>
      </c>
      <c r="CN49" s="45">
        <f t="shared" si="119"/>
        <v>2.6606334841628958</v>
      </c>
      <c r="CO49" s="12"/>
      <c r="CP49" s="57">
        <f>SUM(CP42:CP48)</f>
        <v>111</v>
      </c>
      <c r="CQ49" s="45">
        <f>SUM(CQ42:CQ48)</f>
        <v>327</v>
      </c>
      <c r="CR49" s="45">
        <f t="shared" si="122"/>
        <v>2.9459459459459461</v>
      </c>
      <c r="CS49" s="45">
        <f>SUM(CS42:CS48)</f>
        <v>134.99</v>
      </c>
      <c r="CT49" s="45">
        <f>SUM(CT42:CT48)</f>
        <v>397</v>
      </c>
      <c r="CU49" s="44">
        <f t="shared" si="125"/>
        <v>2.9409585895251498</v>
      </c>
    </row>
    <row r="50" spans="1:100" ht="20.100000000000001" customHeight="1" thickBot="1" x14ac:dyDescent="0.2">
      <c r="BW50" s="187"/>
    </row>
    <row r="51" spans="1:100" s="34" customFormat="1" ht="13.5" customHeight="1" thickBot="1" x14ac:dyDescent="0.2">
      <c r="A51" s="409" t="s">
        <v>58</v>
      </c>
      <c r="B51" s="410"/>
      <c r="C51" s="114"/>
      <c r="D51" s="106"/>
      <c r="E51" s="114"/>
      <c r="F51" s="106"/>
      <c r="G51" s="114"/>
      <c r="H51" s="106"/>
      <c r="I51" s="114"/>
      <c r="J51" s="106"/>
      <c r="K51" s="114"/>
      <c r="L51" s="106"/>
      <c r="M51" s="106"/>
      <c r="N51" s="106"/>
      <c r="O51" s="104"/>
      <c r="P51" s="104"/>
      <c r="Q51" s="104"/>
      <c r="R51" s="104"/>
      <c r="S51" s="104"/>
      <c r="T51" s="104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4"/>
      <c r="AH51" s="104"/>
      <c r="AI51" s="104"/>
      <c r="AJ51" s="104"/>
      <c r="AK51" s="104"/>
      <c r="AL51" s="104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4"/>
      <c r="AZ51" s="104"/>
      <c r="BA51" s="104"/>
      <c r="BB51" s="104"/>
      <c r="BC51" s="104"/>
      <c r="BD51" s="104"/>
      <c r="BE51" s="106"/>
      <c r="BF51" s="106"/>
      <c r="BG51" s="106"/>
      <c r="BH51" s="106"/>
      <c r="BI51" s="106"/>
      <c r="BJ51" s="106"/>
      <c r="BK51" s="106"/>
      <c r="BL51" s="106"/>
      <c r="BM51" s="106"/>
      <c r="BN51" s="106"/>
      <c r="BO51" s="106"/>
      <c r="BP51" s="106"/>
      <c r="BQ51" s="104"/>
      <c r="BR51" s="104"/>
      <c r="BS51" s="104"/>
      <c r="BT51" s="104"/>
      <c r="BU51" s="104"/>
      <c r="BV51" s="104"/>
      <c r="BW51" s="106"/>
      <c r="BX51" s="106"/>
      <c r="BY51" s="106"/>
      <c r="BZ51" s="106"/>
      <c r="CA51" s="106"/>
      <c r="CB51" s="106"/>
      <c r="CC51" s="106"/>
      <c r="CD51" s="106"/>
      <c r="CE51" s="106"/>
      <c r="CF51" s="106"/>
      <c r="CG51" s="106"/>
      <c r="CH51" s="106"/>
      <c r="CI51" s="104"/>
      <c r="CJ51" s="104"/>
      <c r="CK51" s="104"/>
      <c r="CL51" s="104"/>
      <c r="CM51" s="104"/>
      <c r="CN51" s="113"/>
      <c r="CO51" s="12"/>
      <c r="CP51" s="112"/>
      <c r="CQ51" s="111"/>
      <c r="CR51" s="111"/>
      <c r="CS51" s="111"/>
      <c r="CT51" s="111"/>
      <c r="CU51" s="110"/>
    </row>
    <row r="52" spans="1:100" s="34" customFormat="1" ht="11.25" x14ac:dyDescent="0.2">
      <c r="A52" s="107" t="s">
        <v>121</v>
      </c>
      <c r="B52" s="28" t="s">
        <v>142</v>
      </c>
      <c r="C52" s="108"/>
      <c r="D52" s="29"/>
      <c r="E52" s="108"/>
      <c r="F52" s="29"/>
      <c r="G52" s="25"/>
      <c r="H52" s="25"/>
      <c r="I52" s="25"/>
      <c r="J52" s="25"/>
      <c r="K52" s="25"/>
      <c r="L52" s="25"/>
      <c r="M52" s="25"/>
      <c r="N52" s="25"/>
      <c r="O52" s="24"/>
      <c r="P52" s="24"/>
      <c r="Q52" s="24" t="e">
        <f>P52/O52</f>
        <v>#DIV/0!</v>
      </c>
      <c r="R52" s="32">
        <f t="shared" ref="R52:S56" si="131">C52+E52+G52+I52+K52+M52</f>
        <v>0</v>
      </c>
      <c r="S52" s="32">
        <f t="shared" si="131"/>
        <v>0</v>
      </c>
      <c r="T52" s="23" t="e">
        <f>S52/R52</f>
        <v>#DIV/0!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24" t="e">
        <f>AH52/AG52</f>
        <v>#DIV/0!</v>
      </c>
      <c r="AJ52" s="32">
        <f t="shared" ref="AJ52:AK56" si="132">U52+W52+Y52+AA52+AC52+AE52</f>
        <v>0</v>
      </c>
      <c r="AK52" s="32">
        <f t="shared" si="132"/>
        <v>0</v>
      </c>
      <c r="AL52" s="23" t="e">
        <f>AK52/AJ52</f>
        <v>#DIV/0!</v>
      </c>
      <c r="AM52" s="25">
        <v>1</v>
      </c>
      <c r="AN52" s="25">
        <v>3</v>
      </c>
      <c r="AO52" s="25"/>
      <c r="AP52" s="25"/>
      <c r="AQ52" s="25">
        <v>7.5</v>
      </c>
      <c r="AR52" s="25">
        <v>18</v>
      </c>
      <c r="AS52" s="25">
        <v>7.5</v>
      </c>
      <c r="AT52" s="25">
        <v>22</v>
      </c>
      <c r="AU52" s="25">
        <v>7</v>
      </c>
      <c r="AV52" s="25">
        <v>21</v>
      </c>
      <c r="AW52" s="25">
        <v>3.5</v>
      </c>
      <c r="AX52" s="25">
        <v>8</v>
      </c>
      <c r="AY52" s="331">
        <v>37</v>
      </c>
      <c r="AZ52" s="331">
        <v>109</v>
      </c>
      <c r="BA52" s="24">
        <f t="shared" ref="BA52:BA64" si="133">AZ52/AY52</f>
        <v>2.9459459459459461</v>
      </c>
      <c r="BB52" s="32">
        <f t="shared" ref="BB52:BB64" si="134">AM52+AO52+AQ52+AS52+AU52+AW52</f>
        <v>26.5</v>
      </c>
      <c r="BC52" s="32">
        <f t="shared" ref="BC52:BC64" si="135">AN52+AP52+AR52+AT52+AV52+AX52</f>
        <v>72</v>
      </c>
      <c r="BD52" s="23">
        <f t="shared" ref="BD52:BD64" si="136">BC52/BB52</f>
        <v>2.7169811320754715</v>
      </c>
      <c r="BE52" s="25">
        <v>7.5</v>
      </c>
      <c r="BF52" s="25">
        <v>23</v>
      </c>
      <c r="BG52" s="25">
        <v>9.5</v>
      </c>
      <c r="BH52" s="25">
        <v>31</v>
      </c>
      <c r="BI52" s="25">
        <v>9.5</v>
      </c>
      <c r="BJ52" s="25">
        <v>25</v>
      </c>
      <c r="BK52" s="25">
        <v>9.75</v>
      </c>
      <c r="BL52" s="25">
        <v>25</v>
      </c>
      <c r="BM52" s="25">
        <v>7</v>
      </c>
      <c r="BN52" s="25">
        <v>25</v>
      </c>
      <c r="BO52" s="25"/>
      <c r="BP52" s="25"/>
      <c r="BQ52" s="24">
        <v>37</v>
      </c>
      <c r="BR52" s="24">
        <v>109</v>
      </c>
      <c r="BS52" s="24">
        <f t="shared" ref="BS52:BS64" si="137">BR52/BQ52</f>
        <v>2.9459459459459461</v>
      </c>
      <c r="BT52" s="32">
        <f t="shared" ref="BT52:BT64" si="138">BE52+BG52+BI52+BK52+BM52+BO52</f>
        <v>43.25</v>
      </c>
      <c r="BU52" s="32">
        <f t="shared" ref="BU52:BU64" si="139">BF52+BH52+BJ52+BL52+BN52+BP52</f>
        <v>129</v>
      </c>
      <c r="BV52" s="23">
        <f t="shared" ref="BV52:BV64" si="140">BU52/BT52</f>
        <v>2.9826589595375723</v>
      </c>
      <c r="BW52" s="25">
        <v>7.5</v>
      </c>
      <c r="BX52" s="25">
        <v>21</v>
      </c>
      <c r="BY52" s="25">
        <v>9</v>
      </c>
      <c r="BZ52" s="25">
        <v>23</v>
      </c>
      <c r="CA52" s="25">
        <v>7.5</v>
      </c>
      <c r="CB52" s="25">
        <v>21</v>
      </c>
      <c r="CC52" s="25">
        <v>9.5</v>
      </c>
      <c r="CD52" s="25">
        <v>19</v>
      </c>
      <c r="CE52" s="25">
        <v>7</v>
      </c>
      <c r="CF52" s="25">
        <v>12</v>
      </c>
      <c r="CG52" s="25"/>
      <c r="CH52" s="25"/>
      <c r="CI52" s="350">
        <v>37</v>
      </c>
      <c r="CJ52" s="350">
        <v>109</v>
      </c>
      <c r="CK52" s="24">
        <f t="shared" ref="CK52:CK64" si="141">CJ52/CI52</f>
        <v>2.9459459459459461</v>
      </c>
      <c r="CL52" s="32">
        <f t="shared" ref="CL52:CL64" si="142">BW52+BY52+CA52+CC52+CE52+CG52</f>
        <v>40.5</v>
      </c>
      <c r="CM52" s="32">
        <f t="shared" ref="CM52:CM64" si="143">BX52+BZ52+CB52+CD52+CF52+CH52</f>
        <v>96</v>
      </c>
      <c r="CN52" s="23">
        <f t="shared" ref="CN52:CN64" si="144">CM52/CL52</f>
        <v>2.3703703703703702</v>
      </c>
      <c r="CO52" s="12"/>
      <c r="CP52" s="50">
        <f t="shared" ref="CP52:CP64" si="145">O52+AG52+AY52+BQ52+CI52</f>
        <v>111</v>
      </c>
      <c r="CQ52" s="33">
        <f t="shared" ref="CQ52:CQ64" si="146">P52+AH52+AZ52+BR52+CJ52</f>
        <v>327</v>
      </c>
      <c r="CR52" s="33">
        <f t="shared" ref="CR52:CR64" si="147">CQ52/CP52</f>
        <v>2.9459459459459461</v>
      </c>
      <c r="CS52" s="23">
        <f t="shared" ref="CS52:CS64" si="148">R52+AJ52+BB52+BT52+CL52</f>
        <v>110.25</v>
      </c>
      <c r="CT52" s="23">
        <f t="shared" ref="CT52:CT64" si="149">S52+AK52+BC52+BU52+CM52</f>
        <v>297</v>
      </c>
      <c r="CU52" s="52">
        <f t="shared" ref="CU52:CU64" si="150">CT52/CS52</f>
        <v>2.693877551020408</v>
      </c>
    </row>
    <row r="53" spans="1:100" s="34" customFormat="1" ht="11.25" x14ac:dyDescent="0.2">
      <c r="A53" s="27" t="s">
        <v>115</v>
      </c>
      <c r="B53" s="28" t="s">
        <v>120</v>
      </c>
      <c r="C53" s="108"/>
      <c r="D53" s="29"/>
      <c r="E53" s="108"/>
      <c r="F53" s="29"/>
      <c r="G53" s="25"/>
      <c r="H53" s="25"/>
      <c r="I53" s="25"/>
      <c r="J53" s="25"/>
      <c r="K53" s="25"/>
      <c r="L53" s="25"/>
      <c r="M53" s="25"/>
      <c r="N53" s="25"/>
      <c r="O53" s="24"/>
      <c r="P53" s="24"/>
      <c r="Q53" s="24" t="e">
        <f>P53/O53</f>
        <v>#DIV/0!</v>
      </c>
      <c r="R53" s="32">
        <f t="shared" si="131"/>
        <v>0</v>
      </c>
      <c r="S53" s="32">
        <f t="shared" si="131"/>
        <v>0</v>
      </c>
      <c r="T53" s="23" t="e">
        <f>S53/R53</f>
        <v>#DIV/0!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>
        <v>0.75</v>
      </c>
      <c r="AF53" s="25">
        <v>4</v>
      </c>
      <c r="AG53" s="308">
        <v>3.5</v>
      </c>
      <c r="AH53" s="24">
        <v>10</v>
      </c>
      <c r="AI53" s="24">
        <f>AH53/AG53</f>
        <v>2.8571428571428572</v>
      </c>
      <c r="AJ53" s="32">
        <f t="shared" si="132"/>
        <v>0.75</v>
      </c>
      <c r="AK53" s="32">
        <f t="shared" si="132"/>
        <v>4</v>
      </c>
      <c r="AL53" s="23">
        <f>AK53/AJ53</f>
        <v>5.333333333333333</v>
      </c>
      <c r="AM53" s="25"/>
      <c r="AN53" s="25"/>
      <c r="AO53" s="25"/>
      <c r="AP53" s="25"/>
      <c r="AQ53" s="25"/>
      <c r="AR53" s="25"/>
      <c r="AS53" s="25"/>
      <c r="AT53" s="25"/>
      <c r="AU53" s="25">
        <v>1.5</v>
      </c>
      <c r="AV53" s="25">
        <v>2</v>
      </c>
      <c r="AW53" s="25"/>
      <c r="AX53" s="25"/>
      <c r="AY53" s="331"/>
      <c r="AZ53" s="331"/>
      <c r="BA53" s="24" t="e">
        <f t="shared" si="133"/>
        <v>#DIV/0!</v>
      </c>
      <c r="BB53" s="32">
        <f t="shared" si="134"/>
        <v>1.5</v>
      </c>
      <c r="BC53" s="32">
        <f t="shared" si="135"/>
        <v>2</v>
      </c>
      <c r="BD53" s="23">
        <f t="shared" si="136"/>
        <v>1.3333333333333333</v>
      </c>
      <c r="BE53" s="25"/>
      <c r="BF53" s="25"/>
      <c r="BG53" s="25"/>
      <c r="BH53" s="25"/>
      <c r="BI53" s="25"/>
      <c r="BJ53" s="25"/>
      <c r="BK53" s="25">
        <v>2</v>
      </c>
      <c r="BL53" s="25">
        <v>6</v>
      </c>
      <c r="BM53" s="25"/>
      <c r="BN53" s="25"/>
      <c r="BO53" s="25"/>
      <c r="BP53" s="25"/>
      <c r="BQ53" s="24"/>
      <c r="BR53" s="24"/>
      <c r="BS53" s="24" t="e">
        <f t="shared" si="137"/>
        <v>#DIV/0!</v>
      </c>
      <c r="BT53" s="32">
        <f t="shared" si="138"/>
        <v>2</v>
      </c>
      <c r="BU53" s="32">
        <f t="shared" si="139"/>
        <v>6</v>
      </c>
      <c r="BV53" s="23">
        <f t="shared" si="140"/>
        <v>3</v>
      </c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350"/>
      <c r="CJ53" s="350"/>
      <c r="CK53" s="24" t="e">
        <f t="shared" si="141"/>
        <v>#DIV/0!</v>
      </c>
      <c r="CL53" s="32">
        <f t="shared" si="142"/>
        <v>0</v>
      </c>
      <c r="CM53" s="32">
        <f t="shared" si="143"/>
        <v>0</v>
      </c>
      <c r="CN53" s="23" t="e">
        <f t="shared" si="144"/>
        <v>#DIV/0!</v>
      </c>
      <c r="CO53" s="12"/>
      <c r="CP53" s="50">
        <f t="shared" si="145"/>
        <v>3.5</v>
      </c>
      <c r="CQ53" s="33">
        <f t="shared" si="146"/>
        <v>10</v>
      </c>
      <c r="CR53" s="33">
        <f t="shared" si="147"/>
        <v>2.8571428571428572</v>
      </c>
      <c r="CS53" s="23">
        <f t="shared" si="148"/>
        <v>4.25</v>
      </c>
      <c r="CT53" s="23">
        <f t="shared" si="149"/>
        <v>12</v>
      </c>
      <c r="CU53" s="52">
        <f t="shared" si="150"/>
        <v>2.8235294117647061</v>
      </c>
    </row>
    <row r="54" spans="1:100" s="34" customFormat="1" ht="11.25" x14ac:dyDescent="0.2">
      <c r="A54" s="107" t="s">
        <v>126</v>
      </c>
      <c r="B54" s="216" t="s">
        <v>144</v>
      </c>
      <c r="C54" s="108"/>
      <c r="D54" s="29"/>
      <c r="E54" s="108"/>
      <c r="F54" s="29"/>
      <c r="G54" s="29"/>
      <c r="H54" s="29"/>
      <c r="I54" s="29"/>
      <c r="J54" s="29"/>
      <c r="K54" s="29"/>
      <c r="L54" s="29"/>
      <c r="M54" s="29"/>
      <c r="N54" s="29"/>
      <c r="O54" s="24"/>
      <c r="P54" s="24"/>
      <c r="Q54" s="24" t="e">
        <f>P54/O54</f>
        <v>#DIV/0!</v>
      </c>
      <c r="R54" s="32">
        <f t="shared" si="131"/>
        <v>0</v>
      </c>
      <c r="S54" s="32">
        <f t="shared" si="131"/>
        <v>0</v>
      </c>
      <c r="T54" s="23" t="e">
        <f>S54/R54</f>
        <v>#DIV/0!</v>
      </c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33"/>
      <c r="AH54" s="24"/>
      <c r="AI54" s="24" t="e">
        <f>AH54/AG54</f>
        <v>#DIV/0!</v>
      </c>
      <c r="AJ54" s="32">
        <f t="shared" si="132"/>
        <v>0</v>
      </c>
      <c r="AK54" s="32">
        <f t="shared" si="132"/>
        <v>0</v>
      </c>
      <c r="AL54" s="23" t="e">
        <f>AK54/AJ54</f>
        <v>#DIV/0!</v>
      </c>
      <c r="AM54" s="25"/>
      <c r="AN54" s="25"/>
      <c r="AO54" s="25"/>
      <c r="AP54" s="25"/>
      <c r="AQ54" s="25"/>
      <c r="AR54" s="25"/>
      <c r="AS54" s="25"/>
      <c r="AT54" s="25"/>
      <c r="AU54" s="25">
        <v>0.5</v>
      </c>
      <c r="AV54" s="25">
        <v>2</v>
      </c>
      <c r="AW54" s="25">
        <v>3</v>
      </c>
      <c r="AX54" s="25">
        <v>8</v>
      </c>
      <c r="AY54" s="33">
        <v>3.5</v>
      </c>
      <c r="AZ54" s="33">
        <v>11</v>
      </c>
      <c r="BA54" s="24">
        <f t="shared" si="133"/>
        <v>3.1428571428571428</v>
      </c>
      <c r="BB54" s="32">
        <f t="shared" si="134"/>
        <v>3.5</v>
      </c>
      <c r="BC54" s="32">
        <f t="shared" si="135"/>
        <v>10</v>
      </c>
      <c r="BD54" s="23">
        <f t="shared" si="136"/>
        <v>2.8571428571428572</v>
      </c>
      <c r="BE54" s="25"/>
      <c r="BF54" s="25"/>
      <c r="BG54" s="25"/>
      <c r="BH54" s="19"/>
      <c r="BI54" s="29"/>
      <c r="BJ54" s="25"/>
      <c r="BK54" s="29"/>
      <c r="BL54" s="25"/>
      <c r="BM54" s="25"/>
      <c r="BN54" s="25"/>
      <c r="BO54" s="25"/>
      <c r="BP54" s="25"/>
      <c r="BQ54" s="24"/>
      <c r="BR54" s="24"/>
      <c r="BS54" s="24" t="e">
        <f t="shared" si="137"/>
        <v>#DIV/0!</v>
      </c>
      <c r="BT54" s="32">
        <f t="shared" si="138"/>
        <v>0</v>
      </c>
      <c r="BU54" s="32">
        <f t="shared" si="139"/>
        <v>0</v>
      </c>
      <c r="BV54" s="23" t="e">
        <f t="shared" si="140"/>
        <v>#DIV/0!</v>
      </c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33"/>
      <c r="CJ54" s="33"/>
      <c r="CK54" s="24" t="e">
        <f t="shared" si="141"/>
        <v>#DIV/0!</v>
      </c>
      <c r="CL54" s="32">
        <f t="shared" si="142"/>
        <v>0</v>
      </c>
      <c r="CM54" s="32">
        <f t="shared" si="143"/>
        <v>0</v>
      </c>
      <c r="CN54" s="23" t="e">
        <f t="shared" si="144"/>
        <v>#DIV/0!</v>
      </c>
      <c r="CO54" s="12"/>
      <c r="CP54" s="50">
        <f t="shared" si="145"/>
        <v>3.5</v>
      </c>
      <c r="CQ54" s="33">
        <f t="shared" si="146"/>
        <v>11</v>
      </c>
      <c r="CR54" s="33">
        <f t="shared" si="147"/>
        <v>3.1428571428571428</v>
      </c>
      <c r="CS54" s="23">
        <f t="shared" si="148"/>
        <v>3.5</v>
      </c>
      <c r="CT54" s="23">
        <f t="shared" si="149"/>
        <v>10</v>
      </c>
      <c r="CU54" s="52">
        <f t="shared" si="150"/>
        <v>2.8571428571428572</v>
      </c>
      <c r="CV54" s="15"/>
    </row>
    <row r="55" spans="1:100" s="34" customFormat="1" ht="11.25" x14ac:dyDescent="0.2">
      <c r="A55" s="107" t="s">
        <v>126</v>
      </c>
      <c r="B55" s="216" t="s">
        <v>135</v>
      </c>
      <c r="C55" s="108"/>
      <c r="D55" s="29"/>
      <c r="E55" s="108"/>
      <c r="F55" s="29"/>
      <c r="G55" s="29"/>
      <c r="H55" s="29"/>
      <c r="I55" s="29"/>
      <c r="J55" s="29"/>
      <c r="K55" s="29"/>
      <c r="L55" s="29"/>
      <c r="M55" s="29"/>
      <c r="N55" s="29"/>
      <c r="O55" s="24"/>
      <c r="P55" s="24"/>
      <c r="Q55" s="24" t="e">
        <f>P55/O55</f>
        <v>#DIV/0!</v>
      </c>
      <c r="R55" s="32">
        <f t="shared" si="131"/>
        <v>0</v>
      </c>
      <c r="S55" s="32">
        <f t="shared" si="131"/>
        <v>0</v>
      </c>
      <c r="T55" s="23" t="e">
        <f>S55/R55</f>
        <v>#DIV/0!</v>
      </c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33"/>
      <c r="AH55" s="24"/>
      <c r="AI55" s="24" t="e">
        <f>AH55/AG55</f>
        <v>#DIV/0!</v>
      </c>
      <c r="AJ55" s="32">
        <f t="shared" si="132"/>
        <v>0</v>
      </c>
      <c r="AK55" s="32">
        <f t="shared" si="132"/>
        <v>0</v>
      </c>
      <c r="AL55" s="23" t="e">
        <f>AK55/AJ55</f>
        <v>#DIV/0!</v>
      </c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33">
        <v>3.5</v>
      </c>
      <c r="AZ55" s="33">
        <v>11</v>
      </c>
      <c r="BA55" s="24">
        <f t="shared" si="133"/>
        <v>3.1428571428571428</v>
      </c>
      <c r="BB55" s="32">
        <f t="shared" si="134"/>
        <v>0</v>
      </c>
      <c r="BC55" s="32">
        <f t="shared" si="135"/>
        <v>0</v>
      </c>
      <c r="BD55" s="23" t="e">
        <f t="shared" si="136"/>
        <v>#DIV/0!</v>
      </c>
      <c r="BE55" s="25"/>
      <c r="BF55" s="25"/>
      <c r="BG55" s="25"/>
      <c r="BH55" s="19"/>
      <c r="BI55" s="29">
        <v>6.66</v>
      </c>
      <c r="BJ55" s="25">
        <v>22</v>
      </c>
      <c r="BK55" s="29">
        <v>8.75</v>
      </c>
      <c r="BL55" s="25">
        <v>20</v>
      </c>
      <c r="BM55" s="25">
        <v>2.5</v>
      </c>
      <c r="BN55" s="25">
        <v>5</v>
      </c>
      <c r="BO55" s="25"/>
      <c r="BP55" s="25"/>
      <c r="BQ55" s="24"/>
      <c r="BR55" s="24"/>
      <c r="BS55" s="24" t="e">
        <f t="shared" si="137"/>
        <v>#DIV/0!</v>
      </c>
      <c r="BT55" s="32">
        <f t="shared" si="138"/>
        <v>17.91</v>
      </c>
      <c r="BU55" s="32">
        <f t="shared" si="139"/>
        <v>47</v>
      </c>
      <c r="BV55" s="23">
        <f t="shared" si="140"/>
        <v>2.6242322724734786</v>
      </c>
      <c r="BW55" s="25"/>
      <c r="BX55" s="25"/>
      <c r="BY55" s="25"/>
      <c r="BZ55" s="25"/>
      <c r="CA55" s="25">
        <v>4.5</v>
      </c>
      <c r="CB55" s="25">
        <v>8</v>
      </c>
      <c r="CC55" s="25">
        <v>1.5</v>
      </c>
      <c r="CD55" s="25">
        <v>2</v>
      </c>
      <c r="CE55" s="25"/>
      <c r="CF55" s="25"/>
      <c r="CG55" s="25"/>
      <c r="CH55" s="25"/>
      <c r="CI55" s="33">
        <v>30</v>
      </c>
      <c r="CJ55" s="33">
        <v>89</v>
      </c>
      <c r="CK55" s="24">
        <f t="shared" si="141"/>
        <v>2.9666666666666668</v>
      </c>
      <c r="CL55" s="32">
        <f t="shared" si="142"/>
        <v>6</v>
      </c>
      <c r="CM55" s="32">
        <f t="shared" si="143"/>
        <v>10</v>
      </c>
      <c r="CN55" s="23">
        <f t="shared" si="144"/>
        <v>1.6666666666666667</v>
      </c>
      <c r="CO55" s="12"/>
      <c r="CP55" s="50">
        <f t="shared" si="145"/>
        <v>33.5</v>
      </c>
      <c r="CQ55" s="33">
        <f t="shared" si="146"/>
        <v>100</v>
      </c>
      <c r="CR55" s="33">
        <f t="shared" si="147"/>
        <v>2.9850746268656718</v>
      </c>
      <c r="CS55" s="23">
        <f t="shared" si="148"/>
        <v>23.91</v>
      </c>
      <c r="CT55" s="23">
        <f t="shared" si="149"/>
        <v>57</v>
      </c>
      <c r="CU55" s="52">
        <f t="shared" si="150"/>
        <v>2.3839397741530739</v>
      </c>
    </row>
    <row r="56" spans="1:100" s="34" customFormat="1" ht="11.25" x14ac:dyDescent="0.2">
      <c r="A56" s="27" t="s">
        <v>119</v>
      </c>
      <c r="B56" s="28" t="s">
        <v>131</v>
      </c>
      <c r="C56" s="108"/>
      <c r="D56" s="29"/>
      <c r="E56" s="108"/>
      <c r="F56" s="29"/>
      <c r="G56" s="29"/>
      <c r="H56" s="29"/>
      <c r="I56" s="29"/>
      <c r="J56" s="29"/>
      <c r="K56" s="29"/>
      <c r="L56" s="29"/>
      <c r="M56" s="29"/>
      <c r="N56" s="29"/>
      <c r="O56" s="24"/>
      <c r="P56" s="24"/>
      <c r="Q56" s="24" t="e">
        <f>P56/O56</f>
        <v>#DIV/0!</v>
      </c>
      <c r="R56" s="32">
        <f t="shared" si="131"/>
        <v>0</v>
      </c>
      <c r="S56" s="32">
        <f t="shared" si="131"/>
        <v>0</v>
      </c>
      <c r="T56" s="23" t="e">
        <f>S56/R56</f>
        <v>#DIV/0!</v>
      </c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>
        <v>4</v>
      </c>
      <c r="AF56" s="25">
        <v>8</v>
      </c>
      <c r="AG56" s="33">
        <v>3.5</v>
      </c>
      <c r="AH56" s="24">
        <v>10</v>
      </c>
      <c r="AI56" s="24">
        <f>AH56/AG56</f>
        <v>2.8571428571428572</v>
      </c>
      <c r="AJ56" s="32">
        <f t="shared" si="132"/>
        <v>4</v>
      </c>
      <c r="AK56" s="32">
        <f t="shared" si="132"/>
        <v>8</v>
      </c>
      <c r="AL56" s="23">
        <f>AK56/AJ56</f>
        <v>2</v>
      </c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33"/>
      <c r="AZ56" s="33"/>
      <c r="BA56" s="24" t="e">
        <f t="shared" si="133"/>
        <v>#DIV/0!</v>
      </c>
      <c r="BB56" s="32">
        <f t="shared" si="134"/>
        <v>0</v>
      </c>
      <c r="BC56" s="32">
        <f t="shared" si="135"/>
        <v>0</v>
      </c>
      <c r="BD56" s="23" t="e">
        <f t="shared" si="136"/>
        <v>#DIV/0!</v>
      </c>
      <c r="BE56" s="25"/>
      <c r="BF56" s="25"/>
      <c r="BG56" s="25"/>
      <c r="BH56" s="19"/>
      <c r="BI56" s="29"/>
      <c r="BJ56" s="25"/>
      <c r="BK56" s="29"/>
      <c r="BL56" s="25"/>
      <c r="BM56" s="25"/>
      <c r="BN56" s="25"/>
      <c r="BO56" s="25">
        <v>1</v>
      </c>
      <c r="BP56" s="25">
        <v>1</v>
      </c>
      <c r="BQ56" s="24"/>
      <c r="BR56" s="24"/>
      <c r="BS56" s="24" t="e">
        <f t="shared" si="137"/>
        <v>#DIV/0!</v>
      </c>
      <c r="BT56" s="32">
        <f t="shared" si="138"/>
        <v>1</v>
      </c>
      <c r="BU56" s="32">
        <f t="shared" si="139"/>
        <v>1</v>
      </c>
      <c r="BV56" s="23">
        <f t="shared" si="140"/>
        <v>1</v>
      </c>
      <c r="BW56" s="25"/>
      <c r="BX56" s="25"/>
      <c r="BY56" s="25"/>
      <c r="BZ56" s="25"/>
      <c r="CA56" s="25">
        <v>0.5</v>
      </c>
      <c r="CB56" s="25">
        <v>1</v>
      </c>
      <c r="CC56" s="25"/>
      <c r="CD56" s="25"/>
      <c r="CE56" s="25"/>
      <c r="CF56" s="25"/>
      <c r="CG56" s="25"/>
      <c r="CH56" s="25"/>
      <c r="CI56" s="33"/>
      <c r="CJ56" s="33"/>
      <c r="CK56" s="24" t="e">
        <f t="shared" si="141"/>
        <v>#DIV/0!</v>
      </c>
      <c r="CL56" s="32">
        <f t="shared" si="142"/>
        <v>0.5</v>
      </c>
      <c r="CM56" s="32">
        <f t="shared" si="143"/>
        <v>1</v>
      </c>
      <c r="CN56" s="23">
        <f t="shared" si="144"/>
        <v>2</v>
      </c>
      <c r="CO56" s="12"/>
      <c r="CP56" s="50">
        <f t="shared" si="145"/>
        <v>3.5</v>
      </c>
      <c r="CQ56" s="33">
        <f t="shared" si="146"/>
        <v>10</v>
      </c>
      <c r="CR56" s="33">
        <f t="shared" si="147"/>
        <v>2.8571428571428572</v>
      </c>
      <c r="CS56" s="23">
        <f t="shared" si="148"/>
        <v>5.5</v>
      </c>
      <c r="CT56" s="23">
        <f t="shared" si="149"/>
        <v>10</v>
      </c>
      <c r="CU56" s="52">
        <f t="shared" si="150"/>
        <v>1.8181818181818181</v>
      </c>
    </row>
    <row r="57" spans="1:100" s="34" customFormat="1" ht="11.25" x14ac:dyDescent="0.2">
      <c r="A57" s="27" t="s">
        <v>115</v>
      </c>
      <c r="B57" s="216" t="s">
        <v>141</v>
      </c>
      <c r="C57" s="108"/>
      <c r="D57" s="29"/>
      <c r="E57" s="108"/>
      <c r="F57" s="29"/>
      <c r="G57" s="29"/>
      <c r="H57" s="29"/>
      <c r="I57" s="29"/>
      <c r="J57" s="29"/>
      <c r="K57" s="29"/>
      <c r="L57" s="29"/>
      <c r="M57" s="29"/>
      <c r="N57" s="29"/>
      <c r="O57" s="24"/>
      <c r="P57" s="24"/>
      <c r="Q57" s="24"/>
      <c r="R57" s="32"/>
      <c r="S57" s="32"/>
      <c r="T57" s="23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308"/>
      <c r="AH57" s="24"/>
      <c r="AI57" s="24"/>
      <c r="AJ57" s="32"/>
      <c r="AK57" s="32"/>
      <c r="AL57" s="23"/>
      <c r="AM57" s="25"/>
      <c r="AN57" s="25"/>
      <c r="AO57" s="25"/>
      <c r="AP57" s="25"/>
      <c r="AQ57" s="25">
        <v>10</v>
      </c>
      <c r="AR57" s="25">
        <v>35</v>
      </c>
      <c r="AS57" s="25">
        <v>0.33</v>
      </c>
      <c r="AT57" s="25">
        <v>2</v>
      </c>
      <c r="AU57" s="25"/>
      <c r="AV57" s="25"/>
      <c r="AW57" s="25"/>
      <c r="AX57" s="25"/>
      <c r="AY57" s="33"/>
      <c r="AZ57" s="33"/>
      <c r="BA57" s="24" t="e">
        <f t="shared" si="133"/>
        <v>#DIV/0!</v>
      </c>
      <c r="BB57" s="32">
        <f t="shared" si="134"/>
        <v>10.33</v>
      </c>
      <c r="BC57" s="32">
        <f t="shared" si="135"/>
        <v>37</v>
      </c>
      <c r="BD57" s="23">
        <f t="shared" si="136"/>
        <v>3.5818005808325264</v>
      </c>
      <c r="BE57" s="25"/>
      <c r="BF57" s="25"/>
      <c r="BG57" s="25"/>
      <c r="BH57" s="19"/>
      <c r="BI57" s="29"/>
      <c r="BJ57" s="25"/>
      <c r="BK57" s="29"/>
      <c r="BL57" s="25"/>
      <c r="BM57" s="25"/>
      <c r="BN57" s="25"/>
      <c r="BO57" s="25"/>
      <c r="BP57" s="25"/>
      <c r="BQ57" s="24"/>
      <c r="BR57" s="24"/>
      <c r="BS57" s="24" t="e">
        <f t="shared" si="137"/>
        <v>#DIV/0!</v>
      </c>
      <c r="BT57" s="32">
        <f t="shared" si="138"/>
        <v>0</v>
      </c>
      <c r="BU57" s="32">
        <f t="shared" si="139"/>
        <v>0</v>
      </c>
      <c r="BV57" s="23" t="e">
        <f t="shared" si="140"/>
        <v>#DIV/0!</v>
      </c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33"/>
      <c r="CJ57" s="33"/>
      <c r="CK57" s="24" t="e">
        <f t="shared" si="141"/>
        <v>#DIV/0!</v>
      </c>
      <c r="CL57" s="32">
        <f t="shared" si="142"/>
        <v>0</v>
      </c>
      <c r="CM57" s="32">
        <f t="shared" si="143"/>
        <v>0</v>
      </c>
      <c r="CN57" s="23" t="e">
        <f t="shared" si="144"/>
        <v>#DIV/0!</v>
      </c>
      <c r="CO57" s="12"/>
      <c r="CP57" s="50">
        <f t="shared" si="145"/>
        <v>0</v>
      </c>
      <c r="CQ57" s="33">
        <f t="shared" si="146"/>
        <v>0</v>
      </c>
      <c r="CR57" s="33" t="e">
        <f t="shared" si="147"/>
        <v>#DIV/0!</v>
      </c>
      <c r="CS57" s="23">
        <f t="shared" si="148"/>
        <v>10.33</v>
      </c>
      <c r="CT57" s="23">
        <f t="shared" si="149"/>
        <v>37</v>
      </c>
      <c r="CU57" s="52">
        <f t="shared" si="150"/>
        <v>3.5818005808325264</v>
      </c>
    </row>
    <row r="58" spans="1:100" s="34" customFormat="1" ht="11.25" x14ac:dyDescent="0.2">
      <c r="A58" s="27" t="s">
        <v>121</v>
      </c>
      <c r="B58" s="216" t="s">
        <v>134</v>
      </c>
      <c r="C58" s="108"/>
      <c r="D58" s="29"/>
      <c r="E58" s="108"/>
      <c r="F58" s="29"/>
      <c r="G58" s="29"/>
      <c r="H58" s="29"/>
      <c r="I58" s="29"/>
      <c r="J58" s="29"/>
      <c r="K58" s="29"/>
      <c r="L58" s="29"/>
      <c r="M58" s="29"/>
      <c r="N58" s="29"/>
      <c r="O58" s="24"/>
      <c r="P58" s="24"/>
      <c r="Q58" s="24"/>
      <c r="R58" s="32"/>
      <c r="S58" s="32"/>
      <c r="T58" s="23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4"/>
      <c r="AH58" s="24"/>
      <c r="AI58" s="24"/>
      <c r="AJ58" s="32"/>
      <c r="AK58" s="32"/>
      <c r="AL58" s="23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>
        <v>3.5</v>
      </c>
      <c r="AX58" s="25">
        <v>8</v>
      </c>
      <c r="AY58" s="33">
        <v>3.5</v>
      </c>
      <c r="AZ58" s="33">
        <v>11</v>
      </c>
      <c r="BA58" s="24">
        <f t="shared" si="133"/>
        <v>3.1428571428571428</v>
      </c>
      <c r="BB58" s="32">
        <f t="shared" si="134"/>
        <v>3.5</v>
      </c>
      <c r="BC58" s="32">
        <f t="shared" si="135"/>
        <v>8</v>
      </c>
      <c r="BD58" s="23">
        <f t="shared" si="136"/>
        <v>2.2857142857142856</v>
      </c>
      <c r="BE58" s="25"/>
      <c r="BF58" s="25"/>
      <c r="BG58" s="19"/>
      <c r="BH58" s="19"/>
      <c r="BI58" s="29"/>
      <c r="BJ58" s="25"/>
      <c r="BK58" s="29"/>
      <c r="BL58" s="25"/>
      <c r="BM58" s="25"/>
      <c r="BN58" s="25"/>
      <c r="BO58" s="25"/>
      <c r="BP58" s="25"/>
      <c r="BQ58" s="24"/>
      <c r="BR58" s="24"/>
      <c r="BS58" s="24" t="e">
        <f t="shared" si="137"/>
        <v>#DIV/0!</v>
      </c>
      <c r="BT58" s="32">
        <f t="shared" si="138"/>
        <v>0</v>
      </c>
      <c r="BU58" s="32">
        <f t="shared" si="139"/>
        <v>0</v>
      </c>
      <c r="BV58" s="23" t="e">
        <f t="shared" si="140"/>
        <v>#DIV/0!</v>
      </c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33"/>
      <c r="CJ58" s="33"/>
      <c r="CK58" s="24" t="e">
        <f t="shared" si="141"/>
        <v>#DIV/0!</v>
      </c>
      <c r="CL58" s="32">
        <f t="shared" si="142"/>
        <v>0</v>
      </c>
      <c r="CM58" s="32">
        <f t="shared" si="143"/>
        <v>0</v>
      </c>
      <c r="CN58" s="23" t="e">
        <f t="shared" si="144"/>
        <v>#DIV/0!</v>
      </c>
      <c r="CO58" s="12"/>
      <c r="CP58" s="50">
        <f t="shared" si="145"/>
        <v>3.5</v>
      </c>
      <c r="CQ58" s="33">
        <f t="shared" si="146"/>
        <v>11</v>
      </c>
      <c r="CR58" s="33">
        <f t="shared" si="147"/>
        <v>3.1428571428571428</v>
      </c>
      <c r="CS58" s="23">
        <f t="shared" si="148"/>
        <v>3.5</v>
      </c>
      <c r="CT58" s="23">
        <f t="shared" si="149"/>
        <v>8</v>
      </c>
      <c r="CU58" s="52">
        <f t="shared" si="150"/>
        <v>2.2857142857142856</v>
      </c>
    </row>
    <row r="59" spans="1:100" s="34" customFormat="1" ht="11.25" x14ac:dyDescent="0.2">
      <c r="A59" s="27" t="s">
        <v>121</v>
      </c>
      <c r="B59" s="216" t="s">
        <v>143</v>
      </c>
      <c r="C59" s="108"/>
      <c r="D59" s="29"/>
      <c r="E59" s="108"/>
      <c r="F59" s="29"/>
      <c r="G59" s="29"/>
      <c r="H59" s="29"/>
      <c r="I59" s="29"/>
      <c r="J59" s="29"/>
      <c r="K59" s="29"/>
      <c r="L59" s="29"/>
      <c r="M59" s="29"/>
      <c r="N59" s="29"/>
      <c r="O59" s="308"/>
      <c r="P59" s="308"/>
      <c r="Q59" s="308"/>
      <c r="R59" s="32"/>
      <c r="S59" s="32"/>
      <c r="T59" s="307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308"/>
      <c r="AH59" s="308"/>
      <c r="AI59" s="308"/>
      <c r="AJ59" s="32"/>
      <c r="AK59" s="32"/>
      <c r="AL59" s="307"/>
      <c r="AM59" s="25"/>
      <c r="AN59" s="25"/>
      <c r="AO59" s="25"/>
      <c r="AP59" s="25"/>
      <c r="AQ59" s="25">
        <v>4</v>
      </c>
      <c r="AR59" s="25">
        <v>6</v>
      </c>
      <c r="AS59" s="25">
        <v>9.5</v>
      </c>
      <c r="AT59" s="25">
        <v>20</v>
      </c>
      <c r="AU59" s="25">
        <v>7</v>
      </c>
      <c r="AV59" s="25">
        <v>20</v>
      </c>
      <c r="AW59" s="25"/>
      <c r="AX59" s="25"/>
      <c r="AY59" s="33">
        <v>37</v>
      </c>
      <c r="AZ59" s="33">
        <v>109</v>
      </c>
      <c r="BA59" s="308">
        <f t="shared" si="133"/>
        <v>2.9459459459459461</v>
      </c>
      <c r="BB59" s="32">
        <f t="shared" si="134"/>
        <v>20.5</v>
      </c>
      <c r="BC59" s="32">
        <f t="shared" si="135"/>
        <v>46</v>
      </c>
      <c r="BD59" s="307">
        <f t="shared" si="136"/>
        <v>2.2439024390243905</v>
      </c>
      <c r="BE59" s="25"/>
      <c r="BF59" s="25"/>
      <c r="BG59" s="19">
        <v>8</v>
      </c>
      <c r="BH59" s="19">
        <v>19</v>
      </c>
      <c r="BI59" s="29">
        <v>10</v>
      </c>
      <c r="BJ59" s="25">
        <v>23</v>
      </c>
      <c r="BK59" s="29">
        <v>10</v>
      </c>
      <c r="BL59" s="25">
        <v>22</v>
      </c>
      <c r="BM59" s="25">
        <v>7</v>
      </c>
      <c r="BN59" s="25">
        <v>20</v>
      </c>
      <c r="BO59" s="25">
        <v>3.5</v>
      </c>
      <c r="BP59" s="25">
        <v>6</v>
      </c>
      <c r="BQ59" s="308">
        <v>37</v>
      </c>
      <c r="BR59" s="308">
        <v>109</v>
      </c>
      <c r="BS59" s="308">
        <f t="shared" si="137"/>
        <v>2.9459459459459461</v>
      </c>
      <c r="BT59" s="32">
        <f t="shared" si="138"/>
        <v>38.5</v>
      </c>
      <c r="BU59" s="32">
        <f t="shared" si="139"/>
        <v>90</v>
      </c>
      <c r="BV59" s="307">
        <f t="shared" si="140"/>
        <v>2.3376623376623376</v>
      </c>
      <c r="BW59" s="25">
        <v>9.5</v>
      </c>
      <c r="BX59" s="25">
        <v>22</v>
      </c>
      <c r="BY59" s="25">
        <v>7</v>
      </c>
      <c r="BZ59" s="25">
        <v>10</v>
      </c>
      <c r="CA59" s="25">
        <v>9.5</v>
      </c>
      <c r="CB59" s="25">
        <v>16</v>
      </c>
      <c r="CC59" s="25">
        <v>7.5</v>
      </c>
      <c r="CD59" s="25">
        <v>15</v>
      </c>
      <c r="CE59" s="25">
        <v>7</v>
      </c>
      <c r="CF59" s="25">
        <v>13</v>
      </c>
      <c r="CG59" s="25"/>
      <c r="CH59" s="25"/>
      <c r="CI59" s="33">
        <v>37</v>
      </c>
      <c r="CJ59" s="33">
        <v>109</v>
      </c>
      <c r="CK59" s="308">
        <f t="shared" si="141"/>
        <v>2.9459459459459461</v>
      </c>
      <c r="CL59" s="32">
        <f t="shared" si="142"/>
        <v>40.5</v>
      </c>
      <c r="CM59" s="32">
        <f t="shared" si="143"/>
        <v>76</v>
      </c>
      <c r="CN59" s="307">
        <f t="shared" si="144"/>
        <v>1.8765432098765431</v>
      </c>
      <c r="CO59" s="12"/>
      <c r="CP59" s="50">
        <f t="shared" si="145"/>
        <v>111</v>
      </c>
      <c r="CQ59" s="33">
        <f t="shared" si="146"/>
        <v>327</v>
      </c>
      <c r="CR59" s="33">
        <f t="shared" si="147"/>
        <v>2.9459459459459461</v>
      </c>
      <c r="CS59" s="307">
        <f t="shared" si="148"/>
        <v>99.5</v>
      </c>
      <c r="CT59" s="307">
        <f t="shared" si="149"/>
        <v>212</v>
      </c>
      <c r="CU59" s="52">
        <f t="shared" si="150"/>
        <v>2.1306532663316582</v>
      </c>
    </row>
    <row r="60" spans="1:100" s="34" customFormat="1" ht="11.25" x14ac:dyDescent="0.2">
      <c r="A60" s="27" t="s">
        <v>121</v>
      </c>
      <c r="B60" s="216" t="s">
        <v>130</v>
      </c>
      <c r="C60" s="108"/>
      <c r="D60" s="29"/>
      <c r="E60" s="108"/>
      <c r="F60" s="29"/>
      <c r="G60" s="29"/>
      <c r="H60" s="29"/>
      <c r="I60" s="29"/>
      <c r="J60" s="29"/>
      <c r="K60" s="29"/>
      <c r="L60" s="29"/>
      <c r="M60" s="29"/>
      <c r="N60" s="29"/>
      <c r="O60" s="308"/>
      <c r="P60" s="308"/>
      <c r="Q60" s="308"/>
      <c r="R60" s="32"/>
      <c r="S60" s="32"/>
      <c r="T60" s="307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308"/>
      <c r="AH60" s="308"/>
      <c r="AI60" s="308"/>
      <c r="AJ60" s="32"/>
      <c r="AK60" s="32"/>
      <c r="AL60" s="307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>
        <v>3.5</v>
      </c>
      <c r="AX60" s="25">
        <v>10</v>
      </c>
      <c r="AY60" s="33">
        <v>3.5</v>
      </c>
      <c r="AZ60" s="33">
        <v>11</v>
      </c>
      <c r="BA60" s="308">
        <f t="shared" si="133"/>
        <v>3.1428571428571428</v>
      </c>
      <c r="BB60" s="32">
        <f t="shared" si="134"/>
        <v>3.5</v>
      </c>
      <c r="BC60" s="32">
        <f t="shared" si="135"/>
        <v>10</v>
      </c>
      <c r="BD60" s="307">
        <f t="shared" si="136"/>
        <v>2.8571428571428572</v>
      </c>
      <c r="BE60" s="25"/>
      <c r="BF60" s="25"/>
      <c r="BG60" s="19"/>
      <c r="BH60" s="19"/>
      <c r="BI60" s="25"/>
      <c r="BJ60" s="25"/>
      <c r="BK60" s="29"/>
      <c r="BL60" s="25"/>
      <c r="BM60" s="25"/>
      <c r="BN60" s="25"/>
      <c r="BO60" s="25"/>
      <c r="BP60" s="25"/>
      <c r="BQ60" s="308"/>
      <c r="BR60" s="308"/>
      <c r="BS60" s="308" t="e">
        <f t="shared" si="137"/>
        <v>#DIV/0!</v>
      </c>
      <c r="BT60" s="32">
        <f t="shared" si="138"/>
        <v>0</v>
      </c>
      <c r="BU60" s="32">
        <f t="shared" si="139"/>
        <v>0</v>
      </c>
      <c r="BV60" s="307" t="e">
        <f t="shared" si="140"/>
        <v>#DIV/0!</v>
      </c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33"/>
      <c r="CJ60" s="33"/>
      <c r="CK60" s="308" t="e">
        <f t="shared" si="141"/>
        <v>#DIV/0!</v>
      </c>
      <c r="CL60" s="32">
        <f t="shared" si="142"/>
        <v>0</v>
      </c>
      <c r="CM60" s="32">
        <f t="shared" si="143"/>
        <v>0</v>
      </c>
      <c r="CN60" s="307" t="e">
        <f t="shared" si="144"/>
        <v>#DIV/0!</v>
      </c>
      <c r="CO60" s="12"/>
      <c r="CP60" s="50">
        <f t="shared" si="145"/>
        <v>3.5</v>
      </c>
      <c r="CQ60" s="33">
        <f t="shared" si="146"/>
        <v>11</v>
      </c>
      <c r="CR60" s="33">
        <f t="shared" si="147"/>
        <v>3.1428571428571428</v>
      </c>
      <c r="CS60" s="307">
        <f t="shared" si="148"/>
        <v>3.5</v>
      </c>
      <c r="CT60" s="307">
        <f t="shared" si="149"/>
        <v>10</v>
      </c>
      <c r="CU60" s="52">
        <f t="shared" si="150"/>
        <v>2.8571428571428572</v>
      </c>
    </row>
    <row r="61" spans="1:100" s="34" customFormat="1" ht="11.25" x14ac:dyDescent="0.2">
      <c r="A61" s="27" t="s">
        <v>126</v>
      </c>
      <c r="B61" s="216" t="s">
        <v>127</v>
      </c>
      <c r="C61" s="108"/>
      <c r="D61" s="29"/>
      <c r="E61" s="108"/>
      <c r="F61" s="29"/>
      <c r="G61" s="29"/>
      <c r="H61" s="29"/>
      <c r="I61" s="29"/>
      <c r="J61" s="29"/>
      <c r="K61" s="29"/>
      <c r="L61" s="29"/>
      <c r="M61" s="29"/>
      <c r="N61" s="29"/>
      <c r="O61" s="308"/>
      <c r="P61" s="308"/>
      <c r="Q61" s="308" t="e">
        <f>P61/O61</f>
        <v>#DIV/0!</v>
      </c>
      <c r="R61" s="32">
        <f>C61+E61+G61+I61+K61+M61</f>
        <v>0</v>
      </c>
      <c r="S61" s="32">
        <f>D61+F61+H61+J61+L61+N61</f>
        <v>0</v>
      </c>
      <c r="T61" s="307" t="e">
        <f>S61/R61</f>
        <v>#DIV/0!</v>
      </c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>
        <v>0.84</v>
      </c>
      <c r="AF61" s="25">
        <v>1</v>
      </c>
      <c r="AG61" s="308"/>
      <c r="AH61" s="308"/>
      <c r="AI61" s="308" t="e">
        <f>AH61/AG61</f>
        <v>#DIV/0!</v>
      </c>
      <c r="AJ61" s="32">
        <f>U61+W61+Y61+AA61+AC61+AE61</f>
        <v>0.84</v>
      </c>
      <c r="AK61" s="32">
        <f>V61+X61+Z61+AB61+AD61+AF61</f>
        <v>1</v>
      </c>
      <c r="AL61" s="307">
        <f>AK61/AJ61</f>
        <v>1.1904761904761905</v>
      </c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>
        <v>3.5</v>
      </c>
      <c r="AX61" s="25">
        <v>7</v>
      </c>
      <c r="AY61" s="33">
        <v>3.5</v>
      </c>
      <c r="AZ61" s="33">
        <v>11</v>
      </c>
      <c r="BA61" s="308">
        <f t="shared" si="133"/>
        <v>3.1428571428571428</v>
      </c>
      <c r="BB61" s="32">
        <f t="shared" si="134"/>
        <v>3.5</v>
      </c>
      <c r="BC61" s="32">
        <f t="shared" si="135"/>
        <v>7</v>
      </c>
      <c r="BD61" s="307">
        <f t="shared" si="136"/>
        <v>2</v>
      </c>
      <c r="BE61" s="25"/>
      <c r="BF61" s="25"/>
      <c r="BG61" s="19"/>
      <c r="BH61" s="19"/>
      <c r="BI61" s="25"/>
      <c r="BJ61" s="25"/>
      <c r="BK61" s="29"/>
      <c r="BL61" s="25"/>
      <c r="BM61" s="25"/>
      <c r="BN61" s="25"/>
      <c r="BO61" s="25"/>
      <c r="BP61" s="25"/>
      <c r="BQ61" s="308"/>
      <c r="BR61" s="308"/>
      <c r="BS61" s="308" t="e">
        <f t="shared" si="137"/>
        <v>#DIV/0!</v>
      </c>
      <c r="BT61" s="32">
        <f t="shared" si="138"/>
        <v>0</v>
      </c>
      <c r="BU61" s="32">
        <f t="shared" si="139"/>
        <v>0</v>
      </c>
      <c r="BV61" s="307" t="e">
        <f t="shared" si="140"/>
        <v>#DIV/0!</v>
      </c>
      <c r="BW61" s="25">
        <v>0.33</v>
      </c>
      <c r="BX61" s="25">
        <v>1</v>
      </c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33"/>
      <c r="CJ61" s="33"/>
      <c r="CK61" s="308" t="e">
        <f t="shared" si="141"/>
        <v>#DIV/0!</v>
      </c>
      <c r="CL61" s="32">
        <f t="shared" si="142"/>
        <v>0.33</v>
      </c>
      <c r="CM61" s="32">
        <f t="shared" si="143"/>
        <v>1</v>
      </c>
      <c r="CN61" s="307">
        <f t="shared" si="144"/>
        <v>3.0303030303030303</v>
      </c>
      <c r="CO61" s="12"/>
      <c r="CP61" s="50">
        <f t="shared" si="145"/>
        <v>3.5</v>
      </c>
      <c r="CQ61" s="33">
        <f t="shared" si="146"/>
        <v>11</v>
      </c>
      <c r="CR61" s="33">
        <f t="shared" si="147"/>
        <v>3.1428571428571428</v>
      </c>
      <c r="CS61" s="307">
        <f t="shared" si="148"/>
        <v>4.67</v>
      </c>
      <c r="CT61" s="307">
        <f t="shared" si="149"/>
        <v>9</v>
      </c>
      <c r="CU61" s="52">
        <f t="shared" si="150"/>
        <v>1.9271948608137046</v>
      </c>
    </row>
    <row r="62" spans="1:100" s="34" customFormat="1" ht="11.25" x14ac:dyDescent="0.2">
      <c r="A62" s="27" t="s">
        <v>117</v>
      </c>
      <c r="B62" s="216" t="s">
        <v>125</v>
      </c>
      <c r="C62" s="108"/>
      <c r="D62" s="29"/>
      <c r="E62" s="108"/>
      <c r="F62" s="29"/>
      <c r="G62" s="29"/>
      <c r="H62" s="29"/>
      <c r="I62" s="29"/>
      <c r="J62" s="29"/>
      <c r="K62" s="29"/>
      <c r="L62" s="29"/>
      <c r="M62" s="29"/>
      <c r="N62" s="29"/>
      <c r="O62" s="308"/>
      <c r="P62" s="308"/>
      <c r="Q62" s="308"/>
      <c r="R62" s="32"/>
      <c r="S62" s="32"/>
      <c r="T62" s="307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308"/>
      <c r="AH62" s="308"/>
      <c r="AI62" s="308"/>
      <c r="AJ62" s="32"/>
      <c r="AK62" s="32"/>
      <c r="AL62" s="307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308"/>
      <c r="AZ62" s="308"/>
      <c r="BA62" s="308" t="e">
        <f t="shared" si="133"/>
        <v>#DIV/0!</v>
      </c>
      <c r="BB62" s="32">
        <f t="shared" si="134"/>
        <v>0</v>
      </c>
      <c r="BC62" s="32">
        <f t="shared" si="135"/>
        <v>0</v>
      </c>
      <c r="BD62" s="307" t="e">
        <f t="shared" si="136"/>
        <v>#DIV/0!</v>
      </c>
      <c r="BE62" s="25"/>
      <c r="BF62" s="25"/>
      <c r="BG62" s="19"/>
      <c r="BH62" s="19"/>
      <c r="BI62" s="25"/>
      <c r="BJ62" s="25"/>
      <c r="BK62" s="29"/>
      <c r="BL62" s="25"/>
      <c r="BM62" s="25">
        <v>1.75</v>
      </c>
      <c r="BN62" s="25">
        <v>4</v>
      </c>
      <c r="BO62" s="25"/>
      <c r="BP62" s="25"/>
      <c r="BQ62" s="308"/>
      <c r="BR62" s="308"/>
      <c r="BS62" s="308" t="e">
        <f t="shared" si="137"/>
        <v>#DIV/0!</v>
      </c>
      <c r="BT62" s="32">
        <f t="shared" si="138"/>
        <v>1.75</v>
      </c>
      <c r="BU62" s="32">
        <f t="shared" si="139"/>
        <v>4</v>
      </c>
      <c r="BV62" s="307">
        <f t="shared" si="140"/>
        <v>2.2857142857142856</v>
      </c>
      <c r="BW62" s="25"/>
      <c r="BX62" s="25"/>
      <c r="BY62" s="25"/>
      <c r="BZ62" s="25"/>
      <c r="CA62" s="25"/>
      <c r="CB62" s="25"/>
      <c r="CC62" s="25"/>
      <c r="CD62" s="25"/>
      <c r="CE62" s="25">
        <v>3</v>
      </c>
      <c r="CF62" s="25">
        <v>5</v>
      </c>
      <c r="CG62" s="25"/>
      <c r="CH62" s="25"/>
      <c r="CI62" s="33"/>
      <c r="CJ62" s="33"/>
      <c r="CK62" s="308" t="e">
        <f t="shared" si="141"/>
        <v>#DIV/0!</v>
      </c>
      <c r="CL62" s="32">
        <f t="shared" si="142"/>
        <v>3</v>
      </c>
      <c r="CM62" s="32">
        <f t="shared" si="143"/>
        <v>5</v>
      </c>
      <c r="CN62" s="307">
        <f t="shared" si="144"/>
        <v>1.6666666666666667</v>
      </c>
      <c r="CO62" s="12"/>
      <c r="CP62" s="50">
        <f t="shared" si="145"/>
        <v>0</v>
      </c>
      <c r="CQ62" s="33">
        <f t="shared" si="146"/>
        <v>0</v>
      </c>
      <c r="CR62" s="33" t="e">
        <f t="shared" si="147"/>
        <v>#DIV/0!</v>
      </c>
      <c r="CS62" s="307">
        <f t="shared" si="148"/>
        <v>4.75</v>
      </c>
      <c r="CT62" s="307">
        <f t="shared" si="149"/>
        <v>9</v>
      </c>
      <c r="CU62" s="52">
        <f t="shared" si="150"/>
        <v>1.8947368421052631</v>
      </c>
    </row>
    <row r="63" spans="1:100" s="34" customFormat="1" ht="11.25" x14ac:dyDescent="0.2">
      <c r="A63" s="27" t="s">
        <v>117</v>
      </c>
      <c r="B63" s="216" t="s">
        <v>122</v>
      </c>
      <c r="C63" s="108"/>
      <c r="D63" s="29"/>
      <c r="E63" s="108"/>
      <c r="F63" s="29"/>
      <c r="G63" s="29"/>
      <c r="H63" s="29"/>
      <c r="I63" s="29"/>
      <c r="J63" s="29"/>
      <c r="K63" s="29"/>
      <c r="L63" s="29"/>
      <c r="M63" s="29"/>
      <c r="N63" s="29"/>
      <c r="O63" s="308"/>
      <c r="P63" s="308"/>
      <c r="Q63" s="308" t="e">
        <f>P63/O63</f>
        <v>#DIV/0!</v>
      </c>
      <c r="R63" s="32">
        <f>C63+E63+G63+I63+K63+M63</f>
        <v>0</v>
      </c>
      <c r="S63" s="32">
        <f>D63+F63+H63+J63+L63+N63</f>
        <v>0</v>
      </c>
      <c r="T63" s="307" t="e">
        <f>S63/R63</f>
        <v>#DIV/0!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>
        <v>2.16</v>
      </c>
      <c r="AF63" s="25">
        <v>10</v>
      </c>
      <c r="AG63" s="308">
        <v>3.5</v>
      </c>
      <c r="AH63" s="308">
        <v>10</v>
      </c>
      <c r="AI63" s="308">
        <f>AH63/AG63</f>
        <v>2.8571428571428572</v>
      </c>
      <c r="AJ63" s="32">
        <f>U63+W63+Y63+AA63+AC63+AE63</f>
        <v>2.16</v>
      </c>
      <c r="AK63" s="32">
        <f>V63+X63+Z63+AB63+AD63+AF63</f>
        <v>10</v>
      </c>
      <c r="AL63" s="307">
        <f>AK63/AJ63</f>
        <v>4.6296296296296298</v>
      </c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308"/>
      <c r="AZ63" s="308"/>
      <c r="BA63" s="308" t="e">
        <f t="shared" si="133"/>
        <v>#DIV/0!</v>
      </c>
      <c r="BB63" s="32">
        <f t="shared" si="134"/>
        <v>0</v>
      </c>
      <c r="BC63" s="32">
        <f t="shared" si="135"/>
        <v>0</v>
      </c>
      <c r="BD63" s="307" t="e">
        <f t="shared" si="136"/>
        <v>#DIV/0!</v>
      </c>
      <c r="BE63" s="25"/>
      <c r="BF63" s="25"/>
      <c r="BG63" s="19"/>
      <c r="BH63" s="19"/>
      <c r="BI63" s="25"/>
      <c r="BJ63" s="25"/>
      <c r="BK63" s="29"/>
      <c r="BL63" s="25"/>
      <c r="BM63" s="25"/>
      <c r="BN63" s="25"/>
      <c r="BO63" s="25"/>
      <c r="BP63" s="25"/>
      <c r="BQ63" s="308"/>
      <c r="BR63" s="308"/>
      <c r="BS63" s="308" t="e">
        <f t="shared" si="137"/>
        <v>#DIV/0!</v>
      </c>
      <c r="BT63" s="32">
        <f t="shared" si="138"/>
        <v>0</v>
      </c>
      <c r="BU63" s="32">
        <f t="shared" si="139"/>
        <v>0</v>
      </c>
      <c r="BV63" s="307" t="e">
        <f t="shared" si="140"/>
        <v>#DIV/0!</v>
      </c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33"/>
      <c r="CJ63" s="33"/>
      <c r="CK63" s="308" t="e">
        <f t="shared" si="141"/>
        <v>#DIV/0!</v>
      </c>
      <c r="CL63" s="32">
        <f t="shared" si="142"/>
        <v>0</v>
      </c>
      <c r="CM63" s="32">
        <f t="shared" si="143"/>
        <v>0</v>
      </c>
      <c r="CN63" s="307" t="e">
        <f t="shared" si="144"/>
        <v>#DIV/0!</v>
      </c>
      <c r="CO63" s="12"/>
      <c r="CP63" s="50">
        <f t="shared" si="145"/>
        <v>3.5</v>
      </c>
      <c r="CQ63" s="33">
        <f t="shared" si="146"/>
        <v>10</v>
      </c>
      <c r="CR63" s="33">
        <f t="shared" si="147"/>
        <v>2.8571428571428572</v>
      </c>
      <c r="CS63" s="307">
        <f t="shared" si="148"/>
        <v>2.16</v>
      </c>
      <c r="CT63" s="307">
        <f t="shared" si="149"/>
        <v>10</v>
      </c>
      <c r="CU63" s="52">
        <f t="shared" si="150"/>
        <v>4.6296296296296298</v>
      </c>
    </row>
    <row r="64" spans="1:100" s="15" customFormat="1" ht="11.25" x14ac:dyDescent="0.2">
      <c r="A64" s="27" t="s">
        <v>121</v>
      </c>
      <c r="B64" s="216" t="s">
        <v>123</v>
      </c>
      <c r="C64" s="77"/>
      <c r="D64" s="25"/>
      <c r="E64" s="77"/>
      <c r="F64" s="25"/>
      <c r="G64" s="25"/>
      <c r="H64" s="25"/>
      <c r="I64" s="25"/>
      <c r="J64" s="25"/>
      <c r="K64" s="25"/>
      <c r="L64" s="25"/>
      <c r="M64" s="25"/>
      <c r="N64" s="25"/>
      <c r="O64" s="24"/>
      <c r="P64" s="24"/>
      <c r="Q64" s="24" t="e">
        <f>P64/O64</f>
        <v>#DIV/0!</v>
      </c>
      <c r="R64" s="307">
        <f>C64+E64+G64+I64+K64+M64</f>
        <v>0</v>
      </c>
      <c r="S64" s="307">
        <f>D64+F64+H64+J64+L64+N64</f>
        <v>0</v>
      </c>
      <c r="T64" s="23" t="e">
        <f>S64/R64</f>
        <v>#DIV/0!</v>
      </c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>
        <v>3</v>
      </c>
      <c r="AF64" s="25">
        <v>10</v>
      </c>
      <c r="AG64" s="24">
        <v>3.5</v>
      </c>
      <c r="AH64" s="24">
        <v>10</v>
      </c>
      <c r="AI64" s="24">
        <f>AH64/AG64</f>
        <v>2.8571428571428572</v>
      </c>
      <c r="AJ64" s="307">
        <f>U64+W64+Y64+AA64+AC64+AE64</f>
        <v>3</v>
      </c>
      <c r="AK64" s="307">
        <f>V64+X64+Z64+AB64+AD64+AF64</f>
        <v>10</v>
      </c>
      <c r="AL64" s="23">
        <f>AK64/AJ64</f>
        <v>3.3333333333333335</v>
      </c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4"/>
      <c r="AZ64" s="24"/>
      <c r="BA64" s="24" t="e">
        <f t="shared" si="133"/>
        <v>#DIV/0!</v>
      </c>
      <c r="BB64" s="307">
        <f t="shared" si="134"/>
        <v>0</v>
      </c>
      <c r="BC64" s="307">
        <f t="shared" si="135"/>
        <v>0</v>
      </c>
      <c r="BD64" s="23" t="e">
        <f t="shared" si="136"/>
        <v>#DIV/0!</v>
      </c>
      <c r="BE64" s="25"/>
      <c r="BF64" s="25"/>
      <c r="BG64" s="25"/>
      <c r="BH64" s="25"/>
      <c r="BI64" s="25"/>
      <c r="BJ64" s="25"/>
      <c r="BK64" s="29"/>
      <c r="BL64" s="25"/>
      <c r="BM64" s="25"/>
      <c r="BN64" s="25"/>
      <c r="BO64" s="25"/>
      <c r="BP64" s="25"/>
      <c r="BQ64" s="24"/>
      <c r="BR64" s="24"/>
      <c r="BS64" s="24" t="e">
        <f t="shared" si="137"/>
        <v>#DIV/0!</v>
      </c>
      <c r="BT64" s="307">
        <f t="shared" si="138"/>
        <v>0</v>
      </c>
      <c r="BU64" s="307">
        <f t="shared" si="139"/>
        <v>0</v>
      </c>
      <c r="BV64" s="23" t="e">
        <f t="shared" si="140"/>
        <v>#DIV/0!</v>
      </c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33"/>
      <c r="CJ64" s="33"/>
      <c r="CK64" s="24" t="e">
        <f t="shared" si="141"/>
        <v>#DIV/0!</v>
      </c>
      <c r="CL64" s="307">
        <f t="shared" si="142"/>
        <v>0</v>
      </c>
      <c r="CM64" s="307">
        <f t="shared" si="143"/>
        <v>0</v>
      </c>
      <c r="CN64" s="23" t="e">
        <f t="shared" si="144"/>
        <v>#DIV/0!</v>
      </c>
      <c r="CO64" s="12"/>
      <c r="CP64" s="234">
        <f t="shared" si="145"/>
        <v>3.5</v>
      </c>
      <c r="CQ64" s="308">
        <f t="shared" si="146"/>
        <v>10</v>
      </c>
      <c r="CR64" s="308">
        <f t="shared" si="147"/>
        <v>2.8571428571428572</v>
      </c>
      <c r="CS64" s="23">
        <f t="shared" si="148"/>
        <v>3</v>
      </c>
      <c r="CT64" s="23">
        <f t="shared" si="149"/>
        <v>10</v>
      </c>
      <c r="CU64" s="52">
        <f t="shared" si="150"/>
        <v>3.3333333333333335</v>
      </c>
      <c r="CV64" s="34"/>
    </row>
    <row r="65" spans="1:100" s="15" customFormat="1" ht="11.25" x14ac:dyDescent="0.2">
      <c r="A65" s="27" t="s">
        <v>119</v>
      </c>
      <c r="B65" s="216" t="s">
        <v>132</v>
      </c>
      <c r="C65" s="191"/>
      <c r="D65" s="190"/>
      <c r="E65" s="191"/>
      <c r="F65" s="190"/>
      <c r="G65" s="190"/>
      <c r="H65" s="190"/>
      <c r="I65" s="190"/>
      <c r="J65" s="190"/>
      <c r="K65" s="190"/>
      <c r="L65" s="190"/>
      <c r="M65" s="190"/>
      <c r="N65" s="190"/>
      <c r="O65" s="33"/>
      <c r="P65" s="33"/>
      <c r="Q65" s="33"/>
      <c r="R65" s="32"/>
      <c r="S65" s="32"/>
      <c r="T65" s="32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33"/>
      <c r="AH65" s="33"/>
      <c r="AI65" s="33"/>
      <c r="AJ65" s="32"/>
      <c r="AK65" s="32"/>
      <c r="AL65" s="32"/>
      <c r="AM65" s="190"/>
      <c r="AN65" s="190"/>
      <c r="AO65" s="190"/>
      <c r="AP65" s="190"/>
      <c r="AQ65" s="190"/>
      <c r="AR65" s="25"/>
      <c r="AS65" s="25"/>
      <c r="AT65" s="25"/>
      <c r="AU65" s="25"/>
      <c r="AV65" s="25"/>
      <c r="AW65" s="25">
        <v>3.5</v>
      </c>
      <c r="AX65" s="25">
        <v>6</v>
      </c>
      <c r="AY65" s="33"/>
      <c r="AZ65" s="33"/>
      <c r="BA65" s="346" t="e">
        <f t="shared" ref="BA65" si="151">AZ65/AY65</f>
        <v>#DIV/0!</v>
      </c>
      <c r="BB65" s="345">
        <f t="shared" ref="BB65" si="152">AM65+AO65+AQ65+AS65+AU65+AW65</f>
        <v>3.5</v>
      </c>
      <c r="BC65" s="345">
        <f t="shared" ref="BC65" si="153">AN65+AP65+AR65+AT65+AV65+AX65</f>
        <v>6</v>
      </c>
      <c r="BD65" s="345">
        <f t="shared" ref="BD65" si="154">BC65/BB65</f>
        <v>1.7142857142857142</v>
      </c>
      <c r="BE65" s="25">
        <v>1</v>
      </c>
      <c r="BF65" s="25">
        <v>4</v>
      </c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346"/>
      <c r="BR65" s="346"/>
      <c r="BS65" s="346" t="e">
        <f t="shared" ref="BS65" si="155">BR65/BQ65</f>
        <v>#DIV/0!</v>
      </c>
      <c r="BT65" s="345">
        <f t="shared" ref="BT65" si="156">BE65+BG65+BI65+BK65+BM65+BO65</f>
        <v>1</v>
      </c>
      <c r="BU65" s="345">
        <f t="shared" ref="BU65" si="157">BF65+BH65+BJ65+BL65+BN65+BP65</f>
        <v>4</v>
      </c>
      <c r="BV65" s="345">
        <f t="shared" ref="BV65" si="158">BU65/BT65</f>
        <v>4</v>
      </c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33"/>
      <c r="CJ65" s="33"/>
      <c r="CK65" s="346" t="e">
        <f t="shared" ref="CK65" si="159">CJ65/CI65</f>
        <v>#DIV/0!</v>
      </c>
      <c r="CL65" s="345">
        <f t="shared" ref="CL65" si="160">BW65+BY65+CA65+CC65+CE65+CG65</f>
        <v>0</v>
      </c>
      <c r="CM65" s="345">
        <f t="shared" ref="CM65" si="161">BX65+BZ65+CB65+CD65+CF65+CH65</f>
        <v>0</v>
      </c>
      <c r="CN65" s="345" t="e">
        <f t="shared" ref="CN65" si="162">CM65/CL65</f>
        <v>#DIV/0!</v>
      </c>
      <c r="CO65" s="12"/>
      <c r="CP65" s="234">
        <f t="shared" ref="CP65" si="163">O65+AG65+AY65+BQ65+CI65</f>
        <v>0</v>
      </c>
      <c r="CQ65" s="346">
        <f t="shared" ref="CQ65" si="164">P65+AH65+AZ65+BR65+CJ65</f>
        <v>0</v>
      </c>
      <c r="CR65" s="346" t="e">
        <f t="shared" ref="CR65" si="165">CQ65/CP65</f>
        <v>#DIV/0!</v>
      </c>
      <c r="CS65" s="345">
        <f t="shared" ref="CS65" si="166">R65+AJ65+BB65+BT65+CL65</f>
        <v>4.5</v>
      </c>
      <c r="CT65" s="345">
        <f t="shared" ref="CT65" si="167">S65+AK65+BC65+BU65+CM65</f>
        <v>10</v>
      </c>
      <c r="CU65" s="52">
        <f t="shared" ref="CU65" si="168">CT65/CS65</f>
        <v>2.2222222222222223</v>
      </c>
      <c r="CV65" s="34"/>
    </row>
    <row r="66" spans="1:100" s="34" customFormat="1" ht="11.25" thickBot="1" x14ac:dyDescent="0.2">
      <c r="A66" s="107"/>
      <c r="B66" s="214"/>
      <c r="C66" s="191"/>
      <c r="D66" s="190"/>
      <c r="E66" s="190"/>
      <c r="F66" s="190"/>
      <c r="G66" s="190"/>
      <c r="H66" s="190"/>
      <c r="I66" s="190"/>
      <c r="J66" s="190"/>
      <c r="K66" s="190"/>
      <c r="L66" s="190"/>
      <c r="M66" s="190"/>
      <c r="N66" s="190"/>
      <c r="O66" s="33"/>
      <c r="P66" s="33"/>
      <c r="Q66" s="33" t="e">
        <f t="shared" ref="Q66:Q67" si="169">P66/O66</f>
        <v>#DIV/0!</v>
      </c>
      <c r="R66" s="32">
        <f t="shared" ref="R66" si="170">C66+E66+G66+I66+K66+M66</f>
        <v>0</v>
      </c>
      <c r="S66" s="32">
        <f t="shared" ref="S66" si="171">D66+F66+H66+J66+L66+N66</f>
        <v>0</v>
      </c>
      <c r="T66" s="32" t="e">
        <f t="shared" ref="T66:T67" si="172">S66/R66</f>
        <v>#DIV/0!</v>
      </c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33"/>
      <c r="AH66" s="33"/>
      <c r="AI66" s="33" t="e">
        <f t="shared" ref="AI66:AI67" si="173">AH66/AG66</f>
        <v>#DIV/0!</v>
      </c>
      <c r="AJ66" s="32">
        <f t="shared" ref="AJ66" si="174">U66+W66+Y66+AA66+AC66+AE66</f>
        <v>0</v>
      </c>
      <c r="AK66" s="32">
        <f t="shared" ref="AK66" si="175">V66+X66+Z66+AB66+AD66+AF66</f>
        <v>0</v>
      </c>
      <c r="AL66" s="32" t="e">
        <f t="shared" ref="AL66:AL67" si="176">AK66/AJ66</f>
        <v>#DIV/0!</v>
      </c>
      <c r="AM66" s="190"/>
      <c r="AN66" s="190"/>
      <c r="AO66" s="190"/>
      <c r="AP66" s="190"/>
      <c r="AQ66" s="190"/>
      <c r="AR66" s="190"/>
      <c r="AS66" s="190"/>
      <c r="AT66" s="190"/>
      <c r="AU66" s="190"/>
      <c r="AV66" s="190"/>
      <c r="AW66" s="190"/>
      <c r="AX66" s="190"/>
      <c r="AY66" s="33"/>
      <c r="AZ66" s="33"/>
      <c r="BA66" s="33" t="e">
        <f t="shared" ref="BA66:BA67" si="177">AZ66/AY66</f>
        <v>#DIV/0!</v>
      </c>
      <c r="BB66" s="32">
        <f t="shared" ref="BB66" si="178">AM66+AO66+AQ66+AS66+AU66+AW66</f>
        <v>0</v>
      </c>
      <c r="BC66" s="32">
        <f t="shared" ref="BC66" si="179">AN66+AP66+AR66+AT66+AV66+AX66</f>
        <v>0</v>
      </c>
      <c r="BD66" s="32" t="e">
        <f t="shared" ref="BD66:BD67" si="180">BC66/BB66</f>
        <v>#DIV/0!</v>
      </c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33"/>
      <c r="BR66" s="33"/>
      <c r="BS66" s="33" t="e">
        <f t="shared" ref="BS66:BS67" si="181">BR66/BQ66</f>
        <v>#DIV/0!</v>
      </c>
      <c r="BT66" s="32">
        <f t="shared" ref="BT66" si="182">BE66+BG66+BI66+BK66+BM66+BO66</f>
        <v>0</v>
      </c>
      <c r="BU66" s="32">
        <f t="shared" ref="BU66" si="183">BF66+BH66+BJ66+BL66+BN66+BP66</f>
        <v>0</v>
      </c>
      <c r="BV66" s="32" t="e">
        <f t="shared" ref="BV66:BV67" si="184">BU66/BT66</f>
        <v>#DIV/0!</v>
      </c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33"/>
      <c r="CJ66" s="33"/>
      <c r="CK66" s="33" t="e">
        <f t="shared" ref="CK66:CK67" si="185">CJ66/CI66</f>
        <v>#DIV/0!</v>
      </c>
      <c r="CL66" s="32">
        <f t="shared" ref="CL66" si="186">BW66+BY66+CA66+CC66+CE66+CG66</f>
        <v>0</v>
      </c>
      <c r="CM66" s="32">
        <f t="shared" ref="CM66" si="187">BX66+BZ66+CB66+CD66+CF66+CH66</f>
        <v>0</v>
      </c>
      <c r="CN66" s="32" t="e">
        <f t="shared" ref="CN66:CN67" si="188">CM66/CL66</f>
        <v>#DIV/0!</v>
      </c>
      <c r="CO66" s="12"/>
      <c r="CP66" s="50">
        <f t="shared" ref="CP66" si="189">O66+AG66+AY66+BQ66+CI66</f>
        <v>0</v>
      </c>
      <c r="CQ66" s="33">
        <f t="shared" ref="CQ66" si="190">P66+AH66+AZ66+BR66+CJ66</f>
        <v>0</v>
      </c>
      <c r="CR66" s="33" t="e">
        <f t="shared" ref="CR66:CR67" si="191">CQ66/CP66</f>
        <v>#DIV/0!</v>
      </c>
      <c r="CS66" s="32">
        <f t="shared" ref="CS66" si="192">R66+AJ66+BB66+BT66+CL66</f>
        <v>0</v>
      </c>
      <c r="CT66" s="32">
        <f t="shared" ref="CT66" si="193">S66+AK66+BC66+BU66+CM66</f>
        <v>0</v>
      </c>
      <c r="CU66" s="49" t="e">
        <f t="shared" ref="CU66:CU67" si="194">CT66/CS66</f>
        <v>#DIV/0!</v>
      </c>
    </row>
    <row r="67" spans="1:100" s="34" customFormat="1" ht="11.25" thickBot="1" x14ac:dyDescent="0.2">
      <c r="A67" s="361" t="s">
        <v>0</v>
      </c>
      <c r="B67" s="362"/>
      <c r="C67" s="106">
        <f t="shared" ref="C67:P67" si="195">SUM(C52:C66)</f>
        <v>0</v>
      </c>
      <c r="D67" s="106">
        <f t="shared" si="195"/>
        <v>0</v>
      </c>
      <c r="E67" s="106">
        <f t="shared" si="195"/>
        <v>0</v>
      </c>
      <c r="F67" s="106">
        <f t="shared" si="195"/>
        <v>0</v>
      </c>
      <c r="G67" s="106">
        <f t="shared" si="195"/>
        <v>0</v>
      </c>
      <c r="H67" s="106">
        <f t="shared" si="195"/>
        <v>0</v>
      </c>
      <c r="I67" s="106">
        <f t="shared" si="195"/>
        <v>0</v>
      </c>
      <c r="J67" s="106">
        <f t="shared" si="195"/>
        <v>0</v>
      </c>
      <c r="K67" s="106">
        <f t="shared" si="195"/>
        <v>0</v>
      </c>
      <c r="L67" s="106">
        <f t="shared" si="195"/>
        <v>0</v>
      </c>
      <c r="M67" s="106">
        <f t="shared" si="195"/>
        <v>0</v>
      </c>
      <c r="N67" s="106">
        <f t="shared" si="195"/>
        <v>0</v>
      </c>
      <c r="O67" s="106">
        <f t="shared" si="195"/>
        <v>0</v>
      </c>
      <c r="P67" s="106">
        <f t="shared" si="195"/>
        <v>0</v>
      </c>
      <c r="Q67" s="106" t="e">
        <f t="shared" si="169"/>
        <v>#DIV/0!</v>
      </c>
      <c r="R67" s="105">
        <f>SUM(R52:R66)</f>
        <v>0</v>
      </c>
      <c r="S67" s="106">
        <f>SUM(S52:S66)</f>
        <v>0</v>
      </c>
      <c r="T67" s="105" t="e">
        <f t="shared" si="172"/>
        <v>#DIV/0!</v>
      </c>
      <c r="U67" s="106">
        <f t="shared" ref="U67:AH67" si="196">SUM(U52:U66)</f>
        <v>0</v>
      </c>
      <c r="V67" s="106">
        <f t="shared" si="196"/>
        <v>0</v>
      </c>
      <c r="W67" s="106">
        <f t="shared" si="196"/>
        <v>0</v>
      </c>
      <c r="X67" s="106">
        <f t="shared" si="196"/>
        <v>0</v>
      </c>
      <c r="Y67" s="106">
        <f t="shared" si="196"/>
        <v>0</v>
      </c>
      <c r="Z67" s="106">
        <f t="shared" si="196"/>
        <v>0</v>
      </c>
      <c r="AA67" s="106">
        <f t="shared" si="196"/>
        <v>0</v>
      </c>
      <c r="AB67" s="106">
        <f t="shared" si="196"/>
        <v>0</v>
      </c>
      <c r="AC67" s="106">
        <f t="shared" si="196"/>
        <v>0</v>
      </c>
      <c r="AD67" s="106">
        <f t="shared" si="196"/>
        <v>0</v>
      </c>
      <c r="AE67" s="106">
        <f t="shared" si="196"/>
        <v>10.75</v>
      </c>
      <c r="AF67" s="106">
        <f t="shared" si="196"/>
        <v>33</v>
      </c>
      <c r="AG67" s="106">
        <f t="shared" si="196"/>
        <v>14</v>
      </c>
      <c r="AH67" s="106">
        <f t="shared" si="196"/>
        <v>40</v>
      </c>
      <c r="AI67" s="106">
        <f t="shared" si="173"/>
        <v>2.8571428571428572</v>
      </c>
      <c r="AJ67" s="105">
        <f>SUM(AJ52:AJ66)</f>
        <v>10.75</v>
      </c>
      <c r="AK67" s="106">
        <f>SUM(AK52:AK66)</f>
        <v>33</v>
      </c>
      <c r="AL67" s="105">
        <f t="shared" si="176"/>
        <v>3.0697674418604652</v>
      </c>
      <c r="AM67" s="106">
        <f t="shared" ref="AM67:AZ67" si="197">SUM(AM52:AM66)</f>
        <v>1</v>
      </c>
      <c r="AN67" s="106">
        <f t="shared" si="197"/>
        <v>3</v>
      </c>
      <c r="AO67" s="106">
        <f t="shared" si="197"/>
        <v>0</v>
      </c>
      <c r="AP67" s="106">
        <f t="shared" si="197"/>
        <v>0</v>
      </c>
      <c r="AQ67" s="106">
        <f t="shared" si="197"/>
        <v>21.5</v>
      </c>
      <c r="AR67" s="106">
        <f t="shared" si="197"/>
        <v>59</v>
      </c>
      <c r="AS67" s="106">
        <f t="shared" si="197"/>
        <v>17.329999999999998</v>
      </c>
      <c r="AT67" s="106">
        <f t="shared" si="197"/>
        <v>44</v>
      </c>
      <c r="AU67" s="106">
        <f t="shared" si="197"/>
        <v>16</v>
      </c>
      <c r="AV67" s="106">
        <f t="shared" si="197"/>
        <v>45</v>
      </c>
      <c r="AW67" s="106">
        <f t="shared" si="197"/>
        <v>20.5</v>
      </c>
      <c r="AX67" s="106">
        <f t="shared" si="197"/>
        <v>47</v>
      </c>
      <c r="AY67" s="106">
        <f t="shared" si="197"/>
        <v>91.5</v>
      </c>
      <c r="AZ67" s="106">
        <f t="shared" si="197"/>
        <v>273</v>
      </c>
      <c r="BA67" s="106">
        <f t="shared" si="177"/>
        <v>2.9836065573770494</v>
      </c>
      <c r="BB67" s="105">
        <f>SUM(BB52:BB66)</f>
        <v>76.33</v>
      </c>
      <c r="BC67" s="106">
        <f>SUM(BC52:BC66)</f>
        <v>198</v>
      </c>
      <c r="BD67" s="105">
        <f t="shared" si="180"/>
        <v>2.5939997379798245</v>
      </c>
      <c r="BE67" s="106">
        <f t="shared" ref="BE67:BR67" si="198">SUM(BE52:BE66)</f>
        <v>8.5</v>
      </c>
      <c r="BF67" s="106">
        <f t="shared" si="198"/>
        <v>27</v>
      </c>
      <c r="BG67" s="106">
        <f t="shared" si="198"/>
        <v>17.5</v>
      </c>
      <c r="BH67" s="106">
        <f t="shared" si="198"/>
        <v>50</v>
      </c>
      <c r="BI67" s="106">
        <f t="shared" si="198"/>
        <v>26.16</v>
      </c>
      <c r="BJ67" s="106">
        <f t="shared" si="198"/>
        <v>70</v>
      </c>
      <c r="BK67" s="106">
        <f t="shared" si="198"/>
        <v>30.5</v>
      </c>
      <c r="BL67" s="106">
        <f t="shared" si="198"/>
        <v>73</v>
      </c>
      <c r="BM67" s="106">
        <f t="shared" si="198"/>
        <v>18.25</v>
      </c>
      <c r="BN67" s="106">
        <f t="shared" si="198"/>
        <v>54</v>
      </c>
      <c r="BO67" s="106">
        <f t="shared" si="198"/>
        <v>4.5</v>
      </c>
      <c r="BP67" s="106">
        <f t="shared" si="198"/>
        <v>7</v>
      </c>
      <c r="BQ67" s="106">
        <f t="shared" si="198"/>
        <v>74</v>
      </c>
      <c r="BR67" s="106">
        <f t="shared" si="198"/>
        <v>218</v>
      </c>
      <c r="BS67" s="106">
        <f t="shared" si="181"/>
        <v>2.9459459459459461</v>
      </c>
      <c r="BT67" s="105">
        <f>SUM(BT52:BT66)</f>
        <v>105.41</v>
      </c>
      <c r="BU67" s="106">
        <f>SUM(BU52:BU66)</f>
        <v>281</v>
      </c>
      <c r="BV67" s="105">
        <f t="shared" si="184"/>
        <v>2.6657812351769281</v>
      </c>
      <c r="BW67" s="106">
        <f t="shared" ref="BW67:CJ67" si="199">SUM(BW52:BW66)</f>
        <v>17.329999999999998</v>
      </c>
      <c r="BX67" s="106">
        <f t="shared" si="199"/>
        <v>44</v>
      </c>
      <c r="BY67" s="106">
        <f t="shared" si="199"/>
        <v>16</v>
      </c>
      <c r="BZ67" s="106">
        <f t="shared" si="199"/>
        <v>33</v>
      </c>
      <c r="CA67" s="106">
        <f t="shared" si="199"/>
        <v>22</v>
      </c>
      <c r="CB67" s="106">
        <f t="shared" si="199"/>
        <v>46</v>
      </c>
      <c r="CC67" s="106">
        <f t="shared" si="199"/>
        <v>18.5</v>
      </c>
      <c r="CD67" s="106">
        <f t="shared" si="199"/>
        <v>36</v>
      </c>
      <c r="CE67" s="106">
        <f t="shared" si="199"/>
        <v>17</v>
      </c>
      <c r="CF67" s="106">
        <f t="shared" si="199"/>
        <v>30</v>
      </c>
      <c r="CG67" s="106">
        <f t="shared" si="199"/>
        <v>0</v>
      </c>
      <c r="CH67" s="106">
        <f t="shared" si="199"/>
        <v>0</v>
      </c>
      <c r="CI67" s="106">
        <f t="shared" si="199"/>
        <v>104</v>
      </c>
      <c r="CJ67" s="106">
        <f t="shared" si="199"/>
        <v>307</v>
      </c>
      <c r="CK67" s="106">
        <f t="shared" si="185"/>
        <v>2.9519230769230771</v>
      </c>
      <c r="CL67" s="105">
        <f>SUM(CL52:CL66)</f>
        <v>90.83</v>
      </c>
      <c r="CM67" s="106">
        <f>SUM(CM52:CM66)</f>
        <v>189</v>
      </c>
      <c r="CN67" s="105">
        <f t="shared" si="188"/>
        <v>2.0808103049653197</v>
      </c>
      <c r="CP67" s="233">
        <f>SUM(CP52:CP66)</f>
        <v>283.5</v>
      </c>
      <c r="CQ67" s="114">
        <f>SUM(CQ52:CQ66)</f>
        <v>838</v>
      </c>
      <c r="CR67" s="106">
        <f t="shared" si="191"/>
        <v>2.9559082892416226</v>
      </c>
      <c r="CS67" s="106">
        <f>SUM(CS52:CS66)</f>
        <v>283.32000000000005</v>
      </c>
      <c r="CT67" s="106">
        <f>SUM(CT52:CT66)</f>
        <v>701</v>
      </c>
      <c r="CU67" s="232">
        <f t="shared" si="194"/>
        <v>2.4742340816038397</v>
      </c>
    </row>
    <row r="68" spans="1:100" ht="20.100000000000001" customHeight="1" thickBot="1" x14ac:dyDescent="0.2"/>
    <row r="69" spans="1:100" s="34" customFormat="1" ht="13.5" customHeight="1" thickBot="1" x14ac:dyDescent="0.2">
      <c r="A69" s="411" t="s">
        <v>57</v>
      </c>
      <c r="B69" s="412"/>
      <c r="C69" s="124"/>
      <c r="D69" s="121"/>
      <c r="E69" s="123"/>
      <c r="F69" s="121"/>
      <c r="G69" s="123"/>
      <c r="H69" s="121"/>
      <c r="I69" s="123"/>
      <c r="J69" s="121"/>
      <c r="K69" s="123"/>
      <c r="L69" s="121"/>
      <c r="M69" s="121"/>
      <c r="N69" s="121"/>
      <c r="O69" s="118"/>
      <c r="P69" s="118"/>
      <c r="Q69" s="118"/>
      <c r="R69" s="118"/>
      <c r="S69" s="118"/>
      <c r="T69" s="118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18"/>
      <c r="AH69" s="118"/>
      <c r="AI69" s="118"/>
      <c r="AJ69" s="118"/>
      <c r="AK69" s="118"/>
      <c r="AL69" s="118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18"/>
      <c r="AZ69" s="118"/>
      <c r="BA69" s="118"/>
      <c r="BB69" s="118"/>
      <c r="BC69" s="118"/>
      <c r="BD69" s="118"/>
      <c r="BE69" s="121"/>
      <c r="BF69" s="121"/>
      <c r="BG69" s="121"/>
      <c r="BH69" s="121"/>
      <c r="BI69" s="121"/>
      <c r="BJ69" s="121"/>
      <c r="BK69" s="121"/>
      <c r="BL69" s="121"/>
      <c r="BM69" s="121"/>
      <c r="BN69" s="121"/>
      <c r="BO69" s="121"/>
      <c r="BP69" s="121"/>
      <c r="BQ69" s="118"/>
      <c r="BR69" s="118"/>
      <c r="BS69" s="118"/>
      <c r="BT69" s="118"/>
      <c r="BU69" s="118"/>
      <c r="BV69" s="118"/>
      <c r="BW69" s="121"/>
      <c r="BX69" s="121"/>
      <c r="BY69" s="121"/>
      <c r="BZ69" s="121"/>
      <c r="CA69" s="121"/>
      <c r="CB69" s="121"/>
      <c r="CC69" s="121"/>
      <c r="CD69" s="121"/>
      <c r="CE69" s="121"/>
      <c r="CF69" s="121"/>
      <c r="CG69" s="121"/>
      <c r="CH69" s="121"/>
      <c r="CI69" s="118"/>
      <c r="CJ69" s="118"/>
      <c r="CK69" s="118"/>
      <c r="CL69" s="118"/>
      <c r="CM69" s="118"/>
      <c r="CN69" s="117"/>
      <c r="CO69" s="12"/>
      <c r="CP69" s="119"/>
      <c r="CQ69" s="118"/>
      <c r="CR69" s="118"/>
      <c r="CS69" s="118"/>
      <c r="CT69" s="118"/>
      <c r="CU69" s="117"/>
    </row>
    <row r="70" spans="1:100" s="34" customFormat="1" ht="11.25" x14ac:dyDescent="0.2">
      <c r="A70" s="107" t="s">
        <v>115</v>
      </c>
      <c r="B70" s="54" t="s">
        <v>116</v>
      </c>
      <c r="C70" s="108"/>
      <c r="D70" s="29"/>
      <c r="E70" s="108"/>
      <c r="F70" s="29"/>
      <c r="G70" s="29"/>
      <c r="H70" s="29"/>
      <c r="I70" s="29"/>
      <c r="J70" s="29"/>
      <c r="K70" s="29"/>
      <c r="L70" s="29"/>
      <c r="M70" s="29"/>
      <c r="N70" s="29"/>
      <c r="O70" s="24"/>
      <c r="P70" s="24"/>
      <c r="Q70" s="24" t="e">
        <f t="shared" ref="Q70:Q75" si="200">P70/O70</f>
        <v>#DIV/0!</v>
      </c>
      <c r="R70" s="32">
        <f t="shared" ref="R70:S75" si="201">C70+E70+G70+I70+K70+M70</f>
        <v>0</v>
      </c>
      <c r="S70" s="32">
        <f t="shared" si="201"/>
        <v>0</v>
      </c>
      <c r="T70" s="23" t="e">
        <f t="shared" ref="T70:T75" si="202">S70/R70</f>
        <v>#DIV/0!</v>
      </c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4"/>
      <c r="AH70" s="24"/>
      <c r="AI70" s="24" t="e">
        <f t="shared" ref="AI70:AI75" si="203">AH70/AG70</f>
        <v>#DIV/0!</v>
      </c>
      <c r="AJ70" s="32">
        <f t="shared" ref="AJ70:AK75" si="204">U70+W70+Y70+AA70+AC70+AE70</f>
        <v>0</v>
      </c>
      <c r="AK70" s="32">
        <f t="shared" si="204"/>
        <v>0</v>
      </c>
      <c r="AL70" s="23" t="e">
        <f t="shared" ref="AL70:AL75" si="205">AK70/AJ70</f>
        <v>#DIV/0!</v>
      </c>
      <c r="AM70" s="29">
        <v>8.16</v>
      </c>
      <c r="AN70" s="29">
        <v>21</v>
      </c>
      <c r="AO70" s="29">
        <v>7.5</v>
      </c>
      <c r="AP70" s="29">
        <v>21</v>
      </c>
      <c r="AQ70" s="29"/>
      <c r="AR70" s="29"/>
      <c r="AS70" s="29"/>
      <c r="AT70" s="29"/>
      <c r="AU70" s="29"/>
      <c r="AV70" s="29"/>
      <c r="AW70" s="29"/>
      <c r="AX70" s="29"/>
      <c r="AY70" s="33"/>
      <c r="AZ70" s="33"/>
      <c r="BA70" s="24" t="e">
        <f t="shared" ref="BA70:BA75" si="206">AZ70/AY70</f>
        <v>#DIV/0!</v>
      </c>
      <c r="BB70" s="32">
        <f t="shared" ref="BB70:BC75" si="207">AM70+AO70+AQ70+AS70+AU70+AW70</f>
        <v>15.66</v>
      </c>
      <c r="BC70" s="32">
        <f t="shared" si="207"/>
        <v>42</v>
      </c>
      <c r="BD70" s="23">
        <f t="shared" ref="BD70:BD75" si="208">BC70/BB70</f>
        <v>2.6819923371647509</v>
      </c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33"/>
      <c r="BR70" s="33"/>
      <c r="BS70" s="24" t="e">
        <f t="shared" ref="BS70:BS75" si="209">BR70/BQ70</f>
        <v>#DIV/0!</v>
      </c>
      <c r="BT70" s="32">
        <f t="shared" ref="BT70:BU75" si="210">BE70+BG70+BI70+BK70+BM70+BO70</f>
        <v>0</v>
      </c>
      <c r="BU70" s="32">
        <f t="shared" si="210"/>
        <v>0</v>
      </c>
      <c r="BV70" s="23" t="e">
        <f t="shared" ref="BV70:BV75" si="211">BU70/BT70</f>
        <v>#DIV/0!</v>
      </c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4"/>
      <c r="CJ70" s="24"/>
      <c r="CK70" s="24" t="e">
        <f t="shared" ref="CK70:CK75" si="212">CJ70/CI70</f>
        <v>#DIV/0!</v>
      </c>
      <c r="CL70" s="32">
        <f t="shared" ref="CL70:CM75" si="213">BW70+BY70+CA70+CC70+CE70+CG70</f>
        <v>0</v>
      </c>
      <c r="CM70" s="32">
        <f t="shared" si="213"/>
        <v>0</v>
      </c>
      <c r="CN70" s="23" t="e">
        <f t="shared" ref="CN70:CN75" si="214">CM70/CL70</f>
        <v>#DIV/0!</v>
      </c>
      <c r="CO70" s="12"/>
      <c r="CP70" s="50">
        <f t="shared" ref="CP70:CQ75" si="215">O70+AG70+AY70+BQ70+CI70</f>
        <v>0</v>
      </c>
      <c r="CQ70" s="33">
        <f t="shared" si="215"/>
        <v>0</v>
      </c>
      <c r="CR70" s="33" t="e">
        <f t="shared" ref="CR70:CR75" si="216">CQ70/CP70</f>
        <v>#DIV/0!</v>
      </c>
      <c r="CS70" s="23">
        <f t="shared" ref="CS70:CT75" si="217">R70+AJ70+BB70+BT70+CL70</f>
        <v>15.66</v>
      </c>
      <c r="CT70" s="23">
        <f t="shared" si="217"/>
        <v>42</v>
      </c>
      <c r="CU70" s="52">
        <f t="shared" ref="CU70:CU75" si="218">CT70/CS70</f>
        <v>2.6819923371647509</v>
      </c>
    </row>
    <row r="71" spans="1:100" s="34" customFormat="1" ht="11.25" x14ac:dyDescent="0.2">
      <c r="A71" s="79" t="s">
        <v>50</v>
      </c>
      <c r="B71" s="28" t="s">
        <v>49</v>
      </c>
      <c r="C71" s="77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4"/>
      <c r="P71" s="24"/>
      <c r="Q71" s="24" t="e">
        <f t="shared" si="200"/>
        <v>#DIV/0!</v>
      </c>
      <c r="R71" s="32">
        <f t="shared" si="201"/>
        <v>0</v>
      </c>
      <c r="S71" s="32">
        <f t="shared" si="201"/>
        <v>0</v>
      </c>
      <c r="T71" s="23" t="e">
        <f t="shared" si="202"/>
        <v>#DIV/0!</v>
      </c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4"/>
      <c r="AH71" s="24"/>
      <c r="AI71" s="24" t="e">
        <f t="shared" si="203"/>
        <v>#DIV/0!</v>
      </c>
      <c r="AJ71" s="32">
        <f t="shared" si="204"/>
        <v>0</v>
      </c>
      <c r="AK71" s="32">
        <f t="shared" si="204"/>
        <v>0</v>
      </c>
      <c r="AL71" s="23" t="e">
        <f t="shared" si="205"/>
        <v>#DIV/0!</v>
      </c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33"/>
      <c r="AZ71" s="33"/>
      <c r="BA71" s="24" t="e">
        <f t="shared" si="206"/>
        <v>#DIV/0!</v>
      </c>
      <c r="BB71" s="32">
        <f t="shared" si="207"/>
        <v>0</v>
      </c>
      <c r="BC71" s="32">
        <f t="shared" si="207"/>
        <v>0</v>
      </c>
      <c r="BD71" s="23" t="e">
        <f t="shared" si="208"/>
        <v>#DIV/0!</v>
      </c>
      <c r="BE71" s="29"/>
      <c r="BF71" s="29"/>
      <c r="BG71" s="29"/>
      <c r="BH71" s="29"/>
      <c r="BI71" s="29"/>
      <c r="BJ71" s="29"/>
      <c r="BK71" s="25"/>
      <c r="BL71" s="29"/>
      <c r="BM71" s="29"/>
      <c r="BN71" s="29"/>
      <c r="BO71" s="29"/>
      <c r="BP71" s="29"/>
      <c r="BQ71" s="33"/>
      <c r="BR71" s="33"/>
      <c r="BS71" s="24" t="e">
        <f t="shared" si="209"/>
        <v>#DIV/0!</v>
      </c>
      <c r="BT71" s="32">
        <f t="shared" si="210"/>
        <v>0</v>
      </c>
      <c r="BU71" s="32">
        <f t="shared" si="210"/>
        <v>0</v>
      </c>
      <c r="BV71" s="23" t="e">
        <f t="shared" si="211"/>
        <v>#DIV/0!</v>
      </c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4"/>
      <c r="CJ71" s="24"/>
      <c r="CK71" s="24" t="e">
        <f t="shared" si="212"/>
        <v>#DIV/0!</v>
      </c>
      <c r="CL71" s="32">
        <f t="shared" si="213"/>
        <v>0</v>
      </c>
      <c r="CM71" s="32">
        <f t="shared" si="213"/>
        <v>0</v>
      </c>
      <c r="CN71" s="23" t="e">
        <f t="shared" si="214"/>
        <v>#DIV/0!</v>
      </c>
      <c r="CO71" s="12"/>
      <c r="CP71" s="50">
        <f t="shared" si="215"/>
        <v>0</v>
      </c>
      <c r="CQ71" s="33">
        <f t="shared" si="215"/>
        <v>0</v>
      </c>
      <c r="CR71" s="33" t="e">
        <f t="shared" si="216"/>
        <v>#DIV/0!</v>
      </c>
      <c r="CS71" s="23">
        <f t="shared" si="217"/>
        <v>0</v>
      </c>
      <c r="CT71" s="23">
        <f t="shared" si="217"/>
        <v>0</v>
      </c>
      <c r="CU71" s="52" t="e">
        <f t="shared" si="218"/>
        <v>#DIV/0!</v>
      </c>
    </row>
    <row r="72" spans="1:100" s="34" customFormat="1" ht="11.25" x14ac:dyDescent="0.2">
      <c r="A72" s="79" t="s">
        <v>119</v>
      </c>
      <c r="B72" s="28" t="s">
        <v>147</v>
      </c>
      <c r="C72" s="77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4"/>
      <c r="P72" s="24"/>
      <c r="Q72" s="24" t="e">
        <f t="shared" si="200"/>
        <v>#DIV/0!</v>
      </c>
      <c r="R72" s="32">
        <f t="shared" si="201"/>
        <v>0</v>
      </c>
      <c r="S72" s="32">
        <f t="shared" si="201"/>
        <v>0</v>
      </c>
      <c r="T72" s="23" t="e">
        <f t="shared" si="202"/>
        <v>#DIV/0!</v>
      </c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4"/>
      <c r="AH72" s="24"/>
      <c r="AI72" s="24" t="e">
        <f t="shared" si="203"/>
        <v>#DIV/0!</v>
      </c>
      <c r="AJ72" s="32">
        <f t="shared" si="204"/>
        <v>0</v>
      </c>
      <c r="AK72" s="32">
        <f t="shared" si="204"/>
        <v>0</v>
      </c>
      <c r="AL72" s="23" t="e">
        <f t="shared" si="205"/>
        <v>#DIV/0!</v>
      </c>
      <c r="AM72" s="25">
        <v>0.5</v>
      </c>
      <c r="AN72" s="25">
        <v>1</v>
      </c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33"/>
      <c r="AZ72" s="33"/>
      <c r="BA72" s="24" t="e">
        <f t="shared" si="206"/>
        <v>#DIV/0!</v>
      </c>
      <c r="BB72" s="32">
        <f t="shared" si="207"/>
        <v>0.5</v>
      </c>
      <c r="BC72" s="32">
        <f t="shared" si="207"/>
        <v>1</v>
      </c>
      <c r="BD72" s="23">
        <f t="shared" si="208"/>
        <v>2</v>
      </c>
      <c r="BE72" s="25">
        <v>0.5</v>
      </c>
      <c r="BF72" s="25">
        <v>2</v>
      </c>
      <c r="BG72" s="25">
        <v>2.66</v>
      </c>
      <c r="BH72" s="25">
        <v>12</v>
      </c>
      <c r="BI72" s="25">
        <v>2.08</v>
      </c>
      <c r="BJ72" s="25">
        <v>11</v>
      </c>
      <c r="BK72" s="25">
        <v>7.5</v>
      </c>
      <c r="BL72" s="25">
        <v>23</v>
      </c>
      <c r="BM72" s="25">
        <v>0.16</v>
      </c>
      <c r="BN72" s="25">
        <v>1</v>
      </c>
      <c r="BO72" s="25"/>
      <c r="BP72" s="25"/>
      <c r="BQ72" s="33">
        <v>37</v>
      </c>
      <c r="BR72" s="33">
        <v>109</v>
      </c>
      <c r="BS72" s="24">
        <f t="shared" si="209"/>
        <v>2.9459459459459461</v>
      </c>
      <c r="BT72" s="32">
        <f t="shared" si="210"/>
        <v>12.9</v>
      </c>
      <c r="BU72" s="32">
        <f t="shared" si="210"/>
        <v>49</v>
      </c>
      <c r="BV72" s="23">
        <f t="shared" si="211"/>
        <v>3.7984496124031009</v>
      </c>
      <c r="BW72" s="25">
        <v>4.16</v>
      </c>
      <c r="BX72" s="25">
        <v>22</v>
      </c>
      <c r="BY72" s="25"/>
      <c r="BZ72" s="25"/>
      <c r="CA72" s="25">
        <v>7</v>
      </c>
      <c r="CB72" s="25">
        <v>9</v>
      </c>
      <c r="CC72" s="25">
        <v>8.92</v>
      </c>
      <c r="CD72" s="25">
        <v>9</v>
      </c>
      <c r="CE72" s="25"/>
      <c r="CF72" s="25"/>
      <c r="CG72" s="25"/>
      <c r="CH72" s="25"/>
      <c r="CI72" s="24">
        <v>37</v>
      </c>
      <c r="CJ72" s="24">
        <v>109</v>
      </c>
      <c r="CK72" s="24">
        <f t="shared" si="212"/>
        <v>2.9459459459459461</v>
      </c>
      <c r="CL72" s="32">
        <f t="shared" si="213"/>
        <v>20.079999999999998</v>
      </c>
      <c r="CM72" s="32">
        <f t="shared" si="213"/>
        <v>40</v>
      </c>
      <c r="CN72" s="23">
        <f t="shared" si="214"/>
        <v>1.9920318725099604</v>
      </c>
      <c r="CO72" s="12"/>
      <c r="CP72" s="50">
        <f t="shared" si="215"/>
        <v>74</v>
      </c>
      <c r="CQ72" s="33">
        <f t="shared" si="215"/>
        <v>218</v>
      </c>
      <c r="CR72" s="33">
        <f t="shared" si="216"/>
        <v>2.9459459459459461</v>
      </c>
      <c r="CS72" s="23">
        <f t="shared" si="217"/>
        <v>33.479999999999997</v>
      </c>
      <c r="CT72" s="23">
        <f t="shared" si="217"/>
        <v>90</v>
      </c>
      <c r="CU72" s="52">
        <f t="shared" si="218"/>
        <v>2.688172043010753</v>
      </c>
    </row>
    <row r="73" spans="1:100" s="34" customFormat="1" ht="11.25" x14ac:dyDescent="0.2">
      <c r="A73" s="79" t="s">
        <v>148</v>
      </c>
      <c r="B73" s="54" t="s">
        <v>122</v>
      </c>
      <c r="C73" s="53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24"/>
      <c r="P73" s="24"/>
      <c r="Q73" s="24" t="e">
        <f t="shared" si="200"/>
        <v>#DIV/0!</v>
      </c>
      <c r="R73" s="32">
        <f t="shared" si="201"/>
        <v>0</v>
      </c>
      <c r="S73" s="32">
        <f t="shared" si="201"/>
        <v>0</v>
      </c>
      <c r="T73" s="23" t="e">
        <f t="shared" si="202"/>
        <v>#DIV/0!</v>
      </c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4"/>
      <c r="AH73" s="24"/>
      <c r="AI73" s="24" t="e">
        <f t="shared" si="203"/>
        <v>#DIV/0!</v>
      </c>
      <c r="AJ73" s="32">
        <f t="shared" si="204"/>
        <v>0</v>
      </c>
      <c r="AK73" s="32">
        <f t="shared" si="204"/>
        <v>0</v>
      </c>
      <c r="AL73" s="23" t="e">
        <f t="shared" si="205"/>
        <v>#DIV/0!</v>
      </c>
      <c r="AM73" s="29">
        <v>7.66</v>
      </c>
      <c r="AN73" s="29">
        <v>30</v>
      </c>
      <c r="AO73" s="29">
        <v>6.16</v>
      </c>
      <c r="AP73" s="29">
        <v>37</v>
      </c>
      <c r="AQ73" s="29">
        <v>0.16</v>
      </c>
      <c r="AR73" s="29">
        <v>2</v>
      </c>
      <c r="AS73" s="29"/>
      <c r="AT73" s="29"/>
      <c r="AU73" s="29"/>
      <c r="AV73" s="29"/>
      <c r="AW73" s="29"/>
      <c r="AX73" s="29"/>
      <c r="AY73" s="33"/>
      <c r="AZ73" s="33"/>
      <c r="BA73" s="24" t="e">
        <f t="shared" si="206"/>
        <v>#DIV/0!</v>
      </c>
      <c r="BB73" s="32">
        <f t="shared" si="207"/>
        <v>13.98</v>
      </c>
      <c r="BC73" s="32">
        <f t="shared" si="207"/>
        <v>69</v>
      </c>
      <c r="BD73" s="23">
        <f t="shared" si="208"/>
        <v>4.9356223175965663</v>
      </c>
      <c r="BE73" s="29"/>
      <c r="BF73" s="29"/>
      <c r="BG73" s="29"/>
      <c r="BH73" s="29"/>
      <c r="BI73" s="29"/>
      <c r="BJ73" s="29"/>
      <c r="BK73" s="19"/>
      <c r="BL73" s="29"/>
      <c r="BM73" s="29"/>
      <c r="BN73" s="29"/>
      <c r="BO73" s="29"/>
      <c r="BP73" s="29"/>
      <c r="BQ73" s="33"/>
      <c r="BR73" s="33"/>
      <c r="BS73" s="24" t="e">
        <f t="shared" si="209"/>
        <v>#DIV/0!</v>
      </c>
      <c r="BT73" s="32">
        <f t="shared" si="210"/>
        <v>0</v>
      </c>
      <c r="BU73" s="32">
        <f t="shared" si="210"/>
        <v>0</v>
      </c>
      <c r="BV73" s="23" t="e">
        <f t="shared" si="211"/>
        <v>#DIV/0!</v>
      </c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4"/>
      <c r="CJ73" s="24"/>
      <c r="CK73" s="24" t="e">
        <f t="shared" si="212"/>
        <v>#DIV/0!</v>
      </c>
      <c r="CL73" s="32">
        <f t="shared" si="213"/>
        <v>0</v>
      </c>
      <c r="CM73" s="32">
        <f t="shared" si="213"/>
        <v>0</v>
      </c>
      <c r="CN73" s="23" t="e">
        <f t="shared" si="214"/>
        <v>#DIV/0!</v>
      </c>
      <c r="CO73" s="12"/>
      <c r="CP73" s="50">
        <f t="shared" si="215"/>
        <v>0</v>
      </c>
      <c r="CQ73" s="33">
        <f t="shared" si="215"/>
        <v>0</v>
      </c>
      <c r="CR73" s="33" t="e">
        <f t="shared" si="216"/>
        <v>#DIV/0!</v>
      </c>
      <c r="CS73" s="23">
        <f t="shared" si="217"/>
        <v>13.98</v>
      </c>
      <c r="CT73" s="23">
        <f t="shared" si="217"/>
        <v>69</v>
      </c>
      <c r="CU73" s="52">
        <f t="shared" si="218"/>
        <v>4.9356223175965663</v>
      </c>
    </row>
    <row r="74" spans="1:100" s="34" customFormat="1" ht="11.25" x14ac:dyDescent="0.2">
      <c r="A74" s="109" t="s">
        <v>119</v>
      </c>
      <c r="B74" s="54" t="s">
        <v>145</v>
      </c>
      <c r="C74" s="53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24"/>
      <c r="P74" s="24"/>
      <c r="Q74" s="24" t="e">
        <f t="shared" si="200"/>
        <v>#DIV/0!</v>
      </c>
      <c r="R74" s="32">
        <f t="shared" si="201"/>
        <v>0</v>
      </c>
      <c r="S74" s="32">
        <f t="shared" si="201"/>
        <v>0</v>
      </c>
      <c r="T74" s="23" t="e">
        <f t="shared" si="202"/>
        <v>#DIV/0!</v>
      </c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4"/>
      <c r="AH74" s="24"/>
      <c r="AI74" s="24" t="e">
        <f t="shared" si="203"/>
        <v>#DIV/0!</v>
      </c>
      <c r="AJ74" s="32">
        <f t="shared" si="204"/>
        <v>0</v>
      </c>
      <c r="AK74" s="32">
        <f t="shared" si="204"/>
        <v>0</v>
      </c>
      <c r="AL74" s="23" t="e">
        <f t="shared" si="205"/>
        <v>#DIV/0!</v>
      </c>
      <c r="AM74" s="29">
        <v>9.33</v>
      </c>
      <c r="AN74" s="29">
        <v>15</v>
      </c>
      <c r="AO74" s="29">
        <v>9.67</v>
      </c>
      <c r="AP74" s="29">
        <v>17</v>
      </c>
      <c r="AQ74" s="25">
        <v>9.33</v>
      </c>
      <c r="AR74" s="29">
        <v>16</v>
      </c>
      <c r="AS74" s="25">
        <v>9.84</v>
      </c>
      <c r="AT74" s="29">
        <v>19</v>
      </c>
      <c r="AU74" s="25">
        <v>7.84</v>
      </c>
      <c r="AV74" s="29">
        <v>17</v>
      </c>
      <c r="AW74" s="29">
        <v>3</v>
      </c>
      <c r="AX74" s="29">
        <v>3</v>
      </c>
      <c r="AY74" s="33">
        <v>37</v>
      </c>
      <c r="AZ74" s="33">
        <v>109</v>
      </c>
      <c r="BA74" s="24">
        <f t="shared" si="206"/>
        <v>2.9459459459459461</v>
      </c>
      <c r="BB74" s="32">
        <f t="shared" si="207"/>
        <v>49.010000000000005</v>
      </c>
      <c r="BC74" s="32">
        <f t="shared" si="207"/>
        <v>87</v>
      </c>
      <c r="BD74" s="23">
        <f t="shared" si="208"/>
        <v>1.7751479289940826</v>
      </c>
      <c r="BE74" s="25">
        <v>0.84</v>
      </c>
      <c r="BF74" s="29">
        <v>2</v>
      </c>
      <c r="BG74" s="25">
        <v>2.5</v>
      </c>
      <c r="BH74" s="29">
        <v>4</v>
      </c>
      <c r="BI74" s="29">
        <v>1.33</v>
      </c>
      <c r="BJ74" s="29">
        <v>2</v>
      </c>
      <c r="BK74" s="19">
        <v>0.84</v>
      </c>
      <c r="BL74" s="29">
        <v>1</v>
      </c>
      <c r="BM74" s="29">
        <v>0.84</v>
      </c>
      <c r="BN74" s="29">
        <v>1</v>
      </c>
      <c r="BO74" s="29"/>
      <c r="BP74" s="29"/>
      <c r="BQ74" s="33"/>
      <c r="BR74" s="33"/>
      <c r="BS74" s="24" t="e">
        <f t="shared" si="209"/>
        <v>#DIV/0!</v>
      </c>
      <c r="BT74" s="32">
        <f t="shared" si="210"/>
        <v>6.35</v>
      </c>
      <c r="BU74" s="32">
        <f t="shared" si="210"/>
        <v>10</v>
      </c>
      <c r="BV74" s="23">
        <f t="shared" si="211"/>
        <v>1.5748031496062993</v>
      </c>
      <c r="BW74" s="25"/>
      <c r="BX74" s="29"/>
      <c r="BY74" s="25">
        <v>2.0699999999999998</v>
      </c>
      <c r="BZ74" s="29">
        <v>3</v>
      </c>
      <c r="CA74" s="25">
        <v>2.16</v>
      </c>
      <c r="CB74" s="29">
        <v>5</v>
      </c>
      <c r="CC74" s="25">
        <v>0.33</v>
      </c>
      <c r="CD74" s="29">
        <v>1</v>
      </c>
      <c r="CE74" s="25">
        <v>0.66</v>
      </c>
      <c r="CF74" s="29">
        <v>2</v>
      </c>
      <c r="CG74" s="29"/>
      <c r="CH74" s="29"/>
      <c r="CI74" s="24"/>
      <c r="CJ74" s="24"/>
      <c r="CK74" s="24" t="e">
        <f t="shared" si="212"/>
        <v>#DIV/0!</v>
      </c>
      <c r="CL74" s="32">
        <f t="shared" si="213"/>
        <v>5.2200000000000006</v>
      </c>
      <c r="CM74" s="32">
        <f t="shared" si="213"/>
        <v>11</v>
      </c>
      <c r="CN74" s="23">
        <f t="shared" si="214"/>
        <v>2.1072796934865896</v>
      </c>
      <c r="CO74" s="12"/>
      <c r="CP74" s="50">
        <f t="shared" si="215"/>
        <v>37</v>
      </c>
      <c r="CQ74" s="33">
        <f t="shared" si="215"/>
        <v>109</v>
      </c>
      <c r="CR74" s="33">
        <f t="shared" si="216"/>
        <v>2.9459459459459461</v>
      </c>
      <c r="CS74" s="23">
        <f t="shared" si="217"/>
        <v>60.580000000000005</v>
      </c>
      <c r="CT74" s="23">
        <f t="shared" si="217"/>
        <v>108</v>
      </c>
      <c r="CU74" s="52">
        <f t="shared" si="218"/>
        <v>1.7827665896335423</v>
      </c>
    </row>
    <row r="75" spans="1:100" s="34" customFormat="1" ht="11.25" x14ac:dyDescent="0.2">
      <c r="A75" s="79" t="s">
        <v>121</v>
      </c>
      <c r="B75" s="54" t="s">
        <v>123</v>
      </c>
      <c r="C75" s="53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24"/>
      <c r="P75" s="24"/>
      <c r="Q75" s="24" t="e">
        <f t="shared" si="200"/>
        <v>#DIV/0!</v>
      </c>
      <c r="R75" s="32">
        <f t="shared" si="201"/>
        <v>0</v>
      </c>
      <c r="S75" s="32">
        <f t="shared" si="201"/>
        <v>0</v>
      </c>
      <c r="T75" s="23" t="e">
        <f t="shared" si="202"/>
        <v>#DIV/0!</v>
      </c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4"/>
      <c r="AH75" s="24"/>
      <c r="AI75" s="24" t="e">
        <f t="shared" si="203"/>
        <v>#DIV/0!</v>
      </c>
      <c r="AJ75" s="32">
        <f t="shared" si="204"/>
        <v>0</v>
      </c>
      <c r="AK75" s="32">
        <f t="shared" si="204"/>
        <v>0</v>
      </c>
      <c r="AL75" s="23" t="e">
        <f t="shared" si="205"/>
        <v>#DIV/0!</v>
      </c>
      <c r="AM75" s="25">
        <v>9</v>
      </c>
      <c r="AN75" s="25">
        <v>46</v>
      </c>
      <c r="AO75" s="25">
        <v>9.5</v>
      </c>
      <c r="AP75" s="25">
        <v>44</v>
      </c>
      <c r="AQ75" s="29"/>
      <c r="AR75" s="25"/>
      <c r="AS75" s="29"/>
      <c r="AT75" s="25"/>
      <c r="AU75" s="29"/>
      <c r="AV75" s="25" t="s">
        <v>6</v>
      </c>
      <c r="AW75" s="25"/>
      <c r="AX75" s="25"/>
      <c r="AY75" s="24"/>
      <c r="AZ75" s="24"/>
      <c r="BA75" s="24" t="e">
        <f t="shared" si="206"/>
        <v>#DIV/0!</v>
      </c>
      <c r="BB75" s="32">
        <f t="shared" si="207"/>
        <v>18.5</v>
      </c>
      <c r="BC75" s="32" t="e">
        <f t="shared" si="207"/>
        <v>#VALUE!</v>
      </c>
      <c r="BD75" s="23" t="e">
        <f t="shared" si="208"/>
        <v>#VALUE!</v>
      </c>
      <c r="BE75" s="29"/>
      <c r="BF75" s="25"/>
      <c r="BG75" s="29"/>
      <c r="BH75" s="25"/>
      <c r="BI75" s="25"/>
      <c r="BJ75" s="25"/>
      <c r="BK75" s="19"/>
      <c r="BL75" s="25"/>
      <c r="BM75" s="25"/>
      <c r="BN75" s="25"/>
      <c r="BO75" s="25"/>
      <c r="BP75" s="25"/>
      <c r="BQ75" s="18"/>
      <c r="BR75" s="18"/>
      <c r="BS75" s="24" t="e">
        <f t="shared" si="209"/>
        <v>#DIV/0!</v>
      </c>
      <c r="BT75" s="32">
        <f t="shared" si="210"/>
        <v>0</v>
      </c>
      <c r="BU75" s="32">
        <f t="shared" si="210"/>
        <v>0</v>
      </c>
      <c r="BV75" s="23" t="e">
        <f t="shared" si="211"/>
        <v>#DIV/0!</v>
      </c>
      <c r="BW75" s="29"/>
      <c r="BX75" s="25"/>
      <c r="BY75" s="29"/>
      <c r="BZ75" s="25"/>
      <c r="CA75" s="25"/>
      <c r="CB75" s="25"/>
      <c r="CC75" s="29"/>
      <c r="CD75" s="25"/>
      <c r="CE75" s="29"/>
      <c r="CF75" s="25"/>
      <c r="CG75" s="25"/>
      <c r="CH75" s="25"/>
      <c r="CI75" s="24"/>
      <c r="CJ75" s="24"/>
      <c r="CK75" s="24" t="e">
        <f t="shared" si="212"/>
        <v>#DIV/0!</v>
      </c>
      <c r="CL75" s="32">
        <f t="shared" si="213"/>
        <v>0</v>
      </c>
      <c r="CM75" s="32">
        <f t="shared" si="213"/>
        <v>0</v>
      </c>
      <c r="CN75" s="23" t="e">
        <f t="shared" si="214"/>
        <v>#DIV/0!</v>
      </c>
      <c r="CO75" s="12"/>
      <c r="CP75" s="50">
        <f t="shared" si="215"/>
        <v>0</v>
      </c>
      <c r="CQ75" s="33">
        <f t="shared" si="215"/>
        <v>0</v>
      </c>
      <c r="CR75" s="33" t="e">
        <f t="shared" si="216"/>
        <v>#DIV/0!</v>
      </c>
      <c r="CS75" s="23">
        <f t="shared" si="217"/>
        <v>18.5</v>
      </c>
      <c r="CT75" s="23" t="e">
        <f t="shared" si="217"/>
        <v>#VALUE!</v>
      </c>
      <c r="CU75" s="52" t="e">
        <f t="shared" si="218"/>
        <v>#VALUE!</v>
      </c>
    </row>
    <row r="76" spans="1:100" s="34" customFormat="1" ht="11.25" x14ac:dyDescent="0.2">
      <c r="A76" s="109" t="s">
        <v>117</v>
      </c>
      <c r="B76" s="54" t="s">
        <v>118</v>
      </c>
      <c r="C76" s="53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24"/>
      <c r="P76" s="24"/>
      <c r="Q76" s="24" t="e">
        <f t="shared" ref="Q76:Q81" si="219">P76/O76</f>
        <v>#DIV/0!</v>
      </c>
      <c r="R76" s="32">
        <f t="shared" ref="R76:R80" si="220">C76+E76+G76+I76+K76+M76</f>
        <v>0</v>
      </c>
      <c r="S76" s="32">
        <f t="shared" ref="S76:S80" si="221">D76+F76+H76+J76+L76+N76</f>
        <v>0</v>
      </c>
      <c r="T76" s="23" t="e">
        <f t="shared" ref="T76:T81" si="222">S76/R76</f>
        <v>#DIV/0!</v>
      </c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4"/>
      <c r="AH76" s="24"/>
      <c r="AI76" s="24" t="e">
        <f t="shared" ref="AI76:AI81" si="223">AH76/AG76</f>
        <v>#DIV/0!</v>
      </c>
      <c r="AJ76" s="32">
        <f t="shared" ref="AJ76:AJ80" si="224">U76+W76+Y76+AA76+AC76+AE76</f>
        <v>0</v>
      </c>
      <c r="AK76" s="32">
        <f t="shared" ref="AK76:AK80" si="225">V76+X76+Z76+AB76+AD76+AF76</f>
        <v>0</v>
      </c>
      <c r="AL76" s="23" t="e">
        <f t="shared" ref="AL76:AL81" si="226">AK76/AJ76</f>
        <v>#DIV/0!</v>
      </c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4"/>
      <c r="AZ76" s="24"/>
      <c r="BA76" s="24" t="e">
        <f t="shared" ref="BA76:BA81" si="227">AZ76/AY76</f>
        <v>#DIV/0!</v>
      </c>
      <c r="BB76" s="32">
        <f t="shared" ref="BB76:BB80" si="228">AM76+AO76+AQ76+AS76+AU76+AW76</f>
        <v>0</v>
      </c>
      <c r="BC76" s="32">
        <f t="shared" ref="BC76:BC80" si="229">AN76+AP76+AR76+AT76+AV76+AX76</f>
        <v>0</v>
      </c>
      <c r="BD76" s="23" t="e">
        <f t="shared" ref="BD76:BD81" si="230">BC76/BB76</f>
        <v>#DIV/0!</v>
      </c>
      <c r="BE76" s="29"/>
      <c r="BF76" s="29"/>
      <c r="BG76" s="29"/>
      <c r="BH76" s="29"/>
      <c r="BI76" s="29"/>
      <c r="BJ76" s="29"/>
      <c r="BK76" s="19"/>
      <c r="BL76" s="29"/>
      <c r="BM76" s="29"/>
      <c r="BN76" s="29"/>
      <c r="BO76" s="29"/>
      <c r="BP76" s="29"/>
      <c r="BQ76" s="18"/>
      <c r="BR76" s="18"/>
      <c r="BS76" s="24" t="e">
        <f t="shared" ref="BS76:BS81" si="231">BR76/BQ76</f>
        <v>#DIV/0!</v>
      </c>
      <c r="BT76" s="32">
        <f t="shared" ref="BT76:BT80" si="232">BE76+BG76+BI76+BK76+BM76+BO76</f>
        <v>0</v>
      </c>
      <c r="BU76" s="32">
        <f t="shared" ref="BU76:BU80" si="233">BF76+BH76+BJ76+BL76+BN76+BP76</f>
        <v>0</v>
      </c>
      <c r="BV76" s="23" t="e">
        <f t="shared" ref="BV76:BV81" si="234">BU76/BT76</f>
        <v>#DIV/0!</v>
      </c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4"/>
      <c r="CJ76" s="24"/>
      <c r="CK76" s="24" t="e">
        <f t="shared" ref="CK76:CK81" si="235">CJ76/CI76</f>
        <v>#DIV/0!</v>
      </c>
      <c r="CL76" s="32">
        <f t="shared" ref="CL76:CL80" si="236">BW76+BY76+CA76+CC76+CE76+CG76</f>
        <v>0</v>
      </c>
      <c r="CM76" s="32">
        <f t="shared" ref="CM76:CM80" si="237">BX76+BZ76+CB76+CD76+CF76+CH76</f>
        <v>0</v>
      </c>
      <c r="CN76" s="23" t="e">
        <f t="shared" ref="CN76:CN81" si="238">CM76/CL76</f>
        <v>#DIV/0!</v>
      </c>
      <c r="CO76" s="12"/>
      <c r="CP76" s="50">
        <f t="shared" ref="CP76:CP80" si="239">O76+AG76+AY76+BQ76+CI76</f>
        <v>0</v>
      </c>
      <c r="CQ76" s="33">
        <f t="shared" ref="CQ76:CQ80" si="240">P76+AH76+AZ76+BR76+CJ76</f>
        <v>0</v>
      </c>
      <c r="CR76" s="33" t="e">
        <f t="shared" ref="CR76:CR81" si="241">CQ76/CP76</f>
        <v>#DIV/0!</v>
      </c>
      <c r="CS76" s="23">
        <f t="shared" ref="CS76:CS80" si="242">R76+AJ76+BB76+BT76+CL76</f>
        <v>0</v>
      </c>
      <c r="CT76" s="23">
        <f t="shared" ref="CT76:CT80" si="243">S76+AK76+BC76+BU76+CM76</f>
        <v>0</v>
      </c>
      <c r="CU76" s="52" t="e">
        <f t="shared" ref="CU76:CU81" si="244">CT76/CS76</f>
        <v>#DIV/0!</v>
      </c>
    </row>
    <row r="77" spans="1:100" s="34" customFormat="1" ht="11.25" x14ac:dyDescent="0.2">
      <c r="A77" s="109" t="s">
        <v>117</v>
      </c>
      <c r="B77" s="54" t="s">
        <v>158</v>
      </c>
      <c r="C77" s="53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24"/>
      <c r="P77" s="24"/>
      <c r="Q77" s="24" t="e">
        <f t="shared" si="219"/>
        <v>#DIV/0!</v>
      </c>
      <c r="R77" s="32">
        <f t="shared" si="220"/>
        <v>0</v>
      </c>
      <c r="S77" s="32">
        <f t="shared" si="221"/>
        <v>0</v>
      </c>
      <c r="T77" s="23" t="e">
        <f t="shared" si="222"/>
        <v>#DIV/0!</v>
      </c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4"/>
      <c r="AH77" s="24"/>
      <c r="AI77" s="24" t="e">
        <f t="shared" si="223"/>
        <v>#DIV/0!</v>
      </c>
      <c r="AJ77" s="32">
        <f t="shared" si="224"/>
        <v>0</v>
      </c>
      <c r="AK77" s="32">
        <f t="shared" si="225"/>
        <v>0</v>
      </c>
      <c r="AL77" s="23" t="e">
        <f t="shared" si="226"/>
        <v>#DIV/0!</v>
      </c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4"/>
      <c r="AZ77" s="24"/>
      <c r="BA77" s="24" t="e">
        <f t="shared" si="227"/>
        <v>#DIV/0!</v>
      </c>
      <c r="BB77" s="32">
        <f t="shared" si="228"/>
        <v>0</v>
      </c>
      <c r="BC77" s="32">
        <f t="shared" si="229"/>
        <v>0</v>
      </c>
      <c r="BD77" s="23" t="e">
        <f t="shared" si="230"/>
        <v>#DIV/0!</v>
      </c>
      <c r="BE77" s="29"/>
      <c r="BF77" s="29"/>
      <c r="BG77" s="29">
        <v>4.66</v>
      </c>
      <c r="BH77" s="29">
        <v>6</v>
      </c>
      <c r="BI77" s="29">
        <v>7</v>
      </c>
      <c r="BJ77" s="29">
        <v>16</v>
      </c>
      <c r="BK77" s="19">
        <v>4.42</v>
      </c>
      <c r="BL77" s="29">
        <v>20</v>
      </c>
      <c r="BM77" s="29">
        <v>0.84</v>
      </c>
      <c r="BN77" s="29">
        <v>12</v>
      </c>
      <c r="BO77" s="29">
        <v>3.16</v>
      </c>
      <c r="BP77" s="29">
        <v>10</v>
      </c>
      <c r="BQ77" s="18">
        <v>37</v>
      </c>
      <c r="BR77" s="18">
        <v>109</v>
      </c>
      <c r="BS77" s="24">
        <f t="shared" si="231"/>
        <v>2.9459459459459461</v>
      </c>
      <c r="BT77" s="32">
        <f t="shared" si="232"/>
        <v>20.079999999999998</v>
      </c>
      <c r="BU77" s="32">
        <f t="shared" si="233"/>
        <v>64</v>
      </c>
      <c r="BV77" s="23">
        <f t="shared" si="234"/>
        <v>3.1872509960159365</v>
      </c>
      <c r="BW77" s="29"/>
      <c r="BX77" s="29"/>
      <c r="BY77" s="29"/>
      <c r="BZ77" s="29"/>
      <c r="CA77" s="29">
        <v>0.25</v>
      </c>
      <c r="CB77" s="29">
        <v>2</v>
      </c>
      <c r="CC77" s="29"/>
      <c r="CD77" s="29"/>
      <c r="CE77" s="29"/>
      <c r="CF77" s="29"/>
      <c r="CG77" s="29"/>
      <c r="CH77" s="29"/>
      <c r="CI77" s="24"/>
      <c r="CJ77" s="24"/>
      <c r="CK77" s="24" t="e">
        <f t="shared" si="235"/>
        <v>#DIV/0!</v>
      </c>
      <c r="CL77" s="32">
        <f t="shared" si="236"/>
        <v>0.25</v>
      </c>
      <c r="CM77" s="32">
        <f t="shared" si="237"/>
        <v>2</v>
      </c>
      <c r="CN77" s="23">
        <f t="shared" si="238"/>
        <v>8</v>
      </c>
      <c r="CO77" s="12"/>
      <c r="CP77" s="50">
        <f t="shared" si="239"/>
        <v>37</v>
      </c>
      <c r="CQ77" s="33">
        <f t="shared" si="240"/>
        <v>109</v>
      </c>
      <c r="CR77" s="33">
        <f t="shared" si="241"/>
        <v>2.9459459459459461</v>
      </c>
      <c r="CS77" s="23">
        <f t="shared" si="242"/>
        <v>20.329999999999998</v>
      </c>
      <c r="CT77" s="23">
        <f t="shared" si="243"/>
        <v>66</v>
      </c>
      <c r="CU77" s="52">
        <f t="shared" si="244"/>
        <v>3.2464338416133796</v>
      </c>
    </row>
    <row r="78" spans="1:100" s="34" customFormat="1" x14ac:dyDescent="0.15">
      <c r="A78" s="27" t="s">
        <v>115</v>
      </c>
      <c r="B78" s="20" t="s">
        <v>120</v>
      </c>
      <c r="C78" s="53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24"/>
      <c r="P78" s="24"/>
      <c r="Q78" s="24" t="e">
        <f t="shared" si="219"/>
        <v>#DIV/0!</v>
      </c>
      <c r="R78" s="32">
        <f t="shared" si="220"/>
        <v>0</v>
      </c>
      <c r="S78" s="32">
        <f t="shared" si="221"/>
        <v>0</v>
      </c>
      <c r="T78" s="23" t="e">
        <f t="shared" si="222"/>
        <v>#DIV/0!</v>
      </c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4"/>
      <c r="AH78" s="24"/>
      <c r="AI78" s="24" t="e">
        <f t="shared" si="223"/>
        <v>#DIV/0!</v>
      </c>
      <c r="AJ78" s="32">
        <f t="shared" si="224"/>
        <v>0</v>
      </c>
      <c r="AK78" s="32">
        <f t="shared" si="225"/>
        <v>0</v>
      </c>
      <c r="AL78" s="23" t="e">
        <f t="shared" si="226"/>
        <v>#DIV/0!</v>
      </c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4"/>
      <c r="AZ78" s="24"/>
      <c r="BA78" s="24" t="e">
        <f t="shared" si="227"/>
        <v>#DIV/0!</v>
      </c>
      <c r="BB78" s="32">
        <f t="shared" si="228"/>
        <v>0</v>
      </c>
      <c r="BC78" s="32">
        <f t="shared" si="229"/>
        <v>0</v>
      </c>
      <c r="BD78" s="23" t="e">
        <f t="shared" si="230"/>
        <v>#DIV/0!</v>
      </c>
      <c r="BE78" s="29"/>
      <c r="BF78" s="29"/>
      <c r="BG78" s="29"/>
      <c r="BH78" s="29"/>
      <c r="BI78" s="29"/>
      <c r="BJ78" s="29"/>
      <c r="BK78" s="25"/>
      <c r="BL78" s="29"/>
      <c r="BM78" s="29"/>
      <c r="BN78" s="29"/>
      <c r="BO78" s="29"/>
      <c r="BP78" s="29"/>
      <c r="BQ78" s="18"/>
      <c r="BR78" s="18"/>
      <c r="BS78" s="24" t="e">
        <f t="shared" si="231"/>
        <v>#DIV/0!</v>
      </c>
      <c r="BT78" s="32">
        <f t="shared" si="232"/>
        <v>0</v>
      </c>
      <c r="BU78" s="32">
        <f t="shared" si="233"/>
        <v>0</v>
      </c>
      <c r="BV78" s="23" t="e">
        <f t="shared" si="234"/>
        <v>#DIV/0!</v>
      </c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4"/>
      <c r="CJ78" s="24"/>
      <c r="CK78" s="24" t="e">
        <f t="shared" si="235"/>
        <v>#DIV/0!</v>
      </c>
      <c r="CL78" s="32">
        <f t="shared" si="236"/>
        <v>0</v>
      </c>
      <c r="CM78" s="32">
        <f t="shared" si="237"/>
        <v>0</v>
      </c>
      <c r="CN78" s="23" t="e">
        <f t="shared" si="238"/>
        <v>#DIV/0!</v>
      </c>
      <c r="CO78" s="12"/>
      <c r="CP78" s="50">
        <f t="shared" si="239"/>
        <v>0</v>
      </c>
      <c r="CQ78" s="33">
        <f t="shared" si="240"/>
        <v>0</v>
      </c>
      <c r="CR78" s="33" t="e">
        <f t="shared" si="241"/>
        <v>#DIV/0!</v>
      </c>
      <c r="CS78" s="23">
        <f t="shared" si="242"/>
        <v>0</v>
      </c>
      <c r="CT78" s="23">
        <f t="shared" si="243"/>
        <v>0</v>
      </c>
      <c r="CU78" s="52" t="e">
        <f t="shared" si="244"/>
        <v>#DIV/0!</v>
      </c>
    </row>
    <row r="79" spans="1:100" s="34" customFormat="1" x14ac:dyDescent="0.15">
      <c r="A79" s="27" t="s">
        <v>126</v>
      </c>
      <c r="B79" s="20" t="s">
        <v>127</v>
      </c>
      <c r="C79" s="53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24"/>
      <c r="P79" s="24"/>
      <c r="Q79" s="24" t="e">
        <f t="shared" si="219"/>
        <v>#DIV/0!</v>
      </c>
      <c r="R79" s="32">
        <f t="shared" si="220"/>
        <v>0</v>
      </c>
      <c r="S79" s="32">
        <f t="shared" si="221"/>
        <v>0</v>
      </c>
      <c r="T79" s="23" t="e">
        <f t="shared" si="222"/>
        <v>#DIV/0!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4"/>
      <c r="AH79" s="24"/>
      <c r="AI79" s="24" t="e">
        <f t="shared" si="223"/>
        <v>#DIV/0!</v>
      </c>
      <c r="AJ79" s="32">
        <f t="shared" si="224"/>
        <v>0</v>
      </c>
      <c r="AK79" s="32">
        <f t="shared" si="225"/>
        <v>0</v>
      </c>
      <c r="AL79" s="23" t="e">
        <f t="shared" si="226"/>
        <v>#DIV/0!</v>
      </c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4"/>
      <c r="AZ79" s="24"/>
      <c r="BA79" s="24" t="e">
        <f t="shared" si="227"/>
        <v>#DIV/0!</v>
      </c>
      <c r="BB79" s="32">
        <f t="shared" si="228"/>
        <v>0</v>
      </c>
      <c r="BC79" s="32">
        <f t="shared" si="229"/>
        <v>0</v>
      </c>
      <c r="BD79" s="23" t="e">
        <f t="shared" si="230"/>
        <v>#DIV/0!</v>
      </c>
      <c r="BE79" s="29"/>
      <c r="BF79" s="29"/>
      <c r="BG79" s="29"/>
      <c r="BH79" s="29"/>
      <c r="BI79" s="29"/>
      <c r="BJ79" s="29"/>
      <c r="BK79" s="25"/>
      <c r="BL79" s="29"/>
      <c r="BM79" s="29"/>
      <c r="BN79" s="29"/>
      <c r="BO79" s="29"/>
      <c r="BP79" s="29"/>
      <c r="BQ79" s="24"/>
      <c r="BR79" s="24"/>
      <c r="BS79" s="24" t="e">
        <f t="shared" si="231"/>
        <v>#DIV/0!</v>
      </c>
      <c r="BT79" s="32">
        <f t="shared" si="232"/>
        <v>0</v>
      </c>
      <c r="BU79" s="32">
        <f t="shared" si="233"/>
        <v>0</v>
      </c>
      <c r="BV79" s="23" t="e">
        <f t="shared" si="234"/>
        <v>#DIV/0!</v>
      </c>
      <c r="BW79" s="29"/>
      <c r="BX79" s="29"/>
      <c r="BY79" s="29">
        <v>0.5</v>
      </c>
      <c r="BZ79" s="29">
        <v>1</v>
      </c>
      <c r="CA79" s="29"/>
      <c r="CB79" s="29"/>
      <c r="CC79" s="29"/>
      <c r="CD79" s="29"/>
      <c r="CE79" s="29"/>
      <c r="CF79" s="29"/>
      <c r="CG79" s="29"/>
      <c r="CH79" s="29"/>
      <c r="CI79" s="24"/>
      <c r="CJ79" s="24"/>
      <c r="CK79" s="24" t="e">
        <f t="shared" si="235"/>
        <v>#DIV/0!</v>
      </c>
      <c r="CL79" s="32">
        <f t="shared" si="236"/>
        <v>0.5</v>
      </c>
      <c r="CM79" s="32">
        <f t="shared" si="237"/>
        <v>1</v>
      </c>
      <c r="CN79" s="23">
        <f t="shared" si="238"/>
        <v>2</v>
      </c>
      <c r="CO79" s="12"/>
      <c r="CP79" s="50">
        <f t="shared" si="239"/>
        <v>0</v>
      </c>
      <c r="CQ79" s="33">
        <f t="shared" si="240"/>
        <v>0</v>
      </c>
      <c r="CR79" s="33" t="e">
        <f t="shared" si="241"/>
        <v>#DIV/0!</v>
      </c>
      <c r="CS79" s="23">
        <f t="shared" si="242"/>
        <v>0.5</v>
      </c>
      <c r="CT79" s="23">
        <f t="shared" si="243"/>
        <v>1</v>
      </c>
      <c r="CU79" s="52">
        <f t="shared" si="244"/>
        <v>2</v>
      </c>
    </row>
    <row r="80" spans="1:100" s="34" customFormat="1" ht="12" thickBot="1" x14ac:dyDescent="0.25">
      <c r="A80" s="109"/>
      <c r="B80" s="54"/>
      <c r="C80" s="53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24"/>
      <c r="P80" s="24"/>
      <c r="Q80" s="24" t="e">
        <f t="shared" si="219"/>
        <v>#DIV/0!</v>
      </c>
      <c r="R80" s="32">
        <f t="shared" si="220"/>
        <v>0</v>
      </c>
      <c r="S80" s="32">
        <f t="shared" si="221"/>
        <v>0</v>
      </c>
      <c r="T80" s="23" t="e">
        <f t="shared" si="222"/>
        <v>#DIV/0!</v>
      </c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24"/>
      <c r="AH80" s="24"/>
      <c r="AI80" s="24" t="e">
        <f t="shared" si="223"/>
        <v>#DIV/0!</v>
      </c>
      <c r="AJ80" s="32">
        <f t="shared" si="224"/>
        <v>0</v>
      </c>
      <c r="AK80" s="32">
        <f t="shared" si="225"/>
        <v>0</v>
      </c>
      <c r="AL80" s="23" t="e">
        <f t="shared" si="226"/>
        <v>#DIV/0!</v>
      </c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24"/>
      <c r="AZ80" s="24"/>
      <c r="BA80" s="24" t="e">
        <f t="shared" si="227"/>
        <v>#DIV/0!</v>
      </c>
      <c r="BB80" s="32">
        <f t="shared" si="228"/>
        <v>0</v>
      </c>
      <c r="BC80" s="32">
        <f t="shared" si="229"/>
        <v>0</v>
      </c>
      <c r="BD80" s="23" t="e">
        <f t="shared" si="230"/>
        <v>#DIV/0!</v>
      </c>
      <c r="BE80" s="19"/>
      <c r="BF80" s="19"/>
      <c r="BG80" s="19"/>
      <c r="BH80" s="19"/>
      <c r="BI80" s="19"/>
      <c r="BJ80" s="19"/>
      <c r="BK80" s="25"/>
      <c r="BL80" s="19"/>
      <c r="BM80" s="19"/>
      <c r="BN80" s="19"/>
      <c r="BO80" s="19"/>
      <c r="BP80" s="19"/>
      <c r="BQ80" s="24"/>
      <c r="BR80" s="24"/>
      <c r="BS80" s="24" t="e">
        <f t="shared" si="231"/>
        <v>#DIV/0!</v>
      </c>
      <c r="BT80" s="32">
        <f t="shared" si="232"/>
        <v>0</v>
      </c>
      <c r="BU80" s="32">
        <f t="shared" si="233"/>
        <v>0</v>
      </c>
      <c r="BV80" s="23" t="e">
        <f t="shared" si="234"/>
        <v>#DIV/0!</v>
      </c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24"/>
      <c r="CJ80" s="24"/>
      <c r="CK80" s="24" t="e">
        <f t="shared" si="235"/>
        <v>#DIV/0!</v>
      </c>
      <c r="CL80" s="32">
        <f t="shared" si="236"/>
        <v>0</v>
      </c>
      <c r="CM80" s="32">
        <f t="shared" si="237"/>
        <v>0</v>
      </c>
      <c r="CN80" s="23" t="e">
        <f t="shared" si="238"/>
        <v>#DIV/0!</v>
      </c>
      <c r="CO80" s="12"/>
      <c r="CP80" s="50">
        <f t="shared" si="239"/>
        <v>0</v>
      </c>
      <c r="CQ80" s="33">
        <f t="shared" si="240"/>
        <v>0</v>
      </c>
      <c r="CR80" s="33" t="e">
        <f t="shared" si="241"/>
        <v>#DIV/0!</v>
      </c>
      <c r="CS80" s="23">
        <f t="shared" si="242"/>
        <v>0</v>
      </c>
      <c r="CT80" s="23">
        <f t="shared" si="243"/>
        <v>0</v>
      </c>
      <c r="CU80" s="52" t="e">
        <f t="shared" si="244"/>
        <v>#DIV/0!</v>
      </c>
    </row>
    <row r="81" spans="1:99" s="15" customFormat="1" ht="11.25" thickBot="1" x14ac:dyDescent="0.2">
      <c r="A81" s="387" t="s">
        <v>0</v>
      </c>
      <c r="B81" s="388"/>
      <c r="C81" s="121">
        <f t="shared" ref="C81:P81" si="245">SUM(C70:C80)</f>
        <v>0</v>
      </c>
      <c r="D81" s="120">
        <f t="shared" si="245"/>
        <v>0</v>
      </c>
      <c r="E81" s="121">
        <f t="shared" si="245"/>
        <v>0</v>
      </c>
      <c r="F81" s="120">
        <f t="shared" si="245"/>
        <v>0</v>
      </c>
      <c r="G81" s="121">
        <f t="shared" si="245"/>
        <v>0</v>
      </c>
      <c r="H81" s="120">
        <f t="shared" si="245"/>
        <v>0</v>
      </c>
      <c r="I81" s="121">
        <f t="shared" si="245"/>
        <v>0</v>
      </c>
      <c r="J81" s="120">
        <f t="shared" si="245"/>
        <v>0</v>
      </c>
      <c r="K81" s="121">
        <f t="shared" si="245"/>
        <v>0</v>
      </c>
      <c r="L81" s="120">
        <f t="shared" si="245"/>
        <v>0</v>
      </c>
      <c r="M81" s="121">
        <f t="shared" si="245"/>
        <v>0</v>
      </c>
      <c r="N81" s="120">
        <f t="shared" si="245"/>
        <v>0</v>
      </c>
      <c r="O81" s="120">
        <f t="shared" si="245"/>
        <v>0</v>
      </c>
      <c r="P81" s="120">
        <f t="shared" si="245"/>
        <v>0</v>
      </c>
      <c r="Q81" s="118" t="e">
        <f t="shared" si="219"/>
        <v>#DIV/0!</v>
      </c>
      <c r="R81" s="118">
        <f>SUM(R70:R80)</f>
        <v>0</v>
      </c>
      <c r="S81" s="118">
        <f>SUM(S70:S80)</f>
        <v>0</v>
      </c>
      <c r="T81" s="118" t="e">
        <f t="shared" si="222"/>
        <v>#DIV/0!</v>
      </c>
      <c r="U81" s="121">
        <f t="shared" ref="U81:AH81" si="246">SUM(U70:U80)</f>
        <v>0</v>
      </c>
      <c r="V81" s="120">
        <f t="shared" si="246"/>
        <v>0</v>
      </c>
      <c r="W81" s="121">
        <f t="shared" si="246"/>
        <v>0</v>
      </c>
      <c r="X81" s="120">
        <f t="shared" si="246"/>
        <v>0</v>
      </c>
      <c r="Y81" s="121">
        <f t="shared" si="246"/>
        <v>0</v>
      </c>
      <c r="Z81" s="120">
        <f t="shared" si="246"/>
        <v>0</v>
      </c>
      <c r="AA81" s="121">
        <f t="shared" si="246"/>
        <v>0</v>
      </c>
      <c r="AB81" s="120">
        <f t="shared" si="246"/>
        <v>0</v>
      </c>
      <c r="AC81" s="121">
        <f t="shared" si="246"/>
        <v>0</v>
      </c>
      <c r="AD81" s="120">
        <f t="shared" si="246"/>
        <v>0</v>
      </c>
      <c r="AE81" s="121">
        <f t="shared" si="246"/>
        <v>0</v>
      </c>
      <c r="AF81" s="120">
        <f t="shared" si="246"/>
        <v>0</v>
      </c>
      <c r="AG81" s="120">
        <f t="shared" si="246"/>
        <v>0</v>
      </c>
      <c r="AH81" s="120">
        <f t="shared" si="246"/>
        <v>0</v>
      </c>
      <c r="AI81" s="118" t="e">
        <f t="shared" si="223"/>
        <v>#DIV/0!</v>
      </c>
      <c r="AJ81" s="118">
        <f>SUM(AJ70:AJ80)</f>
        <v>0</v>
      </c>
      <c r="AK81" s="118">
        <f>SUM(AK70:AK80)</f>
        <v>0</v>
      </c>
      <c r="AL81" s="118" t="e">
        <f t="shared" si="226"/>
        <v>#DIV/0!</v>
      </c>
      <c r="AM81" s="121">
        <f t="shared" ref="AM81:AZ81" si="247">SUM(AM70:AM80)</f>
        <v>34.65</v>
      </c>
      <c r="AN81" s="120">
        <f t="shared" si="247"/>
        <v>113</v>
      </c>
      <c r="AO81" s="121">
        <f t="shared" si="247"/>
        <v>32.83</v>
      </c>
      <c r="AP81" s="120">
        <f t="shared" si="247"/>
        <v>119</v>
      </c>
      <c r="AQ81" s="121">
        <f t="shared" si="247"/>
        <v>9.49</v>
      </c>
      <c r="AR81" s="120">
        <f t="shared" si="247"/>
        <v>18</v>
      </c>
      <c r="AS81" s="121">
        <f t="shared" si="247"/>
        <v>9.84</v>
      </c>
      <c r="AT81" s="120">
        <f t="shared" si="247"/>
        <v>19</v>
      </c>
      <c r="AU81" s="121">
        <f t="shared" si="247"/>
        <v>7.84</v>
      </c>
      <c r="AV81" s="120">
        <f t="shared" si="247"/>
        <v>17</v>
      </c>
      <c r="AW81" s="121">
        <f t="shared" si="247"/>
        <v>3</v>
      </c>
      <c r="AX81" s="120">
        <f t="shared" si="247"/>
        <v>3</v>
      </c>
      <c r="AY81" s="120">
        <f t="shared" si="247"/>
        <v>37</v>
      </c>
      <c r="AZ81" s="120">
        <f t="shared" si="247"/>
        <v>109</v>
      </c>
      <c r="BA81" s="118">
        <f t="shared" si="227"/>
        <v>2.9459459459459461</v>
      </c>
      <c r="BB81" s="118">
        <f>SUM(BB70:BB80)</f>
        <v>97.65</v>
      </c>
      <c r="BC81" s="118" t="e">
        <f>SUM(BC70:BC80)</f>
        <v>#VALUE!</v>
      </c>
      <c r="BD81" s="118" t="e">
        <f t="shared" si="230"/>
        <v>#VALUE!</v>
      </c>
      <c r="BE81" s="121">
        <f t="shared" ref="BE81:BR81" si="248">SUM(BE70:BE80)</f>
        <v>1.3399999999999999</v>
      </c>
      <c r="BF81" s="120">
        <f t="shared" si="248"/>
        <v>4</v>
      </c>
      <c r="BG81" s="121">
        <f t="shared" si="248"/>
        <v>9.82</v>
      </c>
      <c r="BH81" s="120">
        <f t="shared" si="248"/>
        <v>22</v>
      </c>
      <c r="BI81" s="121">
        <f t="shared" si="248"/>
        <v>10.41</v>
      </c>
      <c r="BJ81" s="120">
        <f t="shared" si="248"/>
        <v>29</v>
      </c>
      <c r="BK81" s="348">
        <f t="shared" si="248"/>
        <v>12.76</v>
      </c>
      <c r="BL81" s="120">
        <f t="shared" si="248"/>
        <v>44</v>
      </c>
      <c r="BM81" s="121">
        <f t="shared" si="248"/>
        <v>1.8399999999999999</v>
      </c>
      <c r="BN81" s="120">
        <f t="shared" si="248"/>
        <v>14</v>
      </c>
      <c r="BO81" s="121">
        <f t="shared" si="248"/>
        <v>3.16</v>
      </c>
      <c r="BP81" s="120">
        <f t="shared" si="248"/>
        <v>10</v>
      </c>
      <c r="BQ81" s="120">
        <f t="shared" si="248"/>
        <v>74</v>
      </c>
      <c r="BR81" s="120">
        <f t="shared" si="248"/>
        <v>218</v>
      </c>
      <c r="BS81" s="118">
        <f t="shared" si="231"/>
        <v>2.9459459459459461</v>
      </c>
      <c r="BT81" s="118">
        <f>SUM(BT70:BT80)</f>
        <v>39.33</v>
      </c>
      <c r="BU81" s="118">
        <f>SUM(BU70:BU80)</f>
        <v>123</v>
      </c>
      <c r="BV81" s="118">
        <f t="shared" si="234"/>
        <v>3.1273836765827614</v>
      </c>
      <c r="BW81" s="121">
        <f t="shared" ref="BW81:CJ81" si="249">SUM(BW70:BW80)</f>
        <v>4.16</v>
      </c>
      <c r="BX81" s="120">
        <f t="shared" si="249"/>
        <v>22</v>
      </c>
      <c r="BY81" s="121">
        <f t="shared" si="249"/>
        <v>2.57</v>
      </c>
      <c r="BZ81" s="120">
        <f t="shared" si="249"/>
        <v>4</v>
      </c>
      <c r="CA81" s="121">
        <f t="shared" si="249"/>
        <v>9.41</v>
      </c>
      <c r="CB81" s="120">
        <f t="shared" si="249"/>
        <v>16</v>
      </c>
      <c r="CC81" s="121">
        <f t="shared" si="249"/>
        <v>9.25</v>
      </c>
      <c r="CD81" s="120">
        <f t="shared" si="249"/>
        <v>10</v>
      </c>
      <c r="CE81" s="121">
        <f t="shared" si="249"/>
        <v>0.66</v>
      </c>
      <c r="CF81" s="120">
        <f t="shared" si="249"/>
        <v>2</v>
      </c>
      <c r="CG81" s="121">
        <f t="shared" si="249"/>
        <v>0</v>
      </c>
      <c r="CH81" s="120">
        <f t="shared" si="249"/>
        <v>0</v>
      </c>
      <c r="CI81" s="120">
        <f t="shared" si="249"/>
        <v>37</v>
      </c>
      <c r="CJ81" s="120">
        <f t="shared" si="249"/>
        <v>109</v>
      </c>
      <c r="CK81" s="118">
        <f t="shared" si="235"/>
        <v>2.9459459459459461</v>
      </c>
      <c r="CL81" s="118">
        <f>SUM(CL70:CL80)</f>
        <v>26.049999999999997</v>
      </c>
      <c r="CM81" s="118">
        <f>SUM(CM70:CM80)</f>
        <v>54</v>
      </c>
      <c r="CN81" s="118">
        <f t="shared" si="238"/>
        <v>2.0729366602687143</v>
      </c>
      <c r="CO81" s="12"/>
      <c r="CP81" s="119">
        <f>SUM(CP70:CP80)</f>
        <v>148</v>
      </c>
      <c r="CQ81" s="118">
        <f>SUM(CQ70:CQ80)</f>
        <v>436</v>
      </c>
      <c r="CR81" s="118">
        <f t="shared" si="241"/>
        <v>2.9459459459459461</v>
      </c>
      <c r="CS81" s="118">
        <f>SUM(CS70:CS80)</f>
        <v>163.03000000000003</v>
      </c>
      <c r="CT81" s="118" t="e">
        <f>SUM(CT70:CT80)</f>
        <v>#VALUE!</v>
      </c>
      <c r="CU81" s="117" t="e">
        <f t="shared" si="244"/>
        <v>#VALUE!</v>
      </c>
    </row>
    <row r="82" spans="1:99" ht="14.25" customHeight="1" thickBot="1" x14ac:dyDescent="0.2"/>
    <row r="83" spans="1:99" s="34" customFormat="1" ht="13.5" customHeight="1" thickBot="1" x14ac:dyDescent="0.2">
      <c r="A83" s="432" t="s">
        <v>154</v>
      </c>
      <c r="B83" s="433"/>
      <c r="C83" s="334"/>
      <c r="D83" s="335"/>
      <c r="E83" s="336"/>
      <c r="F83" s="335"/>
      <c r="G83" s="336"/>
      <c r="H83" s="335"/>
      <c r="I83" s="336"/>
      <c r="J83" s="335"/>
      <c r="K83" s="336"/>
      <c r="L83" s="335"/>
      <c r="M83" s="335"/>
      <c r="N83" s="335"/>
      <c r="O83" s="337"/>
      <c r="P83" s="337"/>
      <c r="Q83" s="337"/>
      <c r="R83" s="337"/>
      <c r="S83" s="337"/>
      <c r="T83" s="337"/>
      <c r="U83" s="335"/>
      <c r="V83" s="335"/>
      <c r="W83" s="335"/>
      <c r="X83" s="335"/>
      <c r="Y83" s="335"/>
      <c r="Z83" s="335"/>
      <c r="AA83" s="335"/>
      <c r="AB83" s="335"/>
      <c r="AC83" s="335"/>
      <c r="AD83" s="335"/>
      <c r="AE83" s="335"/>
      <c r="AF83" s="335"/>
      <c r="AG83" s="337"/>
      <c r="AH83" s="337"/>
      <c r="AI83" s="337"/>
      <c r="AJ83" s="337"/>
      <c r="AK83" s="337"/>
      <c r="AL83" s="337"/>
      <c r="AM83" s="335"/>
      <c r="AN83" s="335"/>
      <c r="AO83" s="335"/>
      <c r="AP83" s="335"/>
      <c r="AQ83" s="335"/>
      <c r="AR83" s="335"/>
      <c r="AS83" s="335"/>
      <c r="AT83" s="335"/>
      <c r="AU83" s="335"/>
      <c r="AV83" s="335"/>
      <c r="AW83" s="335"/>
      <c r="AX83" s="335"/>
      <c r="AY83" s="337"/>
      <c r="AZ83" s="337"/>
      <c r="BA83" s="337"/>
      <c r="BB83" s="337"/>
      <c r="BC83" s="337"/>
      <c r="BD83" s="337"/>
      <c r="BE83" s="335"/>
      <c r="BF83" s="335"/>
      <c r="BG83" s="335"/>
      <c r="BH83" s="335"/>
      <c r="BI83" s="335"/>
      <c r="BJ83" s="335"/>
      <c r="BK83" s="335"/>
      <c r="BL83" s="335"/>
      <c r="BM83" s="335"/>
      <c r="BN83" s="335"/>
      <c r="BO83" s="335"/>
      <c r="BP83" s="335"/>
      <c r="BQ83" s="337"/>
      <c r="BR83" s="337"/>
      <c r="BS83" s="337"/>
      <c r="BT83" s="337"/>
      <c r="BU83" s="337"/>
      <c r="BV83" s="337"/>
      <c r="BW83" s="335"/>
      <c r="BX83" s="335"/>
      <c r="BY83" s="335"/>
      <c r="BZ83" s="335"/>
      <c r="CA83" s="335"/>
      <c r="CB83" s="335"/>
      <c r="CC83" s="335"/>
      <c r="CD83" s="335"/>
      <c r="CE83" s="335"/>
      <c r="CF83" s="335"/>
      <c r="CG83" s="335"/>
      <c r="CH83" s="335"/>
      <c r="CI83" s="337"/>
      <c r="CJ83" s="337"/>
      <c r="CK83" s="337"/>
      <c r="CL83" s="337"/>
      <c r="CM83" s="337"/>
      <c r="CN83" s="339"/>
      <c r="CO83" s="12"/>
      <c r="CP83" s="338"/>
      <c r="CQ83" s="337"/>
      <c r="CR83" s="337"/>
      <c r="CS83" s="337"/>
      <c r="CT83" s="337"/>
      <c r="CU83" s="339"/>
    </row>
    <row r="84" spans="1:99" s="34" customFormat="1" ht="11.25" x14ac:dyDescent="0.2">
      <c r="A84" s="107" t="s">
        <v>115</v>
      </c>
      <c r="B84" s="54" t="s">
        <v>116</v>
      </c>
      <c r="C84" s="108"/>
      <c r="D84" s="29"/>
      <c r="E84" s="108"/>
      <c r="F84" s="29"/>
      <c r="G84" s="29"/>
      <c r="H84" s="29"/>
      <c r="I84" s="29"/>
      <c r="J84" s="29"/>
      <c r="K84" s="29"/>
      <c r="L84" s="29"/>
      <c r="M84" s="29"/>
      <c r="N84" s="29"/>
      <c r="O84" s="331"/>
      <c r="P84" s="331"/>
      <c r="Q84" s="331" t="e">
        <f t="shared" ref="Q84:Q100" si="250">P84/O84</f>
        <v>#DIV/0!</v>
      </c>
      <c r="R84" s="32">
        <f t="shared" ref="R84:R98" si="251">C84+E84+G84+I84+K84+M84</f>
        <v>0</v>
      </c>
      <c r="S84" s="32">
        <f t="shared" ref="S84:S98" si="252">D84+F84+H84+J84+L84+N84</f>
        <v>0</v>
      </c>
      <c r="T84" s="330" t="e">
        <f t="shared" ref="T84:T100" si="253">S84/R84</f>
        <v>#DIV/0!</v>
      </c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331"/>
      <c r="AH84" s="331"/>
      <c r="AI84" s="331" t="e">
        <f t="shared" ref="AI84:AI100" si="254">AH84/AG84</f>
        <v>#DIV/0!</v>
      </c>
      <c r="AJ84" s="32">
        <f t="shared" ref="AJ84:AJ98" si="255">U84+W84+Y84+AA84+AC84+AE84</f>
        <v>0</v>
      </c>
      <c r="AK84" s="32">
        <f t="shared" ref="AK84:AK98" si="256">V84+X84+Z84+AB84+AD84+AF84</f>
        <v>0</v>
      </c>
      <c r="AL84" s="330" t="e">
        <f t="shared" ref="AL84:AL100" si="257">AK84/AJ84</f>
        <v>#DIV/0!</v>
      </c>
      <c r="AM84" s="29"/>
      <c r="AN84" s="29"/>
      <c r="AO84" s="29"/>
      <c r="AP84" s="29"/>
      <c r="AQ84" s="29">
        <v>8.16</v>
      </c>
      <c r="AR84" s="29">
        <v>20</v>
      </c>
      <c r="AS84" s="29">
        <v>8.42</v>
      </c>
      <c r="AT84" s="29">
        <v>18</v>
      </c>
      <c r="AU84" s="29">
        <v>7</v>
      </c>
      <c r="AV84" s="29">
        <v>15</v>
      </c>
      <c r="AW84" s="29"/>
      <c r="AX84" s="29"/>
      <c r="AY84" s="33">
        <v>37</v>
      </c>
      <c r="AZ84" s="33">
        <v>109</v>
      </c>
      <c r="BA84" s="331">
        <f t="shared" ref="BA84:BA100" si="258">AZ84/AY84</f>
        <v>2.9459459459459461</v>
      </c>
      <c r="BB84" s="32">
        <f t="shared" ref="BB84:BB98" si="259">AM84+AO84+AQ84+AS84+AU84+AW84</f>
        <v>23.58</v>
      </c>
      <c r="BC84" s="32">
        <f t="shared" ref="BC84:BC98" si="260">AN84+AP84+AR84+AT84+AV84+AX84</f>
        <v>53</v>
      </c>
      <c r="BD84" s="330">
        <f t="shared" ref="BD84:BD100" si="261">BC84/BB84</f>
        <v>2.2476675148430876</v>
      </c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331"/>
      <c r="BR84" s="331"/>
      <c r="BS84" s="331" t="e">
        <f t="shared" ref="BS84:BS100" si="262">BR84/BQ84</f>
        <v>#DIV/0!</v>
      </c>
      <c r="BT84" s="32">
        <f t="shared" ref="BT84:BT98" si="263">BE84+BG84+BI84+BK84+BM84+BO84</f>
        <v>0</v>
      </c>
      <c r="BU84" s="32">
        <f t="shared" ref="BU84:BU98" si="264">BF84+BH84+BJ84+BL84+BN84+BP84</f>
        <v>0</v>
      </c>
      <c r="BV84" s="330" t="e">
        <f t="shared" ref="BV84:BV100" si="265">BU84/BT84</f>
        <v>#DIV/0!</v>
      </c>
      <c r="BW84" s="108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331"/>
      <c r="CJ84" s="331"/>
      <c r="CK84" s="331" t="e">
        <f t="shared" ref="CK84:CK100" si="266">CJ84/CI84</f>
        <v>#DIV/0!</v>
      </c>
      <c r="CL84" s="32">
        <f t="shared" ref="CL84:CL98" si="267">BW84+BY84+CA84+CC84+CE84+CG84</f>
        <v>0</v>
      </c>
      <c r="CM84" s="32">
        <f t="shared" ref="CM84:CM98" si="268">BX84+BZ84+CB84+CD84+CF84+CH84</f>
        <v>0</v>
      </c>
      <c r="CN84" s="330" t="e">
        <f t="shared" ref="CN84:CN100" si="269">CM84/CL84</f>
        <v>#DIV/0!</v>
      </c>
      <c r="CO84" s="12"/>
      <c r="CP84" s="341">
        <f t="shared" ref="CP84:CP98" si="270">O84+AG84+AY84+BQ84+CI84</f>
        <v>37</v>
      </c>
      <c r="CQ84" s="342">
        <f t="shared" ref="CQ84:CQ98" si="271">P84+AH84+AZ84+BR84+CJ84</f>
        <v>109</v>
      </c>
      <c r="CR84" s="342">
        <f t="shared" ref="CR84:CR100" si="272">CQ84/CP84</f>
        <v>2.9459459459459461</v>
      </c>
      <c r="CS84" s="343">
        <f t="shared" ref="CS84:CS98" si="273">R84+AJ84+BB84+BT84+CL84</f>
        <v>23.58</v>
      </c>
      <c r="CT84" s="343">
        <f t="shared" ref="CT84:CT98" si="274">S84+AK84+BC84+BU84+CM84</f>
        <v>53</v>
      </c>
      <c r="CU84" s="344">
        <f t="shared" ref="CU84:CU100" si="275">CT84/CS84</f>
        <v>2.2476675148430876</v>
      </c>
    </row>
    <row r="85" spans="1:99" s="34" customFormat="1" ht="11.25" x14ac:dyDescent="0.2">
      <c r="A85" s="79" t="s">
        <v>50</v>
      </c>
      <c r="B85" s="28" t="s">
        <v>49</v>
      </c>
      <c r="C85" s="7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331"/>
      <c r="P85" s="331"/>
      <c r="Q85" s="331" t="e">
        <f t="shared" si="250"/>
        <v>#DIV/0!</v>
      </c>
      <c r="R85" s="32">
        <f t="shared" si="251"/>
        <v>0</v>
      </c>
      <c r="S85" s="32">
        <f t="shared" si="252"/>
        <v>0</v>
      </c>
      <c r="T85" s="330" t="e">
        <f t="shared" si="253"/>
        <v>#DIV/0!</v>
      </c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331"/>
      <c r="AH85" s="331"/>
      <c r="AI85" s="331" t="e">
        <f t="shared" si="254"/>
        <v>#DIV/0!</v>
      </c>
      <c r="AJ85" s="32">
        <f t="shared" si="255"/>
        <v>0</v>
      </c>
      <c r="AK85" s="32">
        <f t="shared" si="256"/>
        <v>0</v>
      </c>
      <c r="AL85" s="330" t="e">
        <f t="shared" si="257"/>
        <v>#DIV/0!</v>
      </c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331"/>
      <c r="AZ85" s="331"/>
      <c r="BA85" s="331" t="e">
        <f t="shared" si="258"/>
        <v>#DIV/0!</v>
      </c>
      <c r="BB85" s="32">
        <f t="shared" si="259"/>
        <v>0</v>
      </c>
      <c r="BC85" s="32">
        <f t="shared" si="260"/>
        <v>0</v>
      </c>
      <c r="BD85" s="330" t="e">
        <f t="shared" si="261"/>
        <v>#DIV/0!</v>
      </c>
      <c r="BE85" s="29"/>
      <c r="BF85" s="29"/>
      <c r="BG85" s="29"/>
      <c r="BH85" s="29"/>
      <c r="BI85" s="29"/>
      <c r="BJ85" s="29"/>
      <c r="BK85" s="25">
        <v>9.5</v>
      </c>
      <c r="BL85" s="29">
        <v>24</v>
      </c>
      <c r="BM85" s="29">
        <v>7.75</v>
      </c>
      <c r="BN85" s="29">
        <v>28</v>
      </c>
      <c r="BO85" s="29"/>
      <c r="BP85" s="29"/>
      <c r="BQ85" s="331"/>
      <c r="BR85" s="331"/>
      <c r="BS85" s="331" t="e">
        <f t="shared" si="262"/>
        <v>#DIV/0!</v>
      </c>
      <c r="BT85" s="32">
        <f t="shared" si="263"/>
        <v>17.25</v>
      </c>
      <c r="BU85" s="32">
        <f t="shared" si="264"/>
        <v>52</v>
      </c>
      <c r="BV85" s="330">
        <f t="shared" si="265"/>
        <v>3.0144927536231885</v>
      </c>
      <c r="BW85" s="77">
        <v>9.75</v>
      </c>
      <c r="BX85" s="29">
        <v>28</v>
      </c>
      <c r="BY85" s="29">
        <v>10</v>
      </c>
      <c r="BZ85" s="29">
        <v>31</v>
      </c>
      <c r="CA85" s="29">
        <v>7.5</v>
      </c>
      <c r="CB85" s="29">
        <v>24</v>
      </c>
      <c r="CC85" s="29"/>
      <c r="CD85" s="29"/>
      <c r="CE85" s="29"/>
      <c r="CF85" s="29"/>
      <c r="CG85" s="29"/>
      <c r="CH85" s="29"/>
      <c r="CI85" s="331">
        <v>37</v>
      </c>
      <c r="CJ85" s="331">
        <v>109</v>
      </c>
      <c r="CK85" s="331">
        <f t="shared" si="266"/>
        <v>2.9459459459459461</v>
      </c>
      <c r="CL85" s="32">
        <f t="shared" si="267"/>
        <v>27.25</v>
      </c>
      <c r="CM85" s="32">
        <f t="shared" si="268"/>
        <v>83</v>
      </c>
      <c r="CN85" s="330">
        <f t="shared" si="269"/>
        <v>3.0458715596330275</v>
      </c>
      <c r="CO85" s="12"/>
      <c r="CP85" s="50">
        <f t="shared" si="270"/>
        <v>37</v>
      </c>
      <c r="CQ85" s="33">
        <f t="shared" si="271"/>
        <v>109</v>
      </c>
      <c r="CR85" s="33">
        <f t="shared" si="272"/>
        <v>2.9459459459459461</v>
      </c>
      <c r="CS85" s="330">
        <f t="shared" si="273"/>
        <v>44.5</v>
      </c>
      <c r="CT85" s="330">
        <f t="shared" si="274"/>
        <v>135</v>
      </c>
      <c r="CU85" s="52">
        <f t="shared" si="275"/>
        <v>3.0337078651685392</v>
      </c>
    </row>
    <row r="86" spans="1:99" s="34" customFormat="1" ht="11.25" x14ac:dyDescent="0.2">
      <c r="A86" s="79" t="s">
        <v>119</v>
      </c>
      <c r="B86" s="28" t="s">
        <v>147</v>
      </c>
      <c r="C86" s="77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331"/>
      <c r="P86" s="331"/>
      <c r="Q86" s="331" t="e">
        <f t="shared" si="250"/>
        <v>#DIV/0!</v>
      </c>
      <c r="R86" s="32">
        <f t="shared" si="251"/>
        <v>0</v>
      </c>
      <c r="S86" s="32">
        <f t="shared" si="252"/>
        <v>0</v>
      </c>
      <c r="T86" s="330" t="e">
        <f t="shared" si="253"/>
        <v>#DIV/0!</v>
      </c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331"/>
      <c r="AH86" s="331"/>
      <c r="AI86" s="331" t="e">
        <f t="shared" si="254"/>
        <v>#DIV/0!</v>
      </c>
      <c r="AJ86" s="32">
        <f t="shared" si="255"/>
        <v>0</v>
      </c>
      <c r="AK86" s="32">
        <f t="shared" si="256"/>
        <v>0</v>
      </c>
      <c r="AL86" s="330" t="e">
        <f t="shared" si="257"/>
        <v>#DIV/0!</v>
      </c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331"/>
      <c r="AZ86" s="331"/>
      <c r="BA86" s="331" t="e">
        <f t="shared" si="258"/>
        <v>#DIV/0!</v>
      </c>
      <c r="BB86" s="32">
        <f t="shared" si="259"/>
        <v>0</v>
      </c>
      <c r="BC86" s="32">
        <f t="shared" si="260"/>
        <v>0</v>
      </c>
      <c r="BD86" s="330" t="e">
        <f t="shared" si="261"/>
        <v>#DIV/0!</v>
      </c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331"/>
      <c r="BR86" s="331"/>
      <c r="BS86" s="331" t="e">
        <f t="shared" si="262"/>
        <v>#DIV/0!</v>
      </c>
      <c r="BT86" s="32">
        <f t="shared" si="263"/>
        <v>0</v>
      </c>
      <c r="BU86" s="32">
        <f t="shared" si="264"/>
        <v>0</v>
      </c>
      <c r="BV86" s="330" t="e">
        <f t="shared" si="265"/>
        <v>#DIV/0!</v>
      </c>
      <c r="BW86" s="77"/>
      <c r="BX86" s="25"/>
      <c r="BY86" s="25">
        <v>9</v>
      </c>
      <c r="BZ86" s="25">
        <v>32</v>
      </c>
      <c r="CA86" s="25">
        <v>2</v>
      </c>
      <c r="CB86" s="25">
        <v>8</v>
      </c>
      <c r="CC86" s="25">
        <v>4</v>
      </c>
      <c r="CD86" s="25">
        <v>8</v>
      </c>
      <c r="CE86" s="25">
        <v>5</v>
      </c>
      <c r="CF86" s="25">
        <v>6</v>
      </c>
      <c r="CG86" s="25"/>
      <c r="CH86" s="25"/>
      <c r="CI86" s="331"/>
      <c r="CJ86" s="331"/>
      <c r="CK86" s="331" t="e">
        <f t="shared" si="266"/>
        <v>#DIV/0!</v>
      </c>
      <c r="CL86" s="32">
        <f t="shared" si="267"/>
        <v>20</v>
      </c>
      <c r="CM86" s="32">
        <f t="shared" si="268"/>
        <v>54</v>
      </c>
      <c r="CN86" s="330">
        <f t="shared" si="269"/>
        <v>2.7</v>
      </c>
      <c r="CO86" s="12"/>
      <c r="CP86" s="50">
        <f t="shared" si="270"/>
        <v>0</v>
      </c>
      <c r="CQ86" s="33">
        <f t="shared" si="271"/>
        <v>0</v>
      </c>
      <c r="CR86" s="33" t="e">
        <f t="shared" si="272"/>
        <v>#DIV/0!</v>
      </c>
      <c r="CS86" s="330">
        <f t="shared" si="273"/>
        <v>20</v>
      </c>
      <c r="CT86" s="330">
        <f t="shared" si="274"/>
        <v>54</v>
      </c>
      <c r="CU86" s="52">
        <f t="shared" si="275"/>
        <v>2.7</v>
      </c>
    </row>
    <row r="87" spans="1:99" s="34" customFormat="1" ht="11.25" x14ac:dyDescent="0.2">
      <c r="A87" s="79" t="s">
        <v>148</v>
      </c>
      <c r="B87" s="54" t="s">
        <v>122</v>
      </c>
      <c r="C87" s="53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331"/>
      <c r="P87" s="331"/>
      <c r="Q87" s="331" t="e">
        <f t="shared" si="250"/>
        <v>#DIV/0!</v>
      </c>
      <c r="R87" s="32">
        <f t="shared" si="251"/>
        <v>0</v>
      </c>
      <c r="S87" s="32">
        <f t="shared" si="252"/>
        <v>0</v>
      </c>
      <c r="T87" s="330" t="e">
        <f t="shared" si="253"/>
        <v>#DIV/0!</v>
      </c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331"/>
      <c r="AH87" s="331"/>
      <c r="AI87" s="331" t="e">
        <f t="shared" si="254"/>
        <v>#DIV/0!</v>
      </c>
      <c r="AJ87" s="32">
        <f t="shared" si="255"/>
        <v>0</v>
      </c>
      <c r="AK87" s="32">
        <f t="shared" si="256"/>
        <v>0</v>
      </c>
      <c r="AL87" s="330" t="e">
        <f t="shared" si="257"/>
        <v>#DIV/0!</v>
      </c>
      <c r="AM87" s="29"/>
      <c r="AN87" s="29"/>
      <c r="AO87" s="29"/>
      <c r="AP87" s="29"/>
      <c r="AQ87" s="29">
        <v>7.25</v>
      </c>
      <c r="AR87" s="29">
        <v>35</v>
      </c>
      <c r="AS87" s="29">
        <v>0.66</v>
      </c>
      <c r="AT87" s="29">
        <v>2</v>
      </c>
      <c r="AU87" s="29"/>
      <c r="AV87" s="29"/>
      <c r="AW87" s="29"/>
      <c r="AX87" s="29"/>
      <c r="AY87" s="331"/>
      <c r="AZ87" s="331"/>
      <c r="BA87" s="331" t="e">
        <f t="shared" si="258"/>
        <v>#DIV/0!</v>
      </c>
      <c r="BB87" s="32">
        <f t="shared" si="259"/>
        <v>7.91</v>
      </c>
      <c r="BC87" s="32">
        <f t="shared" si="260"/>
        <v>37</v>
      </c>
      <c r="BD87" s="330">
        <f t="shared" si="261"/>
        <v>4.6776232616940581</v>
      </c>
      <c r="BE87" s="29"/>
      <c r="BF87" s="29"/>
      <c r="BG87" s="29"/>
      <c r="BH87" s="29"/>
      <c r="BI87" s="29"/>
      <c r="BJ87" s="29"/>
      <c r="BK87" s="19"/>
      <c r="BL87" s="29"/>
      <c r="BM87" s="29"/>
      <c r="BN87" s="29"/>
      <c r="BO87" s="29"/>
      <c r="BP87" s="29"/>
      <c r="BQ87" s="331"/>
      <c r="BR87" s="331"/>
      <c r="BS87" s="331" t="e">
        <f t="shared" si="262"/>
        <v>#DIV/0!</v>
      </c>
      <c r="BT87" s="32">
        <f t="shared" si="263"/>
        <v>0</v>
      </c>
      <c r="BU87" s="32">
        <f t="shared" si="264"/>
        <v>0</v>
      </c>
      <c r="BV87" s="330" t="e">
        <f t="shared" si="265"/>
        <v>#DIV/0!</v>
      </c>
      <c r="BW87" s="53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331">
        <v>37</v>
      </c>
      <c r="CJ87" s="331">
        <v>109</v>
      </c>
      <c r="CK87" s="331">
        <f t="shared" si="266"/>
        <v>2.9459459459459461</v>
      </c>
      <c r="CL87" s="32">
        <f t="shared" si="267"/>
        <v>0</v>
      </c>
      <c r="CM87" s="32">
        <f t="shared" si="268"/>
        <v>0</v>
      </c>
      <c r="CN87" s="330" t="e">
        <f t="shared" si="269"/>
        <v>#DIV/0!</v>
      </c>
      <c r="CO87" s="12"/>
      <c r="CP87" s="50">
        <f t="shared" si="270"/>
        <v>37</v>
      </c>
      <c r="CQ87" s="33">
        <f t="shared" si="271"/>
        <v>109</v>
      </c>
      <c r="CR87" s="33">
        <f t="shared" si="272"/>
        <v>2.9459459459459461</v>
      </c>
      <c r="CS87" s="330">
        <f t="shared" si="273"/>
        <v>7.91</v>
      </c>
      <c r="CT87" s="330">
        <f t="shared" si="274"/>
        <v>37</v>
      </c>
      <c r="CU87" s="52">
        <f t="shared" si="275"/>
        <v>4.6776232616940581</v>
      </c>
    </row>
    <row r="88" spans="1:99" s="34" customFormat="1" ht="11.25" x14ac:dyDescent="0.2">
      <c r="A88" s="109" t="s">
        <v>119</v>
      </c>
      <c r="B88" s="54" t="s">
        <v>145</v>
      </c>
      <c r="C88" s="53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331"/>
      <c r="P88" s="331"/>
      <c r="Q88" s="331" t="e">
        <f t="shared" si="250"/>
        <v>#DIV/0!</v>
      </c>
      <c r="R88" s="32">
        <f t="shared" si="251"/>
        <v>0</v>
      </c>
      <c r="S88" s="32">
        <f t="shared" si="252"/>
        <v>0</v>
      </c>
      <c r="T88" s="330" t="e">
        <f t="shared" si="253"/>
        <v>#DIV/0!</v>
      </c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331"/>
      <c r="AH88" s="331"/>
      <c r="AI88" s="331" t="e">
        <f t="shared" si="254"/>
        <v>#DIV/0!</v>
      </c>
      <c r="AJ88" s="32">
        <f t="shared" si="255"/>
        <v>0</v>
      </c>
      <c r="AK88" s="32">
        <f t="shared" si="256"/>
        <v>0</v>
      </c>
      <c r="AL88" s="330" t="e">
        <f t="shared" si="257"/>
        <v>#DIV/0!</v>
      </c>
      <c r="AM88" s="29"/>
      <c r="AN88" s="29"/>
      <c r="AO88" s="29"/>
      <c r="AP88" s="29"/>
      <c r="AQ88" s="25"/>
      <c r="AR88" s="29"/>
      <c r="AS88" s="25"/>
      <c r="AT88" s="29"/>
      <c r="AU88" s="25"/>
      <c r="AV88" s="29"/>
      <c r="AW88" s="29"/>
      <c r="AX88" s="29"/>
      <c r="AY88" s="331"/>
      <c r="AZ88" s="331"/>
      <c r="BA88" s="331" t="e">
        <f t="shared" si="258"/>
        <v>#DIV/0!</v>
      </c>
      <c r="BB88" s="32">
        <f t="shared" si="259"/>
        <v>0</v>
      </c>
      <c r="BC88" s="32">
        <f t="shared" si="260"/>
        <v>0</v>
      </c>
      <c r="BD88" s="330" t="e">
        <f t="shared" si="261"/>
        <v>#DIV/0!</v>
      </c>
      <c r="BE88" s="25"/>
      <c r="BF88" s="29"/>
      <c r="BG88" s="25"/>
      <c r="BH88" s="29"/>
      <c r="BI88" s="29"/>
      <c r="BJ88" s="29"/>
      <c r="BK88" s="19"/>
      <c r="BL88" s="29"/>
      <c r="BM88" s="29"/>
      <c r="BN88" s="29"/>
      <c r="BO88" s="29"/>
      <c r="BP88" s="29"/>
      <c r="BQ88" s="331"/>
      <c r="BR88" s="331"/>
      <c r="BS88" s="331" t="e">
        <f t="shared" si="262"/>
        <v>#DIV/0!</v>
      </c>
      <c r="BT88" s="32">
        <f t="shared" si="263"/>
        <v>0</v>
      </c>
      <c r="BU88" s="32">
        <f t="shared" si="264"/>
        <v>0</v>
      </c>
      <c r="BV88" s="330" t="e">
        <f t="shared" si="265"/>
        <v>#DIV/0!</v>
      </c>
      <c r="BW88" s="53"/>
      <c r="BX88" s="29"/>
      <c r="BY88" s="25"/>
      <c r="BZ88" s="29"/>
      <c r="CA88" s="25"/>
      <c r="CB88" s="29"/>
      <c r="CC88" s="25"/>
      <c r="CD88" s="29"/>
      <c r="CE88" s="25"/>
      <c r="CF88" s="29"/>
      <c r="CG88" s="29"/>
      <c r="CH88" s="29"/>
      <c r="CI88" s="331"/>
      <c r="CJ88" s="331"/>
      <c r="CK88" s="331" t="e">
        <f t="shared" si="266"/>
        <v>#DIV/0!</v>
      </c>
      <c r="CL88" s="32">
        <f t="shared" si="267"/>
        <v>0</v>
      </c>
      <c r="CM88" s="32">
        <f t="shared" si="268"/>
        <v>0</v>
      </c>
      <c r="CN88" s="330" t="e">
        <f t="shared" si="269"/>
        <v>#DIV/0!</v>
      </c>
      <c r="CO88" s="12"/>
      <c r="CP88" s="50">
        <f t="shared" si="270"/>
        <v>0</v>
      </c>
      <c r="CQ88" s="33">
        <f t="shared" si="271"/>
        <v>0</v>
      </c>
      <c r="CR88" s="33" t="e">
        <f t="shared" si="272"/>
        <v>#DIV/0!</v>
      </c>
      <c r="CS88" s="330">
        <f t="shared" si="273"/>
        <v>0</v>
      </c>
      <c r="CT88" s="330">
        <f t="shared" si="274"/>
        <v>0</v>
      </c>
      <c r="CU88" s="52" t="e">
        <f t="shared" si="275"/>
        <v>#DIV/0!</v>
      </c>
    </row>
    <row r="89" spans="1:99" s="34" customFormat="1" ht="11.25" x14ac:dyDescent="0.2">
      <c r="A89" s="79" t="s">
        <v>121</v>
      </c>
      <c r="B89" s="54" t="s">
        <v>123</v>
      </c>
      <c r="C89" s="53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331"/>
      <c r="P89" s="331"/>
      <c r="Q89" s="331" t="e">
        <f t="shared" si="250"/>
        <v>#DIV/0!</v>
      </c>
      <c r="R89" s="32">
        <f t="shared" si="251"/>
        <v>0</v>
      </c>
      <c r="S89" s="32">
        <f t="shared" si="252"/>
        <v>0</v>
      </c>
      <c r="T89" s="330" t="e">
        <f t="shared" si="253"/>
        <v>#DIV/0!</v>
      </c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331"/>
      <c r="AH89" s="331"/>
      <c r="AI89" s="331" t="e">
        <f t="shared" si="254"/>
        <v>#DIV/0!</v>
      </c>
      <c r="AJ89" s="32">
        <f t="shared" si="255"/>
        <v>0</v>
      </c>
      <c r="AK89" s="32">
        <f t="shared" si="256"/>
        <v>0</v>
      </c>
      <c r="AL89" s="330" t="e">
        <f t="shared" si="257"/>
        <v>#DIV/0!</v>
      </c>
      <c r="AM89" s="25"/>
      <c r="AN89" s="25"/>
      <c r="AO89" s="25"/>
      <c r="AP89" s="25"/>
      <c r="AQ89" s="29">
        <v>2.5</v>
      </c>
      <c r="AR89" s="25">
        <v>16</v>
      </c>
      <c r="AS89" s="29"/>
      <c r="AT89" s="25"/>
      <c r="AU89" s="29"/>
      <c r="AV89" s="25"/>
      <c r="AW89" s="25"/>
      <c r="AX89" s="25"/>
      <c r="AY89" s="331"/>
      <c r="AZ89" s="331"/>
      <c r="BA89" s="331" t="e">
        <f t="shared" si="258"/>
        <v>#DIV/0!</v>
      </c>
      <c r="BB89" s="32">
        <f t="shared" si="259"/>
        <v>2.5</v>
      </c>
      <c r="BC89" s="32">
        <f t="shared" si="260"/>
        <v>16</v>
      </c>
      <c r="BD89" s="330">
        <f t="shared" si="261"/>
        <v>6.4</v>
      </c>
      <c r="BE89" s="29"/>
      <c r="BF89" s="25"/>
      <c r="BG89" s="29"/>
      <c r="BH89" s="25"/>
      <c r="BI89" s="25"/>
      <c r="BJ89" s="25"/>
      <c r="BK89" s="19"/>
      <c r="BL89" s="25"/>
      <c r="BM89" s="25"/>
      <c r="BN89" s="25"/>
      <c r="BO89" s="25"/>
      <c r="BP89" s="25"/>
      <c r="BQ89" s="331"/>
      <c r="BR89" s="331"/>
      <c r="BS89" s="331" t="e">
        <f t="shared" si="262"/>
        <v>#DIV/0!</v>
      </c>
      <c r="BT89" s="32">
        <f t="shared" si="263"/>
        <v>0</v>
      </c>
      <c r="BU89" s="32">
        <f t="shared" si="264"/>
        <v>0</v>
      </c>
      <c r="BV89" s="330" t="e">
        <f t="shared" si="265"/>
        <v>#DIV/0!</v>
      </c>
      <c r="BW89" s="53"/>
      <c r="BX89" s="25"/>
      <c r="BY89" s="29"/>
      <c r="BZ89" s="25"/>
      <c r="CA89" s="25"/>
      <c r="CB89" s="25"/>
      <c r="CC89" s="29"/>
      <c r="CD89" s="25"/>
      <c r="CE89" s="29"/>
      <c r="CF89" s="25"/>
      <c r="CG89" s="25"/>
      <c r="CH89" s="25"/>
      <c r="CI89" s="331">
        <v>37</v>
      </c>
      <c r="CJ89" s="331">
        <v>109</v>
      </c>
      <c r="CK89" s="331">
        <f t="shared" si="266"/>
        <v>2.9459459459459461</v>
      </c>
      <c r="CL89" s="32">
        <f t="shared" si="267"/>
        <v>0</v>
      </c>
      <c r="CM89" s="32">
        <f t="shared" si="268"/>
        <v>0</v>
      </c>
      <c r="CN89" s="330" t="e">
        <f t="shared" si="269"/>
        <v>#DIV/0!</v>
      </c>
      <c r="CO89" s="12"/>
      <c r="CP89" s="50">
        <f t="shared" si="270"/>
        <v>37</v>
      </c>
      <c r="CQ89" s="33">
        <f t="shared" si="271"/>
        <v>109</v>
      </c>
      <c r="CR89" s="33">
        <f t="shared" si="272"/>
        <v>2.9459459459459461</v>
      </c>
      <c r="CS89" s="330">
        <f t="shared" si="273"/>
        <v>2.5</v>
      </c>
      <c r="CT89" s="330">
        <f t="shared" si="274"/>
        <v>16</v>
      </c>
      <c r="CU89" s="52">
        <f t="shared" si="275"/>
        <v>6.4</v>
      </c>
    </row>
    <row r="90" spans="1:99" s="34" customFormat="1" ht="11.25" x14ac:dyDescent="0.2">
      <c r="A90" s="109" t="s">
        <v>50</v>
      </c>
      <c r="B90" s="54" t="s">
        <v>124</v>
      </c>
      <c r="C90" s="53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331"/>
      <c r="P90" s="331"/>
      <c r="Q90" s="331" t="e">
        <f t="shared" si="250"/>
        <v>#DIV/0!</v>
      </c>
      <c r="R90" s="32">
        <f t="shared" si="251"/>
        <v>0</v>
      </c>
      <c r="S90" s="32">
        <f t="shared" si="252"/>
        <v>0</v>
      </c>
      <c r="T90" s="330" t="e">
        <f t="shared" si="253"/>
        <v>#DIV/0!</v>
      </c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331"/>
      <c r="AH90" s="331"/>
      <c r="AI90" s="331" t="e">
        <f t="shared" si="254"/>
        <v>#DIV/0!</v>
      </c>
      <c r="AJ90" s="32">
        <f t="shared" si="255"/>
        <v>0</v>
      </c>
      <c r="AK90" s="32">
        <f t="shared" si="256"/>
        <v>0</v>
      </c>
      <c r="AL90" s="330" t="e">
        <f t="shared" si="257"/>
        <v>#DIV/0!</v>
      </c>
      <c r="AM90" s="29"/>
      <c r="AN90" s="29"/>
      <c r="AO90" s="29"/>
      <c r="AP90" s="29"/>
      <c r="AQ90" s="29"/>
      <c r="AR90" s="29"/>
      <c r="AS90" s="29">
        <v>4.5</v>
      </c>
      <c r="AT90" s="29">
        <v>18</v>
      </c>
      <c r="AU90" s="29">
        <v>7.33</v>
      </c>
      <c r="AV90" s="29">
        <v>17</v>
      </c>
      <c r="AW90" s="29"/>
      <c r="AX90" s="29"/>
      <c r="AY90" s="331"/>
      <c r="AZ90" s="331"/>
      <c r="BA90" s="331" t="e">
        <f t="shared" si="258"/>
        <v>#DIV/0!</v>
      </c>
      <c r="BB90" s="32">
        <f t="shared" si="259"/>
        <v>11.83</v>
      </c>
      <c r="BC90" s="32">
        <f t="shared" si="260"/>
        <v>35</v>
      </c>
      <c r="BD90" s="330">
        <f t="shared" si="261"/>
        <v>2.9585798816568047</v>
      </c>
      <c r="BE90" s="29">
        <v>10.55</v>
      </c>
      <c r="BF90" s="29">
        <v>51</v>
      </c>
      <c r="BG90" s="29">
        <v>6.5</v>
      </c>
      <c r="BH90" s="29">
        <v>22</v>
      </c>
      <c r="BI90" s="29"/>
      <c r="BJ90" s="29"/>
      <c r="BK90" s="19"/>
      <c r="BL90" s="29"/>
      <c r="BM90" s="29"/>
      <c r="BN90" s="29"/>
      <c r="BO90" s="29"/>
      <c r="BP90" s="29"/>
      <c r="BQ90" s="331"/>
      <c r="BR90" s="331"/>
      <c r="BS90" s="331" t="e">
        <f t="shared" si="262"/>
        <v>#DIV/0!</v>
      </c>
      <c r="BT90" s="32">
        <f t="shared" si="263"/>
        <v>17.05</v>
      </c>
      <c r="BU90" s="32">
        <f t="shared" si="264"/>
        <v>73</v>
      </c>
      <c r="BV90" s="330">
        <f t="shared" si="265"/>
        <v>4.2815249266862168</v>
      </c>
      <c r="BW90" s="53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331">
        <v>37</v>
      </c>
      <c r="CJ90" s="331">
        <v>109</v>
      </c>
      <c r="CK90" s="331">
        <f t="shared" si="266"/>
        <v>2.9459459459459461</v>
      </c>
      <c r="CL90" s="32">
        <f t="shared" si="267"/>
        <v>0</v>
      </c>
      <c r="CM90" s="32">
        <f t="shared" si="268"/>
        <v>0</v>
      </c>
      <c r="CN90" s="330" t="e">
        <f t="shared" si="269"/>
        <v>#DIV/0!</v>
      </c>
      <c r="CO90" s="12"/>
      <c r="CP90" s="50">
        <f t="shared" si="270"/>
        <v>37</v>
      </c>
      <c r="CQ90" s="33">
        <f t="shared" si="271"/>
        <v>109</v>
      </c>
      <c r="CR90" s="33">
        <f t="shared" si="272"/>
        <v>2.9459459459459461</v>
      </c>
      <c r="CS90" s="330">
        <f t="shared" si="273"/>
        <v>28.880000000000003</v>
      </c>
      <c r="CT90" s="330">
        <f t="shared" si="274"/>
        <v>108</v>
      </c>
      <c r="CU90" s="52">
        <f t="shared" si="275"/>
        <v>3.7396121883656508</v>
      </c>
    </row>
    <row r="91" spans="1:99" s="34" customFormat="1" ht="11.25" x14ac:dyDescent="0.2">
      <c r="A91" s="109" t="s">
        <v>117</v>
      </c>
      <c r="B91" s="54" t="s">
        <v>118</v>
      </c>
      <c r="C91" s="53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331"/>
      <c r="P91" s="331"/>
      <c r="Q91" s="331" t="e">
        <f t="shared" si="250"/>
        <v>#DIV/0!</v>
      </c>
      <c r="R91" s="32">
        <f t="shared" si="251"/>
        <v>0</v>
      </c>
      <c r="S91" s="32">
        <f t="shared" si="252"/>
        <v>0</v>
      </c>
      <c r="T91" s="330" t="e">
        <f t="shared" si="253"/>
        <v>#DIV/0!</v>
      </c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331"/>
      <c r="AH91" s="331"/>
      <c r="AI91" s="331" t="e">
        <f t="shared" si="254"/>
        <v>#DIV/0!</v>
      </c>
      <c r="AJ91" s="32">
        <f t="shared" si="255"/>
        <v>0</v>
      </c>
      <c r="AK91" s="32">
        <f t="shared" si="256"/>
        <v>0</v>
      </c>
      <c r="AL91" s="330" t="e">
        <f t="shared" si="257"/>
        <v>#DIV/0!</v>
      </c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331"/>
      <c r="AZ91" s="331"/>
      <c r="BA91" s="331" t="e">
        <f t="shared" si="258"/>
        <v>#DIV/0!</v>
      </c>
      <c r="BB91" s="32">
        <f t="shared" si="259"/>
        <v>0</v>
      </c>
      <c r="BC91" s="32">
        <f t="shared" si="260"/>
        <v>0</v>
      </c>
      <c r="BD91" s="330" t="e">
        <f t="shared" si="261"/>
        <v>#DIV/0!</v>
      </c>
      <c r="BE91" s="29">
        <v>7.5</v>
      </c>
      <c r="BF91" s="29">
        <v>22</v>
      </c>
      <c r="BG91" s="29">
        <v>7.5</v>
      </c>
      <c r="BH91" s="29">
        <v>25</v>
      </c>
      <c r="BI91" s="29">
        <v>7.5</v>
      </c>
      <c r="BJ91" s="29">
        <v>23</v>
      </c>
      <c r="BK91" s="19">
        <v>9</v>
      </c>
      <c r="BL91" s="29">
        <v>22</v>
      </c>
      <c r="BM91" s="29">
        <v>7</v>
      </c>
      <c r="BN91" s="29">
        <v>14</v>
      </c>
      <c r="BO91" s="29"/>
      <c r="BP91" s="29"/>
      <c r="BQ91" s="18">
        <v>37</v>
      </c>
      <c r="BR91" s="18">
        <v>109</v>
      </c>
      <c r="BS91" s="331">
        <f t="shared" si="262"/>
        <v>2.9459459459459461</v>
      </c>
      <c r="BT91" s="32">
        <f t="shared" si="263"/>
        <v>38.5</v>
      </c>
      <c r="BU91" s="32">
        <f t="shared" si="264"/>
        <v>106</v>
      </c>
      <c r="BV91" s="330">
        <f t="shared" si="265"/>
        <v>2.7532467532467533</v>
      </c>
      <c r="BW91" s="53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331"/>
      <c r="CJ91" s="331"/>
      <c r="CK91" s="331" t="e">
        <f t="shared" si="266"/>
        <v>#DIV/0!</v>
      </c>
      <c r="CL91" s="32">
        <f t="shared" si="267"/>
        <v>0</v>
      </c>
      <c r="CM91" s="32">
        <f t="shared" si="268"/>
        <v>0</v>
      </c>
      <c r="CN91" s="330" t="e">
        <f t="shared" si="269"/>
        <v>#DIV/0!</v>
      </c>
      <c r="CO91" s="12"/>
      <c r="CP91" s="50">
        <f t="shared" si="270"/>
        <v>37</v>
      </c>
      <c r="CQ91" s="33">
        <f t="shared" si="271"/>
        <v>109</v>
      </c>
      <c r="CR91" s="33">
        <f t="shared" si="272"/>
        <v>2.9459459459459461</v>
      </c>
      <c r="CS91" s="330">
        <f t="shared" si="273"/>
        <v>38.5</v>
      </c>
      <c r="CT91" s="330">
        <f t="shared" si="274"/>
        <v>106</v>
      </c>
      <c r="CU91" s="52">
        <f t="shared" si="275"/>
        <v>2.7532467532467533</v>
      </c>
    </row>
    <row r="92" spans="1:99" s="34" customFormat="1" x14ac:dyDescent="0.15">
      <c r="A92" s="27" t="s">
        <v>115</v>
      </c>
      <c r="B92" s="20" t="s">
        <v>120</v>
      </c>
      <c r="C92" s="53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331"/>
      <c r="P92" s="331"/>
      <c r="Q92" s="331" t="e">
        <f t="shared" si="250"/>
        <v>#DIV/0!</v>
      </c>
      <c r="R92" s="32">
        <f t="shared" si="251"/>
        <v>0</v>
      </c>
      <c r="S92" s="32">
        <f t="shared" si="252"/>
        <v>0</v>
      </c>
      <c r="T92" s="330" t="e">
        <f t="shared" si="253"/>
        <v>#DIV/0!</v>
      </c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331"/>
      <c r="AH92" s="331"/>
      <c r="AI92" s="331" t="e">
        <f t="shared" si="254"/>
        <v>#DIV/0!</v>
      </c>
      <c r="AJ92" s="32">
        <f t="shared" si="255"/>
        <v>0</v>
      </c>
      <c r="AK92" s="32">
        <f t="shared" si="256"/>
        <v>0</v>
      </c>
      <c r="AL92" s="330" t="e">
        <f t="shared" si="257"/>
        <v>#DIV/0!</v>
      </c>
      <c r="AM92" s="29"/>
      <c r="AN92" s="29"/>
      <c r="AO92" s="29"/>
      <c r="AP92" s="29"/>
      <c r="AQ92" s="29"/>
      <c r="AR92" s="29"/>
      <c r="AS92" s="29"/>
      <c r="AT92" s="29"/>
      <c r="AU92" s="29">
        <v>4</v>
      </c>
      <c r="AV92" s="29">
        <v>9</v>
      </c>
      <c r="AW92" s="29"/>
      <c r="AX92" s="29"/>
      <c r="AY92" s="331"/>
      <c r="AZ92" s="331"/>
      <c r="BA92" s="331" t="e">
        <f t="shared" si="258"/>
        <v>#DIV/0!</v>
      </c>
      <c r="BB92" s="32">
        <f t="shared" si="259"/>
        <v>4</v>
      </c>
      <c r="BC92" s="32">
        <f t="shared" si="260"/>
        <v>9</v>
      </c>
      <c r="BD92" s="330">
        <f t="shared" si="261"/>
        <v>2.25</v>
      </c>
      <c r="BE92" s="29">
        <v>9.16</v>
      </c>
      <c r="BF92" s="29">
        <v>30</v>
      </c>
      <c r="BG92" s="29">
        <v>8.33</v>
      </c>
      <c r="BH92" s="29">
        <v>30</v>
      </c>
      <c r="BI92" s="29">
        <v>9.92</v>
      </c>
      <c r="BJ92" s="29">
        <v>31</v>
      </c>
      <c r="BK92" s="19">
        <v>1.5</v>
      </c>
      <c r="BL92" s="29">
        <v>3</v>
      </c>
      <c r="BM92" s="29"/>
      <c r="BN92" s="29"/>
      <c r="BO92" s="29"/>
      <c r="BP92" s="29"/>
      <c r="BQ92" s="331"/>
      <c r="BR92" s="331"/>
      <c r="BS92" s="331" t="e">
        <f t="shared" si="262"/>
        <v>#DIV/0!</v>
      </c>
      <c r="BT92" s="32">
        <f t="shared" si="263"/>
        <v>28.910000000000004</v>
      </c>
      <c r="BU92" s="32">
        <f t="shared" si="264"/>
        <v>94</v>
      </c>
      <c r="BV92" s="330">
        <f t="shared" si="265"/>
        <v>3.2514700795572464</v>
      </c>
      <c r="BW92" s="53"/>
      <c r="BX92" s="29"/>
      <c r="BY92" s="29">
        <v>1</v>
      </c>
      <c r="BZ92" s="29">
        <v>3</v>
      </c>
      <c r="CA92" s="29"/>
      <c r="CB92" s="29"/>
      <c r="CC92" s="29"/>
      <c r="CD92" s="29"/>
      <c r="CE92" s="29"/>
      <c r="CF92" s="29"/>
      <c r="CG92" s="29"/>
      <c r="CH92" s="29"/>
      <c r="CI92" s="331">
        <v>37</v>
      </c>
      <c r="CJ92" s="331">
        <v>109</v>
      </c>
      <c r="CK92" s="331">
        <f t="shared" si="266"/>
        <v>2.9459459459459461</v>
      </c>
      <c r="CL92" s="32">
        <f t="shared" si="267"/>
        <v>1</v>
      </c>
      <c r="CM92" s="32">
        <f t="shared" si="268"/>
        <v>3</v>
      </c>
      <c r="CN92" s="330">
        <f t="shared" si="269"/>
        <v>3</v>
      </c>
      <c r="CO92" s="12"/>
      <c r="CP92" s="50">
        <f t="shared" si="270"/>
        <v>37</v>
      </c>
      <c r="CQ92" s="33">
        <f t="shared" si="271"/>
        <v>109</v>
      </c>
      <c r="CR92" s="33">
        <f t="shared" si="272"/>
        <v>2.9459459459459461</v>
      </c>
      <c r="CS92" s="330">
        <f t="shared" si="273"/>
        <v>33.910000000000004</v>
      </c>
      <c r="CT92" s="330">
        <f t="shared" si="274"/>
        <v>106</v>
      </c>
      <c r="CU92" s="52">
        <f t="shared" si="275"/>
        <v>3.1259215570628132</v>
      </c>
    </row>
    <row r="93" spans="1:99" s="34" customFormat="1" ht="11.25" x14ac:dyDescent="0.2">
      <c r="A93" s="107" t="s">
        <v>119</v>
      </c>
      <c r="B93" s="28" t="s">
        <v>131</v>
      </c>
      <c r="C93" s="53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331"/>
      <c r="P93" s="331"/>
      <c r="Q93" s="331" t="e">
        <f t="shared" si="250"/>
        <v>#DIV/0!</v>
      </c>
      <c r="R93" s="32">
        <f t="shared" si="251"/>
        <v>0</v>
      </c>
      <c r="S93" s="32">
        <f t="shared" si="252"/>
        <v>0</v>
      </c>
      <c r="T93" s="330" t="e">
        <f t="shared" si="253"/>
        <v>#DIV/0!</v>
      </c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331"/>
      <c r="AH93" s="331"/>
      <c r="AI93" s="331" t="e">
        <f t="shared" si="254"/>
        <v>#DIV/0!</v>
      </c>
      <c r="AJ93" s="32">
        <f t="shared" si="255"/>
        <v>0</v>
      </c>
      <c r="AK93" s="32">
        <f t="shared" si="256"/>
        <v>0</v>
      </c>
      <c r="AL93" s="330" t="e">
        <f t="shared" si="257"/>
        <v>#DIV/0!</v>
      </c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331"/>
      <c r="AZ93" s="331"/>
      <c r="BA93" s="331" t="e">
        <f t="shared" si="258"/>
        <v>#DIV/0!</v>
      </c>
      <c r="BB93" s="32">
        <f t="shared" si="259"/>
        <v>0</v>
      </c>
      <c r="BC93" s="32">
        <f t="shared" si="260"/>
        <v>0</v>
      </c>
      <c r="BD93" s="330" t="e">
        <f t="shared" si="261"/>
        <v>#DIV/0!</v>
      </c>
      <c r="BE93" s="29"/>
      <c r="BF93" s="29"/>
      <c r="BG93" s="29"/>
      <c r="BH93" s="29"/>
      <c r="BI93" s="29"/>
      <c r="BJ93" s="29"/>
      <c r="BK93" s="19"/>
      <c r="BL93" s="29"/>
      <c r="BM93" s="29"/>
      <c r="BN93" s="29"/>
      <c r="BO93" s="29"/>
      <c r="BP93" s="29"/>
      <c r="BQ93" s="331"/>
      <c r="BR93" s="331"/>
      <c r="BS93" s="331" t="e">
        <f t="shared" si="262"/>
        <v>#DIV/0!</v>
      </c>
      <c r="BT93" s="32">
        <f t="shared" si="263"/>
        <v>0</v>
      </c>
      <c r="BU93" s="32">
        <f t="shared" si="264"/>
        <v>0</v>
      </c>
      <c r="BV93" s="330" t="e">
        <f t="shared" si="265"/>
        <v>#DIV/0!</v>
      </c>
      <c r="BW93" s="53">
        <v>8.5</v>
      </c>
      <c r="BX93" s="29">
        <v>22</v>
      </c>
      <c r="BY93" s="29">
        <v>9</v>
      </c>
      <c r="BZ93" s="29">
        <v>22</v>
      </c>
      <c r="CA93" s="29">
        <v>7.5</v>
      </c>
      <c r="CB93" s="29">
        <v>17</v>
      </c>
      <c r="CC93" s="29">
        <v>4</v>
      </c>
      <c r="CD93" s="29">
        <v>10</v>
      </c>
      <c r="CE93" s="29">
        <v>7</v>
      </c>
      <c r="CF93" s="29">
        <v>25</v>
      </c>
      <c r="CG93" s="29"/>
      <c r="CH93" s="29"/>
      <c r="CI93" s="331">
        <v>37</v>
      </c>
      <c r="CJ93" s="331">
        <v>109</v>
      </c>
      <c r="CK93" s="331">
        <f t="shared" si="266"/>
        <v>2.9459459459459461</v>
      </c>
      <c r="CL93" s="32">
        <f t="shared" si="267"/>
        <v>36</v>
      </c>
      <c r="CM93" s="32">
        <f t="shared" si="268"/>
        <v>96</v>
      </c>
      <c r="CN93" s="330">
        <f t="shared" si="269"/>
        <v>2.6666666666666665</v>
      </c>
      <c r="CO93" s="12"/>
      <c r="CP93" s="50">
        <f t="shared" si="270"/>
        <v>37</v>
      </c>
      <c r="CQ93" s="33">
        <f t="shared" si="271"/>
        <v>109</v>
      </c>
      <c r="CR93" s="33">
        <f t="shared" si="272"/>
        <v>2.9459459459459461</v>
      </c>
      <c r="CS93" s="330">
        <f t="shared" si="273"/>
        <v>36</v>
      </c>
      <c r="CT93" s="330">
        <f t="shared" si="274"/>
        <v>96</v>
      </c>
      <c r="CU93" s="52">
        <f t="shared" si="275"/>
        <v>2.6666666666666665</v>
      </c>
    </row>
    <row r="94" spans="1:99" s="34" customFormat="1" ht="11.25" x14ac:dyDescent="0.2">
      <c r="A94" s="27" t="s">
        <v>121</v>
      </c>
      <c r="B94" s="54" t="s">
        <v>134</v>
      </c>
      <c r="C94" s="53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350"/>
      <c r="P94" s="350"/>
      <c r="Q94" s="350"/>
      <c r="R94" s="32"/>
      <c r="S94" s="32"/>
      <c r="T94" s="349"/>
      <c r="U94" s="190"/>
      <c r="V94" s="190"/>
      <c r="W94" s="190"/>
      <c r="X94" s="190"/>
      <c r="Y94" s="190"/>
      <c r="Z94" s="190"/>
      <c r="AA94" s="190"/>
      <c r="AB94" s="190"/>
      <c r="AC94" s="190"/>
      <c r="AD94" s="190"/>
      <c r="AE94" s="190"/>
      <c r="AF94" s="190"/>
      <c r="AG94" s="350"/>
      <c r="AH94" s="350"/>
      <c r="AI94" s="350"/>
      <c r="AJ94" s="32"/>
      <c r="AK94" s="32"/>
      <c r="AL94" s="349"/>
      <c r="AM94" s="190"/>
      <c r="AN94" s="190"/>
      <c r="AO94" s="190"/>
      <c r="AP94" s="190"/>
      <c r="AQ94" s="190"/>
      <c r="AR94" s="190"/>
      <c r="AS94" s="190"/>
      <c r="AT94" s="190"/>
      <c r="AU94" s="190"/>
      <c r="AV94" s="190"/>
      <c r="AW94" s="190"/>
      <c r="AX94" s="190"/>
      <c r="AY94" s="350"/>
      <c r="AZ94" s="350"/>
      <c r="BA94" s="350"/>
      <c r="BB94" s="32"/>
      <c r="BC94" s="32"/>
      <c r="BD94" s="349"/>
      <c r="BE94" s="190"/>
      <c r="BF94" s="190"/>
      <c r="BG94" s="190"/>
      <c r="BH94" s="190"/>
      <c r="BI94" s="190"/>
      <c r="BJ94" s="190"/>
      <c r="BK94" s="19"/>
      <c r="BL94" s="190"/>
      <c r="BM94" s="190"/>
      <c r="BN94" s="190"/>
      <c r="BO94" s="190"/>
      <c r="BP94" s="190"/>
      <c r="BQ94" s="350"/>
      <c r="BR94" s="350"/>
      <c r="BS94" s="350"/>
      <c r="BT94" s="32"/>
      <c r="BU94" s="32"/>
      <c r="BV94" s="349"/>
      <c r="BW94" s="53">
        <v>7.5</v>
      </c>
      <c r="BX94" s="25">
        <v>14</v>
      </c>
      <c r="BY94" s="25">
        <v>7.5</v>
      </c>
      <c r="BZ94" s="25">
        <v>19</v>
      </c>
      <c r="CA94" s="25">
        <v>7.5</v>
      </c>
      <c r="CB94" s="25">
        <v>17</v>
      </c>
      <c r="CC94" s="25">
        <v>7.5</v>
      </c>
      <c r="CD94" s="25">
        <v>18</v>
      </c>
      <c r="CE94" s="25">
        <v>7</v>
      </c>
      <c r="CF94" s="25">
        <v>11</v>
      </c>
      <c r="CG94" s="25"/>
      <c r="CH94" s="25"/>
      <c r="CI94" s="350">
        <v>37</v>
      </c>
      <c r="CJ94" s="350">
        <v>109</v>
      </c>
      <c r="CK94" s="350">
        <f t="shared" ref="CK94:CK97" si="276">CJ94/CI94</f>
        <v>2.9459459459459461</v>
      </c>
      <c r="CL94" s="32">
        <f t="shared" ref="CL94:CL97" si="277">BW94+BY94+CA94+CC94+CE94+CG94</f>
        <v>37</v>
      </c>
      <c r="CM94" s="32">
        <f t="shared" ref="CM94:CM97" si="278">BX94+BZ94+CB94+CD94+CF94+CH94</f>
        <v>79</v>
      </c>
      <c r="CN94" s="349">
        <f t="shared" ref="CN94:CN97" si="279">CM94/CL94</f>
        <v>2.1351351351351351</v>
      </c>
      <c r="CO94" s="12"/>
      <c r="CP94" s="50">
        <f t="shared" ref="CP94:CP97" si="280">O94+AG94+AY94+BQ94+CI94</f>
        <v>37</v>
      </c>
      <c r="CQ94" s="33">
        <f t="shared" ref="CQ94:CQ97" si="281">P94+AH94+AZ94+BR94+CJ94</f>
        <v>109</v>
      </c>
      <c r="CR94" s="33">
        <f t="shared" ref="CR94:CR97" si="282">CQ94/CP94</f>
        <v>2.9459459459459461</v>
      </c>
      <c r="CS94" s="349">
        <f t="shared" ref="CS94:CS97" si="283">R94+AJ94+BB94+BT94+CL94</f>
        <v>37</v>
      </c>
      <c r="CT94" s="349">
        <f t="shared" ref="CT94:CT97" si="284">S94+AK94+BC94+BU94+CM94</f>
        <v>79</v>
      </c>
      <c r="CU94" s="52">
        <f t="shared" ref="CU94:CU97" si="285">CT94/CS94</f>
        <v>2.1351351351351351</v>
      </c>
    </row>
    <row r="95" spans="1:99" s="34" customFormat="1" ht="11.25" x14ac:dyDescent="0.2">
      <c r="A95" s="27" t="s">
        <v>119</v>
      </c>
      <c r="B95" s="54" t="s">
        <v>132</v>
      </c>
      <c r="C95" s="53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350"/>
      <c r="P95" s="350"/>
      <c r="Q95" s="350"/>
      <c r="R95" s="32"/>
      <c r="S95" s="32"/>
      <c r="T95" s="349"/>
      <c r="U95" s="190"/>
      <c r="V95" s="190"/>
      <c r="W95" s="190"/>
      <c r="X95" s="190"/>
      <c r="Y95" s="190"/>
      <c r="Z95" s="190"/>
      <c r="AA95" s="190"/>
      <c r="AB95" s="190"/>
      <c r="AC95" s="190"/>
      <c r="AD95" s="190"/>
      <c r="AE95" s="190"/>
      <c r="AF95" s="190"/>
      <c r="AG95" s="350"/>
      <c r="AH95" s="350"/>
      <c r="AI95" s="350"/>
      <c r="AJ95" s="32"/>
      <c r="AK95" s="32"/>
      <c r="AL95" s="349"/>
      <c r="AM95" s="190"/>
      <c r="AN95" s="190"/>
      <c r="AO95" s="190"/>
      <c r="AP95" s="190"/>
      <c r="AQ95" s="190"/>
      <c r="AR95" s="190"/>
      <c r="AS95" s="190"/>
      <c r="AT95" s="190"/>
      <c r="AU95" s="190"/>
      <c r="AV95" s="190"/>
      <c r="AW95" s="190"/>
      <c r="AX95" s="190"/>
      <c r="AY95" s="350"/>
      <c r="AZ95" s="350"/>
      <c r="BA95" s="350"/>
      <c r="BB95" s="32"/>
      <c r="BC95" s="32"/>
      <c r="BD95" s="349"/>
      <c r="BE95" s="190"/>
      <c r="BF95" s="190"/>
      <c r="BG95" s="190"/>
      <c r="BH95" s="190"/>
      <c r="BI95" s="190"/>
      <c r="BJ95" s="190"/>
      <c r="BK95" s="19"/>
      <c r="BL95" s="190"/>
      <c r="BM95" s="190"/>
      <c r="BN95" s="190"/>
      <c r="BO95" s="190"/>
      <c r="BP95" s="190"/>
      <c r="BQ95" s="350"/>
      <c r="BR95" s="350"/>
      <c r="BS95" s="350"/>
      <c r="BT95" s="32"/>
      <c r="BU95" s="32"/>
      <c r="BV95" s="349"/>
      <c r="BW95" s="53">
        <v>10.16</v>
      </c>
      <c r="BX95" s="25">
        <v>30</v>
      </c>
      <c r="BY95" s="25">
        <v>10.33</v>
      </c>
      <c r="BZ95" s="25">
        <v>27</v>
      </c>
      <c r="CA95" s="25">
        <v>10.58</v>
      </c>
      <c r="CB95" s="25">
        <v>29</v>
      </c>
      <c r="CC95" s="25"/>
      <c r="CD95" s="25"/>
      <c r="CE95" s="25">
        <v>8</v>
      </c>
      <c r="CF95" s="25">
        <v>20</v>
      </c>
      <c r="CG95" s="25"/>
      <c r="CH95" s="25"/>
      <c r="CI95" s="350">
        <v>37</v>
      </c>
      <c r="CJ95" s="350">
        <v>109</v>
      </c>
      <c r="CK95" s="350">
        <f t="shared" si="276"/>
        <v>2.9459459459459461</v>
      </c>
      <c r="CL95" s="32">
        <f t="shared" si="277"/>
        <v>39.07</v>
      </c>
      <c r="CM95" s="32">
        <f t="shared" si="278"/>
        <v>106</v>
      </c>
      <c r="CN95" s="349">
        <f t="shared" si="279"/>
        <v>2.7130790888149474</v>
      </c>
      <c r="CO95" s="12"/>
      <c r="CP95" s="50">
        <f t="shared" si="280"/>
        <v>37</v>
      </c>
      <c r="CQ95" s="33">
        <f t="shared" si="281"/>
        <v>109</v>
      </c>
      <c r="CR95" s="33">
        <f t="shared" si="282"/>
        <v>2.9459459459459461</v>
      </c>
      <c r="CS95" s="349">
        <f t="shared" si="283"/>
        <v>39.07</v>
      </c>
      <c r="CT95" s="349">
        <f t="shared" si="284"/>
        <v>106</v>
      </c>
      <c r="CU95" s="52">
        <f t="shared" si="285"/>
        <v>2.7130790888149474</v>
      </c>
    </row>
    <row r="96" spans="1:99" s="34" customFormat="1" ht="11.25" x14ac:dyDescent="0.2">
      <c r="A96" s="27" t="s">
        <v>121</v>
      </c>
      <c r="B96" s="54" t="s">
        <v>130</v>
      </c>
      <c r="C96" s="53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350"/>
      <c r="P96" s="350"/>
      <c r="Q96" s="350"/>
      <c r="R96" s="32"/>
      <c r="S96" s="32"/>
      <c r="T96" s="349"/>
      <c r="U96" s="190"/>
      <c r="V96" s="190"/>
      <c r="W96" s="190"/>
      <c r="X96" s="190"/>
      <c r="Y96" s="190"/>
      <c r="Z96" s="190"/>
      <c r="AA96" s="190"/>
      <c r="AB96" s="190"/>
      <c r="AC96" s="190"/>
      <c r="AD96" s="190"/>
      <c r="AE96" s="190"/>
      <c r="AF96" s="190"/>
      <c r="AG96" s="350"/>
      <c r="AH96" s="350"/>
      <c r="AI96" s="350"/>
      <c r="AJ96" s="32"/>
      <c r="AK96" s="32"/>
      <c r="AL96" s="349"/>
      <c r="AM96" s="190"/>
      <c r="AN96" s="190"/>
      <c r="AO96" s="190"/>
      <c r="AP96" s="190"/>
      <c r="AQ96" s="190"/>
      <c r="AR96" s="190"/>
      <c r="AS96" s="190"/>
      <c r="AT96" s="190"/>
      <c r="AU96" s="190"/>
      <c r="AV96" s="190"/>
      <c r="AW96" s="190"/>
      <c r="AX96" s="190"/>
      <c r="AY96" s="350"/>
      <c r="AZ96" s="350"/>
      <c r="BA96" s="350"/>
      <c r="BB96" s="32"/>
      <c r="BC96" s="32"/>
      <c r="BD96" s="349"/>
      <c r="BE96" s="190"/>
      <c r="BF96" s="190"/>
      <c r="BG96" s="190"/>
      <c r="BH96" s="190"/>
      <c r="BI96" s="190"/>
      <c r="BJ96" s="190"/>
      <c r="BK96" s="19"/>
      <c r="BL96" s="190"/>
      <c r="BM96" s="190"/>
      <c r="BN96" s="190"/>
      <c r="BO96" s="190"/>
      <c r="BP96" s="190"/>
      <c r="BQ96" s="350"/>
      <c r="BR96" s="350"/>
      <c r="BS96" s="350"/>
      <c r="BT96" s="32"/>
      <c r="BU96" s="32"/>
      <c r="BV96" s="349"/>
      <c r="BW96" s="53">
        <v>6.5</v>
      </c>
      <c r="BX96" s="25">
        <v>22</v>
      </c>
      <c r="BY96" s="25">
        <v>5.5</v>
      </c>
      <c r="BZ96" s="25">
        <v>22</v>
      </c>
      <c r="CA96" s="25">
        <v>7.5</v>
      </c>
      <c r="CB96" s="25">
        <v>22</v>
      </c>
      <c r="CC96" s="25">
        <v>7.5</v>
      </c>
      <c r="CD96" s="25">
        <v>25</v>
      </c>
      <c r="CE96" s="25">
        <v>7</v>
      </c>
      <c r="CF96" s="25">
        <v>22</v>
      </c>
      <c r="CG96" s="25"/>
      <c r="CH96" s="25"/>
      <c r="CI96" s="350">
        <v>37</v>
      </c>
      <c r="CJ96" s="350">
        <v>109</v>
      </c>
      <c r="CK96" s="350">
        <f t="shared" si="276"/>
        <v>2.9459459459459461</v>
      </c>
      <c r="CL96" s="32">
        <f t="shared" si="277"/>
        <v>34</v>
      </c>
      <c r="CM96" s="32">
        <f t="shared" si="278"/>
        <v>113</v>
      </c>
      <c r="CN96" s="349">
        <f t="shared" si="279"/>
        <v>3.3235294117647061</v>
      </c>
      <c r="CO96" s="12"/>
      <c r="CP96" s="50">
        <f t="shared" si="280"/>
        <v>37</v>
      </c>
      <c r="CQ96" s="33">
        <f t="shared" si="281"/>
        <v>109</v>
      </c>
      <c r="CR96" s="33">
        <f t="shared" si="282"/>
        <v>2.9459459459459461</v>
      </c>
      <c r="CS96" s="349">
        <f t="shared" si="283"/>
        <v>34</v>
      </c>
      <c r="CT96" s="349">
        <f t="shared" si="284"/>
        <v>113</v>
      </c>
      <c r="CU96" s="52">
        <f t="shared" si="285"/>
        <v>3.3235294117647061</v>
      </c>
    </row>
    <row r="97" spans="1:99" s="34" customFormat="1" ht="11.25" x14ac:dyDescent="0.2">
      <c r="A97" s="27" t="s">
        <v>126</v>
      </c>
      <c r="B97" s="54" t="s">
        <v>127</v>
      </c>
      <c r="C97" s="53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350"/>
      <c r="P97" s="350"/>
      <c r="Q97" s="350"/>
      <c r="R97" s="32"/>
      <c r="S97" s="32"/>
      <c r="T97" s="349"/>
      <c r="U97" s="190"/>
      <c r="V97" s="190"/>
      <c r="W97" s="190"/>
      <c r="X97" s="190"/>
      <c r="Y97" s="190"/>
      <c r="Z97" s="190"/>
      <c r="AA97" s="190"/>
      <c r="AB97" s="190"/>
      <c r="AC97" s="190"/>
      <c r="AD97" s="190"/>
      <c r="AE97" s="190"/>
      <c r="AF97" s="190"/>
      <c r="AG97" s="350"/>
      <c r="AH97" s="350"/>
      <c r="AI97" s="350"/>
      <c r="AJ97" s="32"/>
      <c r="AK97" s="32"/>
      <c r="AL97" s="349"/>
      <c r="AM97" s="190"/>
      <c r="AN97" s="190"/>
      <c r="AO97" s="190"/>
      <c r="AP97" s="190"/>
      <c r="AQ97" s="190"/>
      <c r="AR97" s="190"/>
      <c r="AS97" s="190"/>
      <c r="AT97" s="190"/>
      <c r="AU97" s="190"/>
      <c r="AV97" s="190"/>
      <c r="AW97" s="190"/>
      <c r="AX97" s="190"/>
      <c r="AY97" s="350"/>
      <c r="AZ97" s="350"/>
      <c r="BA97" s="350"/>
      <c r="BB97" s="32"/>
      <c r="BC97" s="32"/>
      <c r="BD97" s="349"/>
      <c r="BE97" s="190"/>
      <c r="BF97" s="190"/>
      <c r="BG97" s="190"/>
      <c r="BH97" s="190"/>
      <c r="BI97" s="190"/>
      <c r="BJ97" s="190"/>
      <c r="BK97" s="19"/>
      <c r="BL97" s="190"/>
      <c r="BM97" s="190"/>
      <c r="BN97" s="190"/>
      <c r="BO97" s="190"/>
      <c r="BP97" s="190"/>
      <c r="BQ97" s="350"/>
      <c r="BR97" s="350"/>
      <c r="BS97" s="350"/>
      <c r="BT97" s="32"/>
      <c r="BU97" s="32"/>
      <c r="BV97" s="349"/>
      <c r="BW97" s="53">
        <v>8</v>
      </c>
      <c r="BX97" s="25">
        <v>21</v>
      </c>
      <c r="BY97" s="25">
        <v>8.83</v>
      </c>
      <c r="BZ97" s="25">
        <v>20</v>
      </c>
      <c r="CA97" s="25">
        <v>8.3360000000000003</v>
      </c>
      <c r="CB97" s="25">
        <v>19</v>
      </c>
      <c r="CC97" s="25">
        <v>8</v>
      </c>
      <c r="CD97" s="25">
        <v>19</v>
      </c>
      <c r="CE97" s="25">
        <v>5.5</v>
      </c>
      <c r="CF97" s="25">
        <v>16</v>
      </c>
      <c r="CG97" s="25"/>
      <c r="CH97" s="25"/>
      <c r="CI97" s="350">
        <v>37</v>
      </c>
      <c r="CJ97" s="350">
        <v>109</v>
      </c>
      <c r="CK97" s="350">
        <f t="shared" si="276"/>
        <v>2.9459459459459461</v>
      </c>
      <c r="CL97" s="32">
        <f t="shared" si="277"/>
        <v>38.665999999999997</v>
      </c>
      <c r="CM97" s="32">
        <f t="shared" si="278"/>
        <v>95</v>
      </c>
      <c r="CN97" s="349">
        <f t="shared" si="279"/>
        <v>2.4569389127398749</v>
      </c>
      <c r="CO97" s="12"/>
      <c r="CP97" s="50">
        <f t="shared" si="280"/>
        <v>37</v>
      </c>
      <c r="CQ97" s="33">
        <f t="shared" si="281"/>
        <v>109</v>
      </c>
      <c r="CR97" s="33">
        <f t="shared" si="282"/>
        <v>2.9459459459459461</v>
      </c>
      <c r="CS97" s="349">
        <f t="shared" si="283"/>
        <v>38.665999999999997</v>
      </c>
      <c r="CT97" s="349">
        <f t="shared" si="284"/>
        <v>95</v>
      </c>
      <c r="CU97" s="52">
        <f t="shared" si="285"/>
        <v>2.4569389127398749</v>
      </c>
    </row>
    <row r="98" spans="1:99" s="34" customFormat="1" ht="11.25" x14ac:dyDescent="0.2">
      <c r="A98" s="27" t="s">
        <v>148</v>
      </c>
      <c r="B98" s="28" t="s">
        <v>125</v>
      </c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350"/>
      <c r="P98" s="350"/>
      <c r="Q98" s="350" t="e">
        <f t="shared" si="250"/>
        <v>#DIV/0!</v>
      </c>
      <c r="R98" s="349">
        <f t="shared" si="251"/>
        <v>0</v>
      </c>
      <c r="S98" s="349">
        <f t="shared" si="252"/>
        <v>0</v>
      </c>
      <c r="T98" s="349" t="e">
        <f t="shared" si="253"/>
        <v>#DIV/0!</v>
      </c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350"/>
      <c r="AH98" s="350"/>
      <c r="AI98" s="350" t="e">
        <f t="shared" si="254"/>
        <v>#DIV/0!</v>
      </c>
      <c r="AJ98" s="349">
        <f t="shared" si="255"/>
        <v>0</v>
      </c>
      <c r="AK98" s="349">
        <f t="shared" si="256"/>
        <v>0</v>
      </c>
      <c r="AL98" s="349" t="e">
        <f t="shared" si="257"/>
        <v>#DIV/0!</v>
      </c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350"/>
      <c r="AZ98" s="350"/>
      <c r="BA98" s="350" t="e">
        <f t="shared" si="258"/>
        <v>#DIV/0!</v>
      </c>
      <c r="BB98" s="349">
        <f t="shared" si="259"/>
        <v>0</v>
      </c>
      <c r="BC98" s="349">
        <f t="shared" si="260"/>
        <v>0</v>
      </c>
      <c r="BD98" s="349" t="e">
        <f t="shared" si="261"/>
        <v>#DIV/0!</v>
      </c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350"/>
      <c r="BR98" s="350"/>
      <c r="BS98" s="350" t="e">
        <f t="shared" si="262"/>
        <v>#DIV/0!</v>
      </c>
      <c r="BT98" s="349">
        <f t="shared" si="263"/>
        <v>0</v>
      </c>
      <c r="BU98" s="349">
        <f t="shared" si="264"/>
        <v>0</v>
      </c>
      <c r="BV98" s="349" t="e">
        <f t="shared" si="265"/>
        <v>#DIV/0!</v>
      </c>
      <c r="BW98" s="53">
        <v>7.5</v>
      </c>
      <c r="BX98" s="25">
        <v>27</v>
      </c>
      <c r="BY98" s="25">
        <v>8.16</v>
      </c>
      <c r="BZ98" s="25">
        <v>28</v>
      </c>
      <c r="CA98" s="25">
        <v>8.25</v>
      </c>
      <c r="CB98" s="25">
        <v>25</v>
      </c>
      <c r="CC98" s="25">
        <v>7.5</v>
      </c>
      <c r="CD98" s="25">
        <v>27</v>
      </c>
      <c r="CE98" s="25">
        <v>0.5</v>
      </c>
      <c r="CF98" s="25">
        <v>2</v>
      </c>
      <c r="CG98" s="25"/>
      <c r="CH98" s="25"/>
      <c r="CI98" s="331">
        <v>37</v>
      </c>
      <c r="CJ98" s="331">
        <v>109</v>
      </c>
      <c r="CK98" s="331">
        <f t="shared" si="266"/>
        <v>2.9459459459459461</v>
      </c>
      <c r="CL98" s="32">
        <f t="shared" si="267"/>
        <v>31.91</v>
      </c>
      <c r="CM98" s="32">
        <f t="shared" si="268"/>
        <v>109</v>
      </c>
      <c r="CN98" s="330">
        <f t="shared" si="269"/>
        <v>3.4158570980883733</v>
      </c>
      <c r="CO98" s="12"/>
      <c r="CP98" s="50">
        <f t="shared" si="270"/>
        <v>37</v>
      </c>
      <c r="CQ98" s="33">
        <f t="shared" si="271"/>
        <v>109</v>
      </c>
      <c r="CR98" s="33">
        <f t="shared" si="272"/>
        <v>2.9459459459459461</v>
      </c>
      <c r="CS98" s="330">
        <f t="shared" si="273"/>
        <v>31.91</v>
      </c>
      <c r="CT98" s="330">
        <f t="shared" si="274"/>
        <v>109</v>
      </c>
      <c r="CU98" s="52">
        <f t="shared" si="275"/>
        <v>3.4158570980883733</v>
      </c>
    </row>
    <row r="99" spans="1:99" s="34" customFormat="1" ht="12" thickBot="1" x14ac:dyDescent="0.25">
      <c r="A99" s="27"/>
      <c r="B99" s="28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350"/>
      <c r="P99" s="350"/>
      <c r="Q99" s="350"/>
      <c r="R99" s="349"/>
      <c r="S99" s="349"/>
      <c r="T99" s="349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350"/>
      <c r="AH99" s="350"/>
      <c r="AI99" s="350"/>
      <c r="AJ99" s="349"/>
      <c r="AK99" s="349"/>
      <c r="AL99" s="349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350"/>
      <c r="AZ99" s="350"/>
      <c r="BA99" s="350"/>
      <c r="BB99" s="349"/>
      <c r="BC99" s="349"/>
      <c r="BD99" s="349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350"/>
      <c r="BR99" s="350"/>
      <c r="BS99" s="350"/>
      <c r="BT99" s="349"/>
      <c r="BU99" s="349"/>
      <c r="BV99" s="349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13"/>
      <c r="CJ99" s="213"/>
      <c r="CK99" s="213"/>
      <c r="CL99" s="153"/>
      <c r="CM99" s="153"/>
      <c r="CN99" s="153"/>
      <c r="CO99" s="12"/>
      <c r="CP99" s="351"/>
      <c r="CQ99" s="213"/>
      <c r="CR99" s="213"/>
      <c r="CS99" s="153"/>
      <c r="CT99" s="153"/>
      <c r="CU99" s="352"/>
    </row>
    <row r="100" spans="1:99" s="15" customFormat="1" ht="11.25" thickBot="1" x14ac:dyDescent="0.2">
      <c r="A100" s="434" t="s">
        <v>0</v>
      </c>
      <c r="B100" s="435"/>
      <c r="C100" s="353">
        <f t="shared" ref="C100:P100" si="286">SUM(C84:C98)</f>
        <v>0</v>
      </c>
      <c r="D100" s="354">
        <f t="shared" si="286"/>
        <v>0</v>
      </c>
      <c r="E100" s="353">
        <f t="shared" si="286"/>
        <v>0</v>
      </c>
      <c r="F100" s="354">
        <f t="shared" si="286"/>
        <v>0</v>
      </c>
      <c r="G100" s="353">
        <f t="shared" si="286"/>
        <v>0</v>
      </c>
      <c r="H100" s="354">
        <f t="shared" si="286"/>
        <v>0</v>
      </c>
      <c r="I100" s="353">
        <f t="shared" si="286"/>
        <v>0</v>
      </c>
      <c r="J100" s="354">
        <f t="shared" si="286"/>
        <v>0</v>
      </c>
      <c r="K100" s="353">
        <f t="shared" si="286"/>
        <v>0</v>
      </c>
      <c r="L100" s="354">
        <f t="shared" si="286"/>
        <v>0</v>
      </c>
      <c r="M100" s="353">
        <f t="shared" si="286"/>
        <v>0</v>
      </c>
      <c r="N100" s="354">
        <f t="shared" si="286"/>
        <v>0</v>
      </c>
      <c r="O100" s="354">
        <f t="shared" si="286"/>
        <v>0</v>
      </c>
      <c r="P100" s="354">
        <f t="shared" si="286"/>
        <v>0</v>
      </c>
      <c r="Q100" s="355" t="e">
        <f t="shared" si="250"/>
        <v>#DIV/0!</v>
      </c>
      <c r="R100" s="355">
        <f>SUM(R84:R98)</f>
        <v>0</v>
      </c>
      <c r="S100" s="355">
        <f>SUM(S84:S98)</f>
        <v>0</v>
      </c>
      <c r="T100" s="355" t="e">
        <f t="shared" si="253"/>
        <v>#DIV/0!</v>
      </c>
      <c r="U100" s="353">
        <f t="shared" ref="U100:AH100" si="287">SUM(U84:U98)</f>
        <v>0</v>
      </c>
      <c r="V100" s="354">
        <f t="shared" si="287"/>
        <v>0</v>
      </c>
      <c r="W100" s="353">
        <f t="shared" si="287"/>
        <v>0</v>
      </c>
      <c r="X100" s="354">
        <f t="shared" si="287"/>
        <v>0</v>
      </c>
      <c r="Y100" s="353">
        <f t="shared" si="287"/>
        <v>0</v>
      </c>
      <c r="Z100" s="354">
        <f t="shared" si="287"/>
        <v>0</v>
      </c>
      <c r="AA100" s="353">
        <f t="shared" si="287"/>
        <v>0</v>
      </c>
      <c r="AB100" s="354">
        <f t="shared" si="287"/>
        <v>0</v>
      </c>
      <c r="AC100" s="353">
        <f t="shared" si="287"/>
        <v>0</v>
      </c>
      <c r="AD100" s="354">
        <f t="shared" si="287"/>
        <v>0</v>
      </c>
      <c r="AE100" s="353">
        <f t="shared" si="287"/>
        <v>0</v>
      </c>
      <c r="AF100" s="354">
        <f t="shared" si="287"/>
        <v>0</v>
      </c>
      <c r="AG100" s="354">
        <f t="shared" si="287"/>
        <v>0</v>
      </c>
      <c r="AH100" s="354">
        <f t="shared" si="287"/>
        <v>0</v>
      </c>
      <c r="AI100" s="355" t="e">
        <f t="shared" si="254"/>
        <v>#DIV/0!</v>
      </c>
      <c r="AJ100" s="355">
        <f>SUM(AJ84:AJ98)</f>
        <v>0</v>
      </c>
      <c r="AK100" s="355">
        <f>SUM(AK84:AK98)</f>
        <v>0</v>
      </c>
      <c r="AL100" s="355" t="e">
        <f t="shared" si="257"/>
        <v>#DIV/0!</v>
      </c>
      <c r="AM100" s="353">
        <f t="shared" ref="AM100:AZ100" si="288">SUM(AM84:AM98)</f>
        <v>0</v>
      </c>
      <c r="AN100" s="354">
        <f t="shared" si="288"/>
        <v>0</v>
      </c>
      <c r="AO100" s="353">
        <f t="shared" si="288"/>
        <v>0</v>
      </c>
      <c r="AP100" s="354">
        <f t="shared" si="288"/>
        <v>0</v>
      </c>
      <c r="AQ100" s="353">
        <f t="shared" si="288"/>
        <v>17.91</v>
      </c>
      <c r="AR100" s="354">
        <f t="shared" si="288"/>
        <v>71</v>
      </c>
      <c r="AS100" s="353">
        <f t="shared" si="288"/>
        <v>13.58</v>
      </c>
      <c r="AT100" s="354">
        <f t="shared" si="288"/>
        <v>38</v>
      </c>
      <c r="AU100" s="353">
        <f t="shared" si="288"/>
        <v>18.329999999999998</v>
      </c>
      <c r="AV100" s="354">
        <f t="shared" si="288"/>
        <v>41</v>
      </c>
      <c r="AW100" s="353">
        <f t="shared" si="288"/>
        <v>0</v>
      </c>
      <c r="AX100" s="354">
        <f t="shared" si="288"/>
        <v>0</v>
      </c>
      <c r="AY100" s="354">
        <f t="shared" si="288"/>
        <v>37</v>
      </c>
      <c r="AZ100" s="354">
        <f t="shared" si="288"/>
        <v>109</v>
      </c>
      <c r="BA100" s="355">
        <f t="shared" si="258"/>
        <v>2.9459459459459461</v>
      </c>
      <c r="BB100" s="355">
        <f>SUM(BB84:BB98)</f>
        <v>49.819999999999993</v>
      </c>
      <c r="BC100" s="355">
        <f>SUM(BC84:BC98)</f>
        <v>150</v>
      </c>
      <c r="BD100" s="355">
        <f t="shared" si="261"/>
        <v>3.0108390204737057</v>
      </c>
      <c r="BE100" s="353">
        <f t="shared" ref="BE100:BR100" si="289">SUM(BE84:BE98)</f>
        <v>27.21</v>
      </c>
      <c r="BF100" s="354">
        <f t="shared" si="289"/>
        <v>103</v>
      </c>
      <c r="BG100" s="353">
        <f t="shared" si="289"/>
        <v>22.33</v>
      </c>
      <c r="BH100" s="354">
        <f t="shared" si="289"/>
        <v>77</v>
      </c>
      <c r="BI100" s="353">
        <f t="shared" si="289"/>
        <v>17.420000000000002</v>
      </c>
      <c r="BJ100" s="354">
        <f t="shared" si="289"/>
        <v>54</v>
      </c>
      <c r="BK100" s="353">
        <f t="shared" si="289"/>
        <v>20</v>
      </c>
      <c r="BL100" s="354">
        <f t="shared" si="289"/>
        <v>49</v>
      </c>
      <c r="BM100" s="353">
        <f t="shared" si="289"/>
        <v>14.75</v>
      </c>
      <c r="BN100" s="354">
        <f t="shared" si="289"/>
        <v>42</v>
      </c>
      <c r="BO100" s="353">
        <f t="shared" si="289"/>
        <v>0</v>
      </c>
      <c r="BP100" s="354">
        <f t="shared" si="289"/>
        <v>0</v>
      </c>
      <c r="BQ100" s="354">
        <f t="shared" si="289"/>
        <v>37</v>
      </c>
      <c r="BR100" s="354">
        <f t="shared" si="289"/>
        <v>109</v>
      </c>
      <c r="BS100" s="355">
        <f t="shared" si="262"/>
        <v>2.9459459459459461</v>
      </c>
      <c r="BT100" s="355">
        <f>SUM(BT84:BT98)</f>
        <v>101.71000000000001</v>
      </c>
      <c r="BU100" s="355">
        <f>SUM(BU84:BU98)</f>
        <v>325</v>
      </c>
      <c r="BV100" s="355">
        <f t="shared" si="265"/>
        <v>3.1953593550290038</v>
      </c>
      <c r="BW100" s="353">
        <f t="shared" ref="BW100:CJ100" si="290">SUM(BW84:BW98)</f>
        <v>57.91</v>
      </c>
      <c r="BX100" s="354">
        <f t="shared" si="290"/>
        <v>164</v>
      </c>
      <c r="BY100" s="353">
        <f t="shared" si="290"/>
        <v>69.319999999999993</v>
      </c>
      <c r="BZ100" s="354">
        <f t="shared" si="290"/>
        <v>204</v>
      </c>
      <c r="CA100" s="353">
        <f t="shared" si="290"/>
        <v>59.165999999999997</v>
      </c>
      <c r="CB100" s="354">
        <f t="shared" si="290"/>
        <v>161</v>
      </c>
      <c r="CC100" s="353">
        <f t="shared" si="290"/>
        <v>38.5</v>
      </c>
      <c r="CD100" s="354">
        <f t="shared" si="290"/>
        <v>107</v>
      </c>
      <c r="CE100" s="353">
        <f t="shared" si="290"/>
        <v>40</v>
      </c>
      <c r="CF100" s="354">
        <f t="shared" si="290"/>
        <v>102</v>
      </c>
      <c r="CG100" s="353">
        <f t="shared" si="290"/>
        <v>0</v>
      </c>
      <c r="CH100" s="354">
        <f t="shared" si="290"/>
        <v>0</v>
      </c>
      <c r="CI100" s="340">
        <f t="shared" si="290"/>
        <v>407</v>
      </c>
      <c r="CJ100" s="340">
        <f t="shared" si="290"/>
        <v>1199</v>
      </c>
      <c r="CK100" s="337">
        <f t="shared" si="266"/>
        <v>2.9459459459459461</v>
      </c>
      <c r="CL100" s="337">
        <f>SUM(CL84:CL98)</f>
        <v>264.89600000000002</v>
      </c>
      <c r="CM100" s="337">
        <f>SUM(CM84:CM98)</f>
        <v>738</v>
      </c>
      <c r="CN100" s="337">
        <f t="shared" si="269"/>
        <v>2.7859990335829909</v>
      </c>
      <c r="CO100" s="12"/>
      <c r="CP100" s="338">
        <f>SUM(CP84:CP98)</f>
        <v>481</v>
      </c>
      <c r="CQ100" s="337">
        <f>SUM(CQ84:CQ98)</f>
        <v>1417</v>
      </c>
      <c r="CR100" s="337">
        <f t="shared" si="272"/>
        <v>2.9459459459459461</v>
      </c>
      <c r="CS100" s="337">
        <f>SUM(CS84:CS98)</f>
        <v>416.42599999999999</v>
      </c>
      <c r="CT100" s="337">
        <f>SUM(CT84:CT98)</f>
        <v>1213</v>
      </c>
      <c r="CU100" s="339">
        <f t="shared" si="275"/>
        <v>2.9128824809209801</v>
      </c>
    </row>
  </sheetData>
  <sheetProtection selectLockedCells="1" selectUnlockedCells="1"/>
  <protectedRanges>
    <protectedRange sqref="B41 B28 B16:B17 B5:B6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1" name="Range1_1_1_1_2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9 B83" name="Range1_1_1_1_3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5 B14" name="Range1_1_1_1_6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8" name="Range1_1_1_1_2_1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0" name="Range1_1_1_1_3_10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7" name="Range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6" name="Range1_1_1_1_2_1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2 B11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8" name="Range1_1_1_1_2_1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7" name="Range1_1_1_1_3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2 B34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1" name="Range1_1_1_1_2_1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3" name="Range1_1_1_1_3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0" name="Range1_1_1_1_6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6 B15" name="Range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9" name="Range1_1_1_1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7" name="Range1_1_1_1_2_1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8" name="Range1_1_1_1_3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9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6 B53" name="Range1_1_1_1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2 B54:B55" name="Range1_1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9" name="Range1_1_1_1_2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7:B63" name="Range1_1_1_1_10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4" name="Range1_1_1_1_1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0 B84" name="Range1_1_1_1_3_1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3:B75 B87:B89" name="Range1_1_1_1_3_1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" name="Range1_1_1_1_3_1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0" name="Range1_1_1_1_3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5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" name="Range1_1_1_1_2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" name="Range1_1_1_1_6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0" name="Range1_1_1_1_3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1" name="Range1_1_1_1_6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2" name="Range1_1_1_1_2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6 B91" name="Range1_1_1_1_3_1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7" name="Range1_1_1_1_3_1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2" name="Range1_1_1_1_3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4" name="Range1_1_1_1_3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8" name="Range1_1_1_1_3_1_1_2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0" name="Range1_1_1_1_2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5:B46" name="Range1_1_1_1_3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3:B99" name="Range1_1_1_1_2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9" name="Range1_1_1_1_3_1_1_2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18:CV21">
    <sortCondition ref="B18:B21"/>
  </sortState>
  <mergeCells count="100">
    <mergeCell ref="A2:B2"/>
    <mergeCell ref="C3:D3"/>
    <mergeCell ref="A67:B67"/>
    <mergeCell ref="A81:B81"/>
    <mergeCell ref="A69:B69"/>
    <mergeCell ref="A51:B51"/>
    <mergeCell ref="E3:F3"/>
    <mergeCell ref="A39:B39"/>
    <mergeCell ref="A49:B49"/>
    <mergeCell ref="A41:B41"/>
    <mergeCell ref="G3:H3"/>
    <mergeCell ref="A28:B28"/>
    <mergeCell ref="A3:B3"/>
    <mergeCell ref="A17:B17"/>
    <mergeCell ref="C4:D4"/>
    <mergeCell ref="E4:F4"/>
    <mergeCell ref="A6:B6"/>
    <mergeCell ref="A15:B15"/>
    <mergeCell ref="AC3:AD3"/>
    <mergeCell ref="G4:H4"/>
    <mergeCell ref="I3:J3"/>
    <mergeCell ref="K3:L3"/>
    <mergeCell ref="M3:N3"/>
    <mergeCell ref="O3:Q3"/>
    <mergeCell ref="M4:N4"/>
    <mergeCell ref="O4:Q4"/>
    <mergeCell ref="I4:J4"/>
    <mergeCell ref="K4:L4"/>
    <mergeCell ref="R3:T3"/>
    <mergeCell ref="U3:V3"/>
    <mergeCell ref="W3:X3"/>
    <mergeCell ref="Y3:Z3"/>
    <mergeCell ref="AA3:AB3"/>
    <mergeCell ref="AC4:AD4"/>
    <mergeCell ref="AE3:AF3"/>
    <mergeCell ref="AG3:AI3"/>
    <mergeCell ref="AJ3:AL3"/>
    <mergeCell ref="AM3:AN3"/>
    <mergeCell ref="AO3:AP3"/>
    <mergeCell ref="R4:T4"/>
    <mergeCell ref="U4:V4"/>
    <mergeCell ref="W4:X4"/>
    <mergeCell ref="Y4:Z4"/>
    <mergeCell ref="AA4:AB4"/>
    <mergeCell ref="AQ3:AR3"/>
    <mergeCell ref="BQ4:BS4"/>
    <mergeCell ref="BT4:BV4"/>
    <mergeCell ref="CS3:CU3"/>
    <mergeCell ref="BT3:BV3"/>
    <mergeCell ref="BW3:BX3"/>
    <mergeCell ref="BY3:BZ3"/>
    <mergeCell ref="CA3:CB3"/>
    <mergeCell ref="CC3:CD3"/>
    <mergeCell ref="CE3:CF3"/>
    <mergeCell ref="BG3:BH3"/>
    <mergeCell ref="BI3:BJ3"/>
    <mergeCell ref="BK3:BL3"/>
    <mergeCell ref="BM3:BN3"/>
    <mergeCell ref="AS3:AT3"/>
    <mergeCell ref="AU3:AV3"/>
    <mergeCell ref="AW3:AX3"/>
    <mergeCell ref="AY3:BA3"/>
    <mergeCell ref="BB3:BD3"/>
    <mergeCell ref="CG3:CH3"/>
    <mergeCell ref="BE3:BF3"/>
    <mergeCell ref="CI3:CK3"/>
    <mergeCell ref="CL3:CN3"/>
    <mergeCell ref="CP3:CR3"/>
    <mergeCell ref="BO3:BP3"/>
    <mergeCell ref="BQ3:BS3"/>
    <mergeCell ref="CL4:CN4"/>
    <mergeCell ref="CP4:CR4"/>
    <mergeCell ref="AE4:AF4"/>
    <mergeCell ref="AG4:AI4"/>
    <mergeCell ref="AJ4:AL4"/>
    <mergeCell ref="AM4:AN4"/>
    <mergeCell ref="BO4:BP4"/>
    <mergeCell ref="AQ4:AR4"/>
    <mergeCell ref="AS4:AT4"/>
    <mergeCell ref="AU4:AV4"/>
    <mergeCell ref="AW4:AX4"/>
    <mergeCell ref="AY4:BA4"/>
    <mergeCell ref="BB4:BD4"/>
    <mergeCell ref="AO4:AP4"/>
    <mergeCell ref="A83:B83"/>
    <mergeCell ref="A100:B100"/>
    <mergeCell ref="CS4:CU4"/>
    <mergeCell ref="A26:B26"/>
    <mergeCell ref="BW4:BX4"/>
    <mergeCell ref="BY4:BZ4"/>
    <mergeCell ref="CA4:CB4"/>
    <mergeCell ref="CC4:CD4"/>
    <mergeCell ref="CG4:CH4"/>
    <mergeCell ref="BI4:BJ4"/>
    <mergeCell ref="BK4:BL4"/>
    <mergeCell ref="BM4:BN4"/>
    <mergeCell ref="BE4:BF4"/>
    <mergeCell ref="BG4:BH4"/>
    <mergeCell ref="CE4:CF4"/>
    <mergeCell ref="CI4:CK4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47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CV99"/>
  <sheetViews>
    <sheetView zoomScaleNormal="100" zoomScaleSheetLayoutView="55" workbookViewId="0">
      <pane xSplit="2" ySplit="4" topLeftCell="CE5" activePane="bottomRight" state="frozen"/>
      <selection activeCell="CA75" sqref="CA75"/>
      <selection pane="topRight" activeCell="CA75" sqref="CA75"/>
      <selection pane="bottomLeft" activeCell="CA75" sqref="CA75"/>
      <selection pane="bottomRight" activeCell="CE98" sqref="CE98"/>
    </sheetView>
  </sheetViews>
  <sheetFormatPr defaultRowHeight="10.5" x14ac:dyDescent="0.15"/>
  <cols>
    <col min="1" max="1" width="5.42578125" style="7" customWidth="1"/>
    <col min="2" max="2" width="28.140625" style="6" customWidth="1"/>
    <col min="3" max="3" width="5.85546875" style="5" customWidth="1"/>
    <col min="4" max="4" width="6.28515625" style="5" customWidth="1"/>
    <col min="5" max="5" width="5.85546875" style="5" customWidth="1"/>
    <col min="6" max="6" width="6.7109375" style="5" customWidth="1"/>
    <col min="7" max="7" width="5.85546875" style="5" customWidth="1"/>
    <col min="8" max="8" width="6.42578125" style="5" customWidth="1"/>
    <col min="9" max="9" width="5.85546875" style="5" customWidth="1"/>
    <col min="10" max="10" width="6.7109375" style="5" customWidth="1"/>
    <col min="11" max="11" width="5.85546875" style="5" customWidth="1"/>
    <col min="12" max="12" width="6.28515625" style="5" customWidth="1"/>
    <col min="13" max="13" width="5.85546875" style="5" customWidth="1"/>
    <col min="14" max="14" width="6.28515625" style="5" customWidth="1"/>
    <col min="15" max="15" width="7" style="3" customWidth="1"/>
    <col min="16" max="16" width="7.140625" style="3" customWidth="1"/>
    <col min="17" max="20" width="7.42578125" style="3" customWidth="1"/>
    <col min="21" max="21" width="5.85546875" style="5" customWidth="1"/>
    <col min="22" max="22" width="7" style="5" customWidth="1"/>
    <col min="23" max="23" width="5.85546875" style="5" customWidth="1"/>
    <col min="24" max="24" width="6" style="5" customWidth="1"/>
    <col min="25" max="25" width="5.85546875" style="5" customWidth="1"/>
    <col min="26" max="26" width="6.7109375" style="5" customWidth="1"/>
    <col min="27" max="27" width="5.85546875" style="5" customWidth="1"/>
    <col min="28" max="28" width="6.7109375" style="5" customWidth="1"/>
    <col min="29" max="29" width="5.85546875" style="5" customWidth="1"/>
    <col min="30" max="30" width="6.28515625" style="5" customWidth="1"/>
    <col min="31" max="31" width="6.140625" style="5" customWidth="1"/>
    <col min="32" max="32" width="5.85546875" style="5" customWidth="1"/>
    <col min="33" max="33" width="7" style="3" customWidth="1"/>
    <col min="34" max="34" width="8.42578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6.42578125" style="5" customWidth="1"/>
    <col min="41" max="41" width="5.85546875" style="5" customWidth="1"/>
    <col min="42" max="42" width="6.7109375" style="5" bestFit="1" customWidth="1"/>
    <col min="43" max="46" width="5.85546875" style="5" customWidth="1"/>
    <col min="47" max="47" width="6.28515625" style="5" customWidth="1"/>
    <col min="48" max="48" width="6.42578125" style="5" bestFit="1" customWidth="1"/>
    <col min="49" max="49" width="5" style="5" customWidth="1"/>
    <col min="50" max="50" width="6.14062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6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6.42578125" style="5" customWidth="1"/>
    <col min="66" max="66" width="5.85546875" style="5" customWidth="1"/>
    <col min="67" max="67" width="5.5703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86" width="6.7109375" style="5" customWidth="1"/>
    <col min="87" max="88" width="6.7109375" style="3" customWidth="1"/>
    <col min="89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16384" width="9.140625" style="1"/>
  </cols>
  <sheetData>
    <row r="1" spans="1:100" ht="24.95" customHeight="1" x14ac:dyDescent="0.55000000000000004">
      <c r="A1" s="169"/>
    </row>
    <row r="2" spans="1:100" x14ac:dyDescent="0.15">
      <c r="A2" s="389" t="s">
        <v>113</v>
      </c>
      <c r="B2" s="389"/>
      <c r="CQ2" s="3"/>
      <c r="CR2" s="3"/>
      <c r="CS2" s="3"/>
      <c r="CT2" s="3"/>
      <c r="CU2" s="3"/>
    </row>
    <row r="3" spans="1:100" ht="12.75" customHeight="1" x14ac:dyDescent="0.15">
      <c r="A3" s="390" t="s">
        <v>63</v>
      </c>
      <c r="B3" s="391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s="164" customFormat="1" ht="14.25" customHeight="1" thickBot="1" x14ac:dyDescent="0.2">
      <c r="A4" s="167" t="s">
        <v>22</v>
      </c>
      <c r="B4" s="167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3.5" customHeight="1" thickBot="1" x14ac:dyDescent="0.2">
      <c r="A5" s="427" t="s">
        <v>139</v>
      </c>
      <c r="B5" s="438"/>
      <c r="C5" s="329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3"/>
      <c r="P5" s="323"/>
      <c r="Q5" s="323"/>
      <c r="R5" s="323"/>
      <c r="S5" s="323"/>
      <c r="T5" s="323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3"/>
      <c r="AH5" s="323"/>
      <c r="AI5" s="323"/>
      <c r="AJ5" s="323"/>
      <c r="AK5" s="323"/>
      <c r="AL5" s="323"/>
      <c r="AM5" s="327"/>
      <c r="AN5" s="327"/>
      <c r="AO5" s="327"/>
      <c r="AP5" s="327"/>
      <c r="AQ5" s="327"/>
      <c r="AR5" s="327"/>
      <c r="AS5" s="327"/>
      <c r="AT5" s="327"/>
      <c r="AU5" s="327"/>
      <c r="AV5" s="327"/>
      <c r="AW5" s="327"/>
      <c r="AX5" s="327"/>
      <c r="AY5" s="323"/>
      <c r="AZ5" s="323"/>
      <c r="BA5" s="323"/>
      <c r="BB5" s="323"/>
      <c r="BC5" s="323"/>
      <c r="BD5" s="323"/>
      <c r="BE5" s="327"/>
      <c r="BF5" s="327"/>
      <c r="BG5" s="327"/>
      <c r="BH5" s="327"/>
      <c r="BI5" s="327"/>
      <c r="BJ5" s="327"/>
      <c r="BK5" s="327"/>
      <c r="BL5" s="327"/>
      <c r="BM5" s="327"/>
      <c r="BN5" s="327"/>
      <c r="BO5" s="327"/>
      <c r="BP5" s="327"/>
      <c r="BQ5" s="323"/>
      <c r="BR5" s="323"/>
      <c r="BS5" s="323"/>
      <c r="BT5" s="323"/>
      <c r="BU5" s="323"/>
      <c r="BV5" s="323"/>
      <c r="BW5" s="327"/>
      <c r="BX5" s="327"/>
      <c r="BY5" s="327"/>
      <c r="BZ5" s="327"/>
      <c r="CA5" s="327"/>
      <c r="CB5" s="327"/>
      <c r="CC5" s="327"/>
      <c r="CD5" s="327"/>
      <c r="CE5" s="327"/>
      <c r="CF5" s="327"/>
      <c r="CG5" s="327"/>
      <c r="CH5" s="327"/>
      <c r="CI5" s="323"/>
      <c r="CJ5" s="323"/>
      <c r="CK5" s="323"/>
      <c r="CL5" s="323"/>
      <c r="CM5" s="323"/>
      <c r="CN5" s="324"/>
      <c r="CO5" s="12"/>
      <c r="CP5" s="322"/>
      <c r="CQ5" s="323"/>
      <c r="CR5" s="323"/>
      <c r="CS5" s="323"/>
      <c r="CT5" s="323"/>
      <c r="CU5" s="326"/>
      <c r="CV5" s="194"/>
    </row>
    <row r="6" spans="1:100" ht="11.25" x14ac:dyDescent="0.2">
      <c r="A6" s="229" t="s">
        <v>119</v>
      </c>
      <c r="B6" s="54" t="s">
        <v>131</v>
      </c>
      <c r="C6" s="77"/>
      <c r="D6" s="25"/>
      <c r="E6" s="29"/>
      <c r="F6" s="25"/>
      <c r="G6" s="25"/>
      <c r="H6" s="25"/>
      <c r="I6" s="25"/>
      <c r="J6" s="25"/>
      <c r="K6" s="29"/>
      <c r="L6" s="25"/>
      <c r="M6" s="29"/>
      <c r="N6" s="25"/>
      <c r="O6" s="308"/>
      <c r="P6" s="308"/>
      <c r="Q6" s="308" t="e">
        <f>P6/O6</f>
        <v>#DIV/0!</v>
      </c>
      <c r="R6" s="32">
        <f t="shared" ref="R6:S8" si="0">C6+E6+G6+I6+K6+M6</f>
        <v>0</v>
      </c>
      <c r="S6" s="32">
        <f t="shared" si="0"/>
        <v>0</v>
      </c>
      <c r="T6" s="307" t="e">
        <f>S6/R6</f>
        <v>#DIV/0!</v>
      </c>
      <c r="U6" s="77"/>
      <c r="V6" s="25"/>
      <c r="W6" s="29"/>
      <c r="X6" s="25"/>
      <c r="Y6" s="25"/>
      <c r="Z6" s="25"/>
      <c r="AA6" s="25"/>
      <c r="AB6" s="25"/>
      <c r="AC6" s="29"/>
      <c r="AD6" s="25"/>
      <c r="AE6" s="29"/>
      <c r="AF6" s="25"/>
      <c r="AG6" s="308"/>
      <c r="AH6" s="308"/>
      <c r="AI6" s="308" t="e">
        <f>AH6/AG6</f>
        <v>#DIV/0!</v>
      </c>
      <c r="AJ6" s="32">
        <f t="shared" ref="AJ6:AK8" si="1">U6+W6+Y6+AA6+AC6+AE6</f>
        <v>0</v>
      </c>
      <c r="AK6" s="32">
        <f t="shared" si="1"/>
        <v>0</v>
      </c>
      <c r="AL6" s="307" t="e">
        <f>AK6/AJ6</f>
        <v>#DIV/0!</v>
      </c>
      <c r="AM6" s="77"/>
      <c r="AN6" s="25"/>
      <c r="AO6" s="29"/>
      <c r="AP6" s="25"/>
      <c r="AQ6" s="25"/>
      <c r="AR6" s="25"/>
      <c r="AS6" s="25"/>
      <c r="AT6" s="25"/>
      <c r="AU6" s="29"/>
      <c r="AV6" s="25"/>
      <c r="AW6" s="29"/>
      <c r="AX6" s="25"/>
      <c r="AY6" s="308"/>
      <c r="AZ6" s="308"/>
      <c r="BA6" s="308" t="e">
        <f>AZ6/AY6</f>
        <v>#DIV/0!</v>
      </c>
      <c r="BB6" s="32">
        <f t="shared" ref="BB6:BC8" si="2">AM6+AO6+AQ6+AS6+AU6+AW6</f>
        <v>0</v>
      </c>
      <c r="BC6" s="32">
        <f t="shared" si="2"/>
        <v>0</v>
      </c>
      <c r="BD6" s="307" t="e">
        <f>BC6/BB6</f>
        <v>#DIV/0!</v>
      </c>
      <c r="BE6" s="77"/>
      <c r="BF6" s="25"/>
      <c r="BG6" s="29"/>
      <c r="BH6" s="25"/>
      <c r="BI6" s="25">
        <v>8.5</v>
      </c>
      <c r="BJ6" s="25">
        <v>0</v>
      </c>
      <c r="BK6" s="29">
        <v>8.5</v>
      </c>
      <c r="BL6" s="25">
        <v>0</v>
      </c>
      <c r="BM6" s="29">
        <v>8.5</v>
      </c>
      <c r="BN6" s="25">
        <v>0</v>
      </c>
      <c r="BO6" s="29">
        <v>1.1599999999999999</v>
      </c>
      <c r="BP6" s="25">
        <v>0</v>
      </c>
      <c r="BQ6" s="308"/>
      <c r="BR6" s="308"/>
      <c r="BS6" s="308" t="e">
        <f>BR6/BQ6</f>
        <v>#DIV/0!</v>
      </c>
      <c r="BT6" s="32">
        <f t="shared" ref="BT6:BU8" si="3">BE6+BG6+BI6+BK6+BM6+BO6</f>
        <v>26.66</v>
      </c>
      <c r="BU6" s="32">
        <f t="shared" si="3"/>
        <v>0</v>
      </c>
      <c r="BV6" s="307">
        <f>BU6/BT6</f>
        <v>0</v>
      </c>
      <c r="BW6" s="77"/>
      <c r="BX6" s="25"/>
      <c r="BY6" s="29">
        <v>1.5</v>
      </c>
      <c r="BZ6" s="25">
        <v>0</v>
      </c>
      <c r="CA6" s="25"/>
      <c r="CB6" s="25"/>
      <c r="CC6" s="25"/>
      <c r="CD6" s="25"/>
      <c r="CE6" s="29"/>
      <c r="CF6" s="25"/>
      <c r="CG6" s="29"/>
      <c r="CH6" s="25"/>
      <c r="CI6" s="308"/>
      <c r="CJ6" s="308"/>
      <c r="CK6" s="308" t="e">
        <f>CJ6/CI6</f>
        <v>#DIV/0!</v>
      </c>
      <c r="CL6" s="32">
        <f t="shared" ref="CL6:CM8" si="4">BW6+BY6+CA6+CC6+CE6+CG6</f>
        <v>1.5</v>
      </c>
      <c r="CM6" s="32">
        <f t="shared" si="4"/>
        <v>0</v>
      </c>
      <c r="CN6" s="307">
        <f>CM6/CL6</f>
        <v>0</v>
      </c>
      <c r="CO6" s="12"/>
      <c r="CP6" s="50">
        <f t="shared" ref="CP6:CQ8" si="5">O6+AG6+AY6+BQ6+CI6</f>
        <v>0</v>
      </c>
      <c r="CQ6" s="33">
        <f t="shared" si="5"/>
        <v>0</v>
      </c>
      <c r="CR6" s="33" t="e">
        <f>CQ6/CP6</f>
        <v>#DIV/0!</v>
      </c>
      <c r="CS6" s="307">
        <f t="shared" ref="CS6:CT8" si="6">R6+AJ6+BB6+BT6+CL6</f>
        <v>28.16</v>
      </c>
      <c r="CT6" s="307">
        <f t="shared" si="6"/>
        <v>0</v>
      </c>
      <c r="CU6" s="52">
        <f>CT6/CS6</f>
        <v>0</v>
      </c>
      <c r="CV6" s="194" t="e">
        <f>CT6/'Double Upgrades Base'!CT6</f>
        <v>#DIV/0!</v>
      </c>
    </row>
    <row r="7" spans="1:100" ht="11.25" x14ac:dyDescent="0.2">
      <c r="A7" s="107" t="s">
        <v>119</v>
      </c>
      <c r="B7" s="28" t="s">
        <v>140</v>
      </c>
      <c r="C7" s="77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308"/>
      <c r="P7" s="308"/>
      <c r="Q7" s="308" t="e">
        <f>P7/O7</f>
        <v>#DIV/0!</v>
      </c>
      <c r="R7" s="32">
        <f t="shared" si="0"/>
        <v>0</v>
      </c>
      <c r="S7" s="32">
        <f t="shared" si="0"/>
        <v>0</v>
      </c>
      <c r="T7" s="307" t="e">
        <f>S7/R7</f>
        <v>#DIV/0!</v>
      </c>
      <c r="U7" s="77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308"/>
      <c r="AH7" s="308"/>
      <c r="AI7" s="308" t="e">
        <f>AH7/AG7</f>
        <v>#DIV/0!</v>
      </c>
      <c r="AJ7" s="32">
        <f t="shared" si="1"/>
        <v>0</v>
      </c>
      <c r="AK7" s="32">
        <f t="shared" si="1"/>
        <v>0</v>
      </c>
      <c r="AL7" s="307" t="e">
        <f>AK7/AJ7</f>
        <v>#DIV/0!</v>
      </c>
      <c r="AM7" s="77">
        <v>10.33</v>
      </c>
      <c r="AN7" s="25">
        <v>0</v>
      </c>
      <c r="AO7" s="25">
        <v>9.75</v>
      </c>
      <c r="AP7" s="25">
        <v>0</v>
      </c>
      <c r="AQ7" s="25">
        <v>0.5</v>
      </c>
      <c r="AR7" s="25">
        <v>0</v>
      </c>
      <c r="AS7" s="25">
        <v>8.66</v>
      </c>
      <c r="AT7" s="25">
        <v>0</v>
      </c>
      <c r="AU7" s="25">
        <v>6.84</v>
      </c>
      <c r="AV7" s="25">
        <v>0</v>
      </c>
      <c r="AW7" s="25"/>
      <c r="AX7" s="25"/>
      <c r="AY7" s="308"/>
      <c r="AZ7" s="308"/>
      <c r="BA7" s="308" t="e">
        <f>AZ7/AY7</f>
        <v>#DIV/0!</v>
      </c>
      <c r="BB7" s="32">
        <f t="shared" si="2"/>
        <v>36.08</v>
      </c>
      <c r="BC7" s="32">
        <f t="shared" si="2"/>
        <v>0</v>
      </c>
      <c r="BD7" s="307">
        <f>BC7/BB7</f>
        <v>0</v>
      </c>
      <c r="BE7" s="77">
        <v>8.66</v>
      </c>
      <c r="BF7" s="25">
        <v>0</v>
      </c>
      <c r="BG7" s="25">
        <v>10.25</v>
      </c>
      <c r="BH7" s="25">
        <v>0</v>
      </c>
      <c r="BI7" s="25">
        <v>9.58</v>
      </c>
      <c r="BJ7" s="25">
        <v>0</v>
      </c>
      <c r="BK7" s="25">
        <v>7.92</v>
      </c>
      <c r="BL7" s="25">
        <v>0</v>
      </c>
      <c r="BM7" s="25">
        <v>6</v>
      </c>
      <c r="BN7" s="25">
        <v>0</v>
      </c>
      <c r="BO7" s="25">
        <v>4.16</v>
      </c>
      <c r="BP7" s="25">
        <v>0</v>
      </c>
      <c r="BQ7" s="308"/>
      <c r="BR7" s="308"/>
      <c r="BS7" s="308" t="e">
        <f>BR7/BQ7</f>
        <v>#DIV/0!</v>
      </c>
      <c r="BT7" s="32">
        <f t="shared" si="3"/>
        <v>46.570000000000007</v>
      </c>
      <c r="BU7" s="32">
        <f t="shared" si="3"/>
        <v>0</v>
      </c>
      <c r="BV7" s="307">
        <f>BU7/BT7</f>
        <v>0</v>
      </c>
      <c r="BW7" s="77"/>
      <c r="BX7" s="25"/>
      <c r="BY7" s="25"/>
      <c r="BZ7" s="25"/>
      <c r="CA7" s="25"/>
      <c r="CB7" s="25"/>
      <c r="CC7" s="25">
        <v>1.92</v>
      </c>
      <c r="CD7" s="25">
        <v>0</v>
      </c>
      <c r="CE7" s="25"/>
      <c r="CF7" s="25"/>
      <c r="CG7" s="25"/>
      <c r="CH7" s="25"/>
      <c r="CI7" s="308"/>
      <c r="CJ7" s="308"/>
      <c r="CK7" s="308" t="e">
        <f>CJ7/CI7</f>
        <v>#DIV/0!</v>
      </c>
      <c r="CL7" s="32">
        <f t="shared" si="4"/>
        <v>1.92</v>
      </c>
      <c r="CM7" s="32">
        <f t="shared" si="4"/>
        <v>0</v>
      </c>
      <c r="CN7" s="307">
        <f>CM7/CL7</f>
        <v>0</v>
      </c>
      <c r="CO7" s="12"/>
      <c r="CP7" s="50">
        <f t="shared" si="5"/>
        <v>0</v>
      </c>
      <c r="CQ7" s="33">
        <f t="shared" si="5"/>
        <v>0</v>
      </c>
      <c r="CR7" s="33" t="e">
        <f>CQ7/CP7</f>
        <v>#DIV/0!</v>
      </c>
      <c r="CS7" s="307">
        <f t="shared" si="6"/>
        <v>84.570000000000007</v>
      </c>
      <c r="CT7" s="307">
        <f t="shared" si="6"/>
        <v>0</v>
      </c>
      <c r="CU7" s="52">
        <f>CT7/CS7</f>
        <v>0</v>
      </c>
      <c r="CV7" s="194" t="e">
        <f>CT7/'Double Upgrades Base'!CT5</f>
        <v>#VALUE!</v>
      </c>
    </row>
    <row r="8" spans="1:100" ht="11.25" x14ac:dyDescent="0.15">
      <c r="A8" s="109" t="s">
        <v>121</v>
      </c>
      <c r="B8" s="228" t="s">
        <v>130</v>
      </c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308"/>
      <c r="P8" s="308"/>
      <c r="Q8" s="308" t="e">
        <f>P8/O8</f>
        <v>#DIV/0!</v>
      </c>
      <c r="R8" s="32">
        <f t="shared" si="0"/>
        <v>0</v>
      </c>
      <c r="S8" s="32">
        <f t="shared" si="0"/>
        <v>0</v>
      </c>
      <c r="T8" s="307" t="e">
        <f>S8/R8</f>
        <v>#DIV/0!</v>
      </c>
      <c r="U8" s="77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308"/>
      <c r="AH8" s="308"/>
      <c r="AI8" s="308" t="e">
        <f>AH8/AG8</f>
        <v>#DIV/0!</v>
      </c>
      <c r="AJ8" s="32">
        <f t="shared" si="1"/>
        <v>0</v>
      </c>
      <c r="AK8" s="32">
        <f t="shared" si="1"/>
        <v>0</v>
      </c>
      <c r="AL8" s="307" t="e">
        <f>AK8/AJ8</f>
        <v>#DIV/0!</v>
      </c>
      <c r="AM8" s="77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308"/>
      <c r="AZ8" s="308"/>
      <c r="BA8" s="308" t="e">
        <f>AZ8/AY8</f>
        <v>#DIV/0!</v>
      </c>
      <c r="BB8" s="32">
        <f t="shared" si="2"/>
        <v>0</v>
      </c>
      <c r="BC8" s="32">
        <f t="shared" si="2"/>
        <v>0</v>
      </c>
      <c r="BD8" s="307" t="e">
        <f>BC8/BB8</f>
        <v>#DIV/0!</v>
      </c>
      <c r="BE8" s="77">
        <v>7.5</v>
      </c>
      <c r="BF8" s="25">
        <v>0</v>
      </c>
      <c r="BG8" s="25">
        <v>7.5</v>
      </c>
      <c r="BH8" s="25">
        <v>0</v>
      </c>
      <c r="BI8" s="25">
        <v>8</v>
      </c>
      <c r="BJ8" s="25">
        <v>0</v>
      </c>
      <c r="BK8" s="25">
        <v>7.5</v>
      </c>
      <c r="BL8" s="25">
        <v>0</v>
      </c>
      <c r="BM8" s="25">
        <v>6.5</v>
      </c>
      <c r="BN8" s="25">
        <v>0</v>
      </c>
      <c r="BO8" s="25"/>
      <c r="BP8" s="25"/>
      <c r="BQ8" s="308"/>
      <c r="BR8" s="308"/>
      <c r="BS8" s="308" t="e">
        <f>BR8/BQ8</f>
        <v>#DIV/0!</v>
      </c>
      <c r="BT8" s="32">
        <f t="shared" si="3"/>
        <v>37</v>
      </c>
      <c r="BU8" s="32">
        <f t="shared" si="3"/>
        <v>0</v>
      </c>
      <c r="BV8" s="307">
        <f>BU8/BT8</f>
        <v>0</v>
      </c>
      <c r="BW8" s="77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308"/>
      <c r="CJ8" s="308"/>
      <c r="CK8" s="308" t="e">
        <f>CJ8/CI8</f>
        <v>#DIV/0!</v>
      </c>
      <c r="CL8" s="32">
        <f t="shared" si="4"/>
        <v>0</v>
      </c>
      <c r="CM8" s="32">
        <f t="shared" si="4"/>
        <v>0</v>
      </c>
      <c r="CN8" s="307" t="e">
        <f>CM8/CL8</f>
        <v>#DIV/0!</v>
      </c>
      <c r="CO8" s="12"/>
      <c r="CP8" s="50">
        <f t="shared" si="5"/>
        <v>0</v>
      </c>
      <c r="CQ8" s="33">
        <f t="shared" si="5"/>
        <v>0</v>
      </c>
      <c r="CR8" s="33" t="e">
        <f>CQ8/CP8</f>
        <v>#DIV/0!</v>
      </c>
      <c r="CS8" s="307">
        <f t="shared" si="6"/>
        <v>37</v>
      </c>
      <c r="CT8" s="307">
        <f t="shared" si="6"/>
        <v>0</v>
      </c>
      <c r="CU8" s="52">
        <f>CT8/CS8</f>
        <v>0</v>
      </c>
      <c r="CV8" s="194">
        <f>CT8/'Double Upgrades Base'!CT7</f>
        <v>0</v>
      </c>
    </row>
    <row r="9" spans="1:100" ht="11.25" x14ac:dyDescent="0.15">
      <c r="A9" s="109"/>
      <c r="B9" s="228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308"/>
      <c r="P9" s="308"/>
      <c r="Q9" s="308" t="e">
        <f t="shared" ref="Q9:Q14" si="7">P9/O9</f>
        <v>#DIV/0!</v>
      </c>
      <c r="R9" s="32">
        <f t="shared" ref="R9:R13" si="8">C9+E9+G9+I9+K9+M9</f>
        <v>0</v>
      </c>
      <c r="S9" s="32">
        <f t="shared" ref="S9:S13" si="9">D9+F9+H9+J9+L9+N9</f>
        <v>0</v>
      </c>
      <c r="T9" s="307" t="e">
        <f t="shared" ref="T9:T14" si="10">S9/R9</f>
        <v>#DIV/0!</v>
      </c>
      <c r="U9" s="53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308"/>
      <c r="AH9" s="308"/>
      <c r="AI9" s="308" t="e">
        <f t="shared" ref="AI9:AI14" si="11">AH9/AG9</f>
        <v>#DIV/0!</v>
      </c>
      <c r="AJ9" s="32">
        <f t="shared" ref="AJ9:AJ13" si="12">U9+W9+Y9+AA9+AC9+AE9</f>
        <v>0</v>
      </c>
      <c r="AK9" s="32">
        <f t="shared" ref="AK9:AK13" si="13">V9+X9+Z9+AB9+AD9+AF9</f>
        <v>0</v>
      </c>
      <c r="AL9" s="307" t="e">
        <f t="shared" ref="AL9:AL14" si="14">AK9/AJ9</f>
        <v>#DIV/0!</v>
      </c>
      <c r="AM9" s="53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308"/>
      <c r="AZ9" s="308"/>
      <c r="BA9" s="308" t="e">
        <f t="shared" ref="BA9:BA14" si="15">AZ9/AY9</f>
        <v>#DIV/0!</v>
      </c>
      <c r="BB9" s="32">
        <f t="shared" ref="BB9:BB13" si="16">AM9+AO9+AQ9+AS9+AU9+AW9</f>
        <v>0</v>
      </c>
      <c r="BC9" s="32">
        <f t="shared" ref="BC9:BC13" si="17">AN9+AP9+AR9+AT9+AV9+AX9</f>
        <v>0</v>
      </c>
      <c r="BD9" s="307" t="e">
        <f t="shared" ref="BD9:BD14" si="18">BC9/BB9</f>
        <v>#DIV/0!</v>
      </c>
      <c r="BE9" s="53"/>
      <c r="BF9" s="19"/>
      <c r="BG9" s="19"/>
      <c r="BH9" s="19"/>
      <c r="BI9" s="25"/>
      <c r="BJ9" s="25"/>
      <c r="BK9" s="19"/>
      <c r="BL9" s="19"/>
      <c r="BM9" s="19"/>
      <c r="BN9" s="19"/>
      <c r="BO9" s="19"/>
      <c r="BP9" s="19"/>
      <c r="BQ9" s="308"/>
      <c r="BR9" s="308"/>
      <c r="BS9" s="308" t="e">
        <f t="shared" ref="BS9:BS14" si="19">BR9/BQ9</f>
        <v>#DIV/0!</v>
      </c>
      <c r="BT9" s="32">
        <f t="shared" ref="BT9:BT13" si="20">BE9+BG9+BI9+BK9+BM9+BO9</f>
        <v>0</v>
      </c>
      <c r="BU9" s="32">
        <f t="shared" ref="BU9:BU13" si="21">BF9+BH9+BJ9+BL9+BN9+BP9</f>
        <v>0</v>
      </c>
      <c r="BV9" s="307" t="e">
        <f t="shared" ref="BV9:BV14" si="22">BU9/BT9</f>
        <v>#DIV/0!</v>
      </c>
      <c r="BW9" s="53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308"/>
      <c r="CJ9" s="308"/>
      <c r="CK9" s="308" t="e">
        <f t="shared" ref="CK9:CK14" si="23">CJ9/CI9</f>
        <v>#DIV/0!</v>
      </c>
      <c r="CL9" s="32">
        <f t="shared" ref="CL9:CL13" si="24">BW9+BY9+CA9+CC9+CE9+CG9</f>
        <v>0</v>
      </c>
      <c r="CM9" s="32">
        <f t="shared" ref="CM9:CM13" si="25">BX9+BZ9+CB9+CD9+CF9+CH9</f>
        <v>0</v>
      </c>
      <c r="CN9" s="307" t="e">
        <f t="shared" ref="CN9:CN14" si="26">CM9/CL9</f>
        <v>#DIV/0!</v>
      </c>
      <c r="CO9" s="12"/>
      <c r="CP9" s="50">
        <f t="shared" ref="CP9:CP13" si="27">O9+AG9+AY9+BQ9+CI9</f>
        <v>0</v>
      </c>
      <c r="CQ9" s="33">
        <f t="shared" ref="CQ9:CQ13" si="28">P9+AH9+AZ9+BR9+CJ9</f>
        <v>0</v>
      </c>
      <c r="CR9" s="33" t="e">
        <f t="shared" ref="CR9:CR14" si="29">CQ9/CP9</f>
        <v>#DIV/0!</v>
      </c>
      <c r="CS9" s="307">
        <f t="shared" ref="CS9:CS13" si="30">R9+AJ9+BB9+BT9+CL9</f>
        <v>0</v>
      </c>
      <c r="CT9" s="307">
        <f t="shared" ref="CT9:CT13" si="31">S9+AK9+BC9+BU9+CM9</f>
        <v>0</v>
      </c>
      <c r="CU9" s="52" t="e">
        <f t="shared" ref="CU9:CU14" si="32">CT9/CS9</f>
        <v>#DIV/0!</v>
      </c>
      <c r="CV9" s="194">
        <f>CT9/'Double Upgrades Base'!CT8</f>
        <v>0</v>
      </c>
    </row>
    <row r="10" spans="1:100" ht="11.25" x14ac:dyDescent="0.2">
      <c r="A10" s="109"/>
      <c r="B10" s="54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308"/>
      <c r="P10" s="308"/>
      <c r="Q10" s="308" t="e">
        <f t="shared" si="7"/>
        <v>#DIV/0!</v>
      </c>
      <c r="R10" s="32">
        <f t="shared" si="8"/>
        <v>0</v>
      </c>
      <c r="S10" s="32">
        <f t="shared" si="9"/>
        <v>0</v>
      </c>
      <c r="T10" s="307" t="e">
        <f t="shared" si="10"/>
        <v>#DIV/0!</v>
      </c>
      <c r="U10" s="53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308"/>
      <c r="AH10" s="308"/>
      <c r="AI10" s="308" t="e">
        <f t="shared" si="11"/>
        <v>#DIV/0!</v>
      </c>
      <c r="AJ10" s="32">
        <f t="shared" si="12"/>
        <v>0</v>
      </c>
      <c r="AK10" s="32">
        <f t="shared" si="13"/>
        <v>0</v>
      </c>
      <c r="AL10" s="307" t="e">
        <f t="shared" si="14"/>
        <v>#DIV/0!</v>
      </c>
      <c r="AM10" s="53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308"/>
      <c r="AZ10" s="308"/>
      <c r="BA10" s="308" t="e">
        <f t="shared" si="15"/>
        <v>#DIV/0!</v>
      </c>
      <c r="BB10" s="32">
        <f t="shared" si="16"/>
        <v>0</v>
      </c>
      <c r="BC10" s="32">
        <f t="shared" si="17"/>
        <v>0</v>
      </c>
      <c r="BD10" s="307" t="e">
        <f t="shared" si="18"/>
        <v>#DIV/0!</v>
      </c>
      <c r="BE10" s="53"/>
      <c r="BF10" s="19"/>
      <c r="BG10" s="19"/>
      <c r="BH10" s="19"/>
      <c r="BI10" s="25"/>
      <c r="BJ10" s="25"/>
      <c r="BK10" s="19"/>
      <c r="BL10" s="19"/>
      <c r="BM10" s="19"/>
      <c r="BN10" s="19"/>
      <c r="BO10" s="19"/>
      <c r="BP10" s="19"/>
      <c r="BQ10" s="308"/>
      <c r="BR10" s="308"/>
      <c r="BS10" s="308" t="e">
        <f t="shared" si="19"/>
        <v>#DIV/0!</v>
      </c>
      <c r="BT10" s="32">
        <f t="shared" si="20"/>
        <v>0</v>
      </c>
      <c r="BU10" s="32">
        <f t="shared" si="21"/>
        <v>0</v>
      </c>
      <c r="BV10" s="307" t="e">
        <f t="shared" si="22"/>
        <v>#DIV/0!</v>
      </c>
      <c r="BW10" s="53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308"/>
      <c r="CJ10" s="308"/>
      <c r="CK10" s="308" t="e">
        <f t="shared" si="23"/>
        <v>#DIV/0!</v>
      </c>
      <c r="CL10" s="32">
        <f t="shared" si="24"/>
        <v>0</v>
      </c>
      <c r="CM10" s="32">
        <f t="shared" si="25"/>
        <v>0</v>
      </c>
      <c r="CN10" s="307" t="e">
        <f t="shared" si="26"/>
        <v>#DIV/0!</v>
      </c>
      <c r="CO10" s="12"/>
      <c r="CP10" s="50">
        <f t="shared" si="27"/>
        <v>0</v>
      </c>
      <c r="CQ10" s="33">
        <f t="shared" si="28"/>
        <v>0</v>
      </c>
      <c r="CR10" s="33" t="e">
        <f t="shared" si="29"/>
        <v>#DIV/0!</v>
      </c>
      <c r="CS10" s="307">
        <f t="shared" si="30"/>
        <v>0</v>
      </c>
      <c r="CT10" s="307">
        <f t="shared" si="31"/>
        <v>0</v>
      </c>
      <c r="CU10" s="52" t="e">
        <f t="shared" si="32"/>
        <v>#DIV/0!</v>
      </c>
      <c r="CV10" s="194">
        <f>CT10/'Double Upgrades Base'!CT9</f>
        <v>0</v>
      </c>
    </row>
    <row r="11" spans="1:100" ht="11.25" x14ac:dyDescent="0.2">
      <c r="A11" s="27"/>
      <c r="B11" s="28"/>
      <c r="C11" s="53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308"/>
      <c r="P11" s="308"/>
      <c r="Q11" s="308" t="e">
        <f t="shared" si="7"/>
        <v>#DIV/0!</v>
      </c>
      <c r="R11" s="32">
        <f t="shared" si="8"/>
        <v>0</v>
      </c>
      <c r="S11" s="32">
        <f t="shared" si="9"/>
        <v>0</v>
      </c>
      <c r="T11" s="307" t="e">
        <f t="shared" si="10"/>
        <v>#DIV/0!</v>
      </c>
      <c r="U11" s="53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308"/>
      <c r="AH11" s="308"/>
      <c r="AI11" s="308" t="e">
        <f t="shared" si="11"/>
        <v>#DIV/0!</v>
      </c>
      <c r="AJ11" s="32">
        <f t="shared" si="12"/>
        <v>0</v>
      </c>
      <c r="AK11" s="32">
        <f t="shared" si="13"/>
        <v>0</v>
      </c>
      <c r="AL11" s="307" t="e">
        <f t="shared" si="14"/>
        <v>#DIV/0!</v>
      </c>
      <c r="AM11" s="53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308"/>
      <c r="AZ11" s="308"/>
      <c r="BA11" s="308" t="e">
        <f t="shared" si="15"/>
        <v>#DIV/0!</v>
      </c>
      <c r="BB11" s="32">
        <f t="shared" si="16"/>
        <v>0</v>
      </c>
      <c r="BC11" s="32">
        <f t="shared" si="17"/>
        <v>0</v>
      </c>
      <c r="BD11" s="307" t="e">
        <f t="shared" si="18"/>
        <v>#DIV/0!</v>
      </c>
      <c r="BE11" s="53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308"/>
      <c r="BR11" s="308"/>
      <c r="BS11" s="308" t="e">
        <f t="shared" si="19"/>
        <v>#DIV/0!</v>
      </c>
      <c r="BT11" s="32">
        <f t="shared" si="20"/>
        <v>0</v>
      </c>
      <c r="BU11" s="32">
        <f t="shared" si="21"/>
        <v>0</v>
      </c>
      <c r="BV11" s="307" t="e">
        <f t="shared" si="22"/>
        <v>#DIV/0!</v>
      </c>
      <c r="BW11" s="53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308"/>
      <c r="CJ11" s="308"/>
      <c r="CK11" s="308" t="e">
        <f t="shared" si="23"/>
        <v>#DIV/0!</v>
      </c>
      <c r="CL11" s="32">
        <f t="shared" si="24"/>
        <v>0</v>
      </c>
      <c r="CM11" s="32">
        <f t="shared" si="25"/>
        <v>0</v>
      </c>
      <c r="CN11" s="307" t="e">
        <f t="shared" si="26"/>
        <v>#DIV/0!</v>
      </c>
      <c r="CO11" s="12"/>
      <c r="CP11" s="50">
        <f t="shared" si="27"/>
        <v>0</v>
      </c>
      <c r="CQ11" s="33">
        <f t="shared" si="28"/>
        <v>0</v>
      </c>
      <c r="CR11" s="33" t="e">
        <f t="shared" si="29"/>
        <v>#DIV/0!</v>
      </c>
      <c r="CS11" s="307">
        <f t="shared" si="30"/>
        <v>0</v>
      </c>
      <c r="CT11" s="307">
        <f t="shared" si="31"/>
        <v>0</v>
      </c>
      <c r="CU11" s="52" t="e">
        <f t="shared" si="32"/>
        <v>#DIV/0!</v>
      </c>
      <c r="CV11" s="194" t="e">
        <f>CT11/'Double Upgrades Base'!CT10</f>
        <v>#DIV/0!</v>
      </c>
    </row>
    <row r="12" spans="1:100" x14ac:dyDescent="0.15">
      <c r="A12" s="107"/>
      <c r="B12" s="20"/>
      <c r="C12" s="53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308"/>
      <c r="P12" s="308"/>
      <c r="Q12" s="308" t="e">
        <f t="shared" si="7"/>
        <v>#DIV/0!</v>
      </c>
      <c r="R12" s="32">
        <f t="shared" si="8"/>
        <v>0</v>
      </c>
      <c r="S12" s="32">
        <f t="shared" si="9"/>
        <v>0</v>
      </c>
      <c r="T12" s="307" t="e">
        <f t="shared" si="10"/>
        <v>#DIV/0!</v>
      </c>
      <c r="U12" s="53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308"/>
      <c r="AH12" s="308"/>
      <c r="AI12" s="308" t="e">
        <f t="shared" si="11"/>
        <v>#DIV/0!</v>
      </c>
      <c r="AJ12" s="32">
        <f t="shared" si="12"/>
        <v>0</v>
      </c>
      <c r="AK12" s="32">
        <f t="shared" si="13"/>
        <v>0</v>
      </c>
      <c r="AL12" s="307" t="e">
        <f t="shared" si="14"/>
        <v>#DIV/0!</v>
      </c>
      <c r="AM12" s="53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308"/>
      <c r="AZ12" s="308"/>
      <c r="BA12" s="308" t="e">
        <f t="shared" si="15"/>
        <v>#DIV/0!</v>
      </c>
      <c r="BB12" s="32">
        <f t="shared" si="16"/>
        <v>0</v>
      </c>
      <c r="BC12" s="32">
        <f t="shared" si="17"/>
        <v>0</v>
      </c>
      <c r="BD12" s="307" t="e">
        <f t="shared" si="18"/>
        <v>#DIV/0!</v>
      </c>
      <c r="BE12" s="53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308"/>
      <c r="BR12" s="308"/>
      <c r="BS12" s="308" t="e">
        <f t="shared" si="19"/>
        <v>#DIV/0!</v>
      </c>
      <c r="BT12" s="32">
        <f t="shared" si="20"/>
        <v>0</v>
      </c>
      <c r="BU12" s="32">
        <f t="shared" si="21"/>
        <v>0</v>
      </c>
      <c r="BV12" s="307" t="e">
        <f t="shared" si="22"/>
        <v>#DIV/0!</v>
      </c>
      <c r="BW12" s="53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308"/>
      <c r="CJ12" s="308"/>
      <c r="CK12" s="308" t="e">
        <f t="shared" si="23"/>
        <v>#DIV/0!</v>
      </c>
      <c r="CL12" s="32">
        <f t="shared" si="24"/>
        <v>0</v>
      </c>
      <c r="CM12" s="32">
        <f t="shared" si="25"/>
        <v>0</v>
      </c>
      <c r="CN12" s="307" t="e">
        <f t="shared" si="26"/>
        <v>#DIV/0!</v>
      </c>
      <c r="CO12" s="12"/>
      <c r="CP12" s="50">
        <f t="shared" si="27"/>
        <v>0</v>
      </c>
      <c r="CQ12" s="33">
        <f t="shared" si="28"/>
        <v>0</v>
      </c>
      <c r="CR12" s="33" t="e">
        <f t="shared" si="29"/>
        <v>#DIV/0!</v>
      </c>
      <c r="CS12" s="307">
        <f t="shared" si="30"/>
        <v>0</v>
      </c>
      <c r="CT12" s="307">
        <f t="shared" si="31"/>
        <v>0</v>
      </c>
      <c r="CU12" s="52" t="e">
        <f t="shared" si="32"/>
        <v>#DIV/0!</v>
      </c>
      <c r="CV12" s="194" t="e">
        <f>CT12/'Double Upgrades Base'!CT11</f>
        <v>#DIV/0!</v>
      </c>
    </row>
    <row r="13" spans="1:100" ht="12" thickBot="1" x14ac:dyDescent="0.25">
      <c r="A13" s="79"/>
      <c r="B13" s="28"/>
      <c r="C13" s="53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308"/>
      <c r="P13" s="308"/>
      <c r="Q13" s="308" t="e">
        <f t="shared" si="7"/>
        <v>#DIV/0!</v>
      </c>
      <c r="R13" s="32">
        <f t="shared" si="8"/>
        <v>0</v>
      </c>
      <c r="S13" s="32">
        <f t="shared" si="9"/>
        <v>0</v>
      </c>
      <c r="T13" s="307" t="e">
        <f t="shared" si="10"/>
        <v>#DIV/0!</v>
      </c>
      <c r="U13" s="53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308"/>
      <c r="AH13" s="308"/>
      <c r="AI13" s="308" t="e">
        <f t="shared" si="11"/>
        <v>#DIV/0!</v>
      </c>
      <c r="AJ13" s="32">
        <f t="shared" si="12"/>
        <v>0</v>
      </c>
      <c r="AK13" s="32">
        <f t="shared" si="13"/>
        <v>0</v>
      </c>
      <c r="AL13" s="307" t="e">
        <f t="shared" si="14"/>
        <v>#DIV/0!</v>
      </c>
      <c r="AM13" s="53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308"/>
      <c r="AZ13" s="308"/>
      <c r="BA13" s="308" t="e">
        <f t="shared" si="15"/>
        <v>#DIV/0!</v>
      </c>
      <c r="BB13" s="32">
        <f t="shared" si="16"/>
        <v>0</v>
      </c>
      <c r="BC13" s="32">
        <f t="shared" si="17"/>
        <v>0</v>
      </c>
      <c r="BD13" s="307" t="e">
        <f t="shared" si="18"/>
        <v>#DIV/0!</v>
      </c>
      <c r="BE13" s="53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308"/>
      <c r="BR13" s="308"/>
      <c r="BS13" s="308" t="e">
        <f t="shared" si="19"/>
        <v>#DIV/0!</v>
      </c>
      <c r="BT13" s="32">
        <f t="shared" si="20"/>
        <v>0</v>
      </c>
      <c r="BU13" s="32">
        <f t="shared" si="21"/>
        <v>0</v>
      </c>
      <c r="BV13" s="307" t="e">
        <f t="shared" si="22"/>
        <v>#DIV/0!</v>
      </c>
      <c r="BW13" s="53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308"/>
      <c r="CJ13" s="308"/>
      <c r="CK13" s="308" t="e">
        <f t="shared" si="23"/>
        <v>#DIV/0!</v>
      </c>
      <c r="CL13" s="32">
        <f t="shared" si="24"/>
        <v>0</v>
      </c>
      <c r="CM13" s="32">
        <f t="shared" si="25"/>
        <v>0</v>
      </c>
      <c r="CN13" s="307" t="e">
        <f t="shared" si="26"/>
        <v>#DIV/0!</v>
      </c>
      <c r="CO13" s="12"/>
      <c r="CP13" s="50">
        <f t="shared" si="27"/>
        <v>0</v>
      </c>
      <c r="CQ13" s="33">
        <f t="shared" si="28"/>
        <v>0</v>
      </c>
      <c r="CR13" s="33" t="e">
        <f t="shared" si="29"/>
        <v>#DIV/0!</v>
      </c>
      <c r="CS13" s="307">
        <f t="shared" si="30"/>
        <v>0</v>
      </c>
      <c r="CT13" s="307">
        <f t="shared" si="31"/>
        <v>0</v>
      </c>
      <c r="CU13" s="52" t="e">
        <f t="shared" si="32"/>
        <v>#DIV/0!</v>
      </c>
      <c r="CV13" s="194" t="e">
        <f>CT13/'Double Upgrades Base'!CT12</f>
        <v>#DIV/0!</v>
      </c>
    </row>
    <row r="14" spans="1:100" ht="11.25" thickBot="1" x14ac:dyDescent="0.2">
      <c r="A14" s="423" t="s">
        <v>0</v>
      </c>
      <c r="B14" s="424"/>
      <c r="C14" s="327">
        <f t="shared" ref="C14:P14" si="33">SUM(C6:C13)</f>
        <v>0</v>
      </c>
      <c r="D14" s="328">
        <f t="shared" si="33"/>
        <v>0</v>
      </c>
      <c r="E14" s="327">
        <f t="shared" si="33"/>
        <v>0</v>
      </c>
      <c r="F14" s="328">
        <f t="shared" si="33"/>
        <v>0</v>
      </c>
      <c r="G14" s="327">
        <f t="shared" si="33"/>
        <v>0</v>
      </c>
      <c r="H14" s="328">
        <f t="shared" si="33"/>
        <v>0</v>
      </c>
      <c r="I14" s="327">
        <f t="shared" si="33"/>
        <v>0</v>
      </c>
      <c r="J14" s="328">
        <f t="shared" si="33"/>
        <v>0</v>
      </c>
      <c r="K14" s="327">
        <f t="shared" si="33"/>
        <v>0</v>
      </c>
      <c r="L14" s="328">
        <f t="shared" si="33"/>
        <v>0</v>
      </c>
      <c r="M14" s="327">
        <f t="shared" si="33"/>
        <v>0</v>
      </c>
      <c r="N14" s="328">
        <f t="shared" si="33"/>
        <v>0</v>
      </c>
      <c r="O14" s="328">
        <f t="shared" si="33"/>
        <v>0</v>
      </c>
      <c r="P14" s="328">
        <f t="shared" si="33"/>
        <v>0</v>
      </c>
      <c r="Q14" s="323" t="e">
        <f t="shared" si="7"/>
        <v>#DIV/0!</v>
      </c>
      <c r="R14" s="328">
        <f>SUM(R6:R13)</f>
        <v>0</v>
      </c>
      <c r="S14" s="328">
        <f>SUM(S6:S13)</f>
        <v>0</v>
      </c>
      <c r="T14" s="323" t="e">
        <f t="shared" si="10"/>
        <v>#DIV/0!</v>
      </c>
      <c r="U14" s="327">
        <f t="shared" ref="U14:AH14" si="34">SUM(U6:U13)</f>
        <v>0</v>
      </c>
      <c r="V14" s="328">
        <f t="shared" si="34"/>
        <v>0</v>
      </c>
      <c r="W14" s="327">
        <f t="shared" si="34"/>
        <v>0</v>
      </c>
      <c r="X14" s="328">
        <f t="shared" si="34"/>
        <v>0</v>
      </c>
      <c r="Y14" s="327">
        <f t="shared" si="34"/>
        <v>0</v>
      </c>
      <c r="Z14" s="328">
        <f t="shared" si="34"/>
        <v>0</v>
      </c>
      <c r="AA14" s="327">
        <f t="shared" si="34"/>
        <v>0</v>
      </c>
      <c r="AB14" s="328">
        <f t="shared" si="34"/>
        <v>0</v>
      </c>
      <c r="AC14" s="327">
        <f t="shared" si="34"/>
        <v>0</v>
      </c>
      <c r="AD14" s="328">
        <f t="shared" si="34"/>
        <v>0</v>
      </c>
      <c r="AE14" s="327">
        <f t="shared" si="34"/>
        <v>0</v>
      </c>
      <c r="AF14" s="328">
        <f t="shared" si="34"/>
        <v>0</v>
      </c>
      <c r="AG14" s="328">
        <f t="shared" si="34"/>
        <v>0</v>
      </c>
      <c r="AH14" s="328">
        <f t="shared" si="34"/>
        <v>0</v>
      </c>
      <c r="AI14" s="323" t="e">
        <f t="shared" si="11"/>
        <v>#DIV/0!</v>
      </c>
      <c r="AJ14" s="328">
        <f>SUM(AJ6:AJ13)</f>
        <v>0</v>
      </c>
      <c r="AK14" s="328">
        <f>SUM(AK6:AK13)</f>
        <v>0</v>
      </c>
      <c r="AL14" s="323" t="e">
        <f t="shared" si="14"/>
        <v>#DIV/0!</v>
      </c>
      <c r="AM14" s="327">
        <f t="shared" ref="AM14:AZ14" si="35">SUM(AM6:AM13)</f>
        <v>10.33</v>
      </c>
      <c r="AN14" s="328">
        <f t="shared" si="35"/>
        <v>0</v>
      </c>
      <c r="AO14" s="327">
        <f t="shared" si="35"/>
        <v>9.75</v>
      </c>
      <c r="AP14" s="328">
        <f t="shared" si="35"/>
        <v>0</v>
      </c>
      <c r="AQ14" s="327">
        <f t="shared" si="35"/>
        <v>0.5</v>
      </c>
      <c r="AR14" s="328">
        <f t="shared" si="35"/>
        <v>0</v>
      </c>
      <c r="AS14" s="327">
        <f t="shared" si="35"/>
        <v>8.66</v>
      </c>
      <c r="AT14" s="328">
        <f t="shared" si="35"/>
        <v>0</v>
      </c>
      <c r="AU14" s="327">
        <f t="shared" si="35"/>
        <v>6.84</v>
      </c>
      <c r="AV14" s="328">
        <f t="shared" si="35"/>
        <v>0</v>
      </c>
      <c r="AW14" s="327">
        <f t="shared" si="35"/>
        <v>0</v>
      </c>
      <c r="AX14" s="328">
        <f t="shared" si="35"/>
        <v>0</v>
      </c>
      <c r="AY14" s="328">
        <f t="shared" si="35"/>
        <v>0</v>
      </c>
      <c r="AZ14" s="328">
        <f t="shared" si="35"/>
        <v>0</v>
      </c>
      <c r="BA14" s="323" t="e">
        <f t="shared" si="15"/>
        <v>#DIV/0!</v>
      </c>
      <c r="BB14" s="328">
        <f>SUM(BB6:BB13)</f>
        <v>36.08</v>
      </c>
      <c r="BC14" s="328">
        <f>SUM(BC6:BC13)</f>
        <v>0</v>
      </c>
      <c r="BD14" s="323">
        <f t="shared" si="18"/>
        <v>0</v>
      </c>
      <c r="BE14" s="327">
        <f t="shared" ref="BE14:BR14" si="36">SUM(BE6:BE13)</f>
        <v>16.16</v>
      </c>
      <c r="BF14" s="328">
        <f t="shared" si="36"/>
        <v>0</v>
      </c>
      <c r="BG14" s="327">
        <f t="shared" si="36"/>
        <v>17.75</v>
      </c>
      <c r="BH14" s="328">
        <f t="shared" si="36"/>
        <v>0</v>
      </c>
      <c r="BI14" s="327">
        <f t="shared" si="36"/>
        <v>26.08</v>
      </c>
      <c r="BJ14" s="328">
        <f t="shared" si="36"/>
        <v>0</v>
      </c>
      <c r="BK14" s="327">
        <f t="shared" si="36"/>
        <v>23.92</v>
      </c>
      <c r="BL14" s="328">
        <f t="shared" si="36"/>
        <v>0</v>
      </c>
      <c r="BM14" s="327">
        <f t="shared" si="36"/>
        <v>21</v>
      </c>
      <c r="BN14" s="328">
        <f t="shared" si="36"/>
        <v>0</v>
      </c>
      <c r="BO14" s="327">
        <f t="shared" si="36"/>
        <v>5.32</v>
      </c>
      <c r="BP14" s="328">
        <f t="shared" si="36"/>
        <v>0</v>
      </c>
      <c r="BQ14" s="328">
        <f t="shared" si="36"/>
        <v>0</v>
      </c>
      <c r="BR14" s="328">
        <f t="shared" si="36"/>
        <v>0</v>
      </c>
      <c r="BS14" s="323" t="e">
        <f t="shared" si="19"/>
        <v>#DIV/0!</v>
      </c>
      <c r="BT14" s="328">
        <f>SUM(BT6:BT13)</f>
        <v>110.23</v>
      </c>
      <c r="BU14" s="328">
        <f>SUM(BU6:BU13)</f>
        <v>0</v>
      </c>
      <c r="BV14" s="323">
        <f t="shared" si="22"/>
        <v>0</v>
      </c>
      <c r="BW14" s="327">
        <f t="shared" ref="BW14:CJ14" si="37">SUM(BW6:BW13)</f>
        <v>0</v>
      </c>
      <c r="BX14" s="328">
        <f t="shared" si="37"/>
        <v>0</v>
      </c>
      <c r="BY14" s="327">
        <f t="shared" si="37"/>
        <v>1.5</v>
      </c>
      <c r="BZ14" s="328">
        <f t="shared" si="37"/>
        <v>0</v>
      </c>
      <c r="CA14" s="327">
        <f t="shared" si="37"/>
        <v>0</v>
      </c>
      <c r="CB14" s="328">
        <f t="shared" si="37"/>
        <v>0</v>
      </c>
      <c r="CC14" s="327">
        <f t="shared" si="37"/>
        <v>1.92</v>
      </c>
      <c r="CD14" s="328">
        <f t="shared" si="37"/>
        <v>0</v>
      </c>
      <c r="CE14" s="327">
        <f t="shared" si="37"/>
        <v>0</v>
      </c>
      <c r="CF14" s="328">
        <f t="shared" si="37"/>
        <v>0</v>
      </c>
      <c r="CG14" s="327">
        <f t="shared" si="37"/>
        <v>0</v>
      </c>
      <c r="CH14" s="328">
        <f t="shared" si="37"/>
        <v>0</v>
      </c>
      <c r="CI14" s="328">
        <f t="shared" si="37"/>
        <v>0</v>
      </c>
      <c r="CJ14" s="328">
        <f t="shared" si="37"/>
        <v>0</v>
      </c>
      <c r="CK14" s="323" t="e">
        <f t="shared" si="23"/>
        <v>#DIV/0!</v>
      </c>
      <c r="CL14" s="328">
        <f>SUM(CL6:CL13)</f>
        <v>3.42</v>
      </c>
      <c r="CM14" s="328">
        <f>SUM(CM6:CM13)</f>
        <v>0</v>
      </c>
      <c r="CN14" s="323">
        <f t="shared" si="26"/>
        <v>0</v>
      </c>
      <c r="CO14" s="64"/>
      <c r="CP14" s="325">
        <f>SUM(CP6:CP13)</f>
        <v>0</v>
      </c>
      <c r="CQ14" s="325">
        <f>SUM(CQ6:CQ13)</f>
        <v>0</v>
      </c>
      <c r="CR14" s="323" t="e">
        <f t="shared" si="29"/>
        <v>#DIV/0!</v>
      </c>
      <c r="CS14" s="325">
        <f>SUM(CS6:CS13)</f>
        <v>149.73000000000002</v>
      </c>
      <c r="CT14" s="325">
        <f>SUM(CT6:CT13)</f>
        <v>0</v>
      </c>
      <c r="CU14" s="324">
        <f t="shared" si="32"/>
        <v>0</v>
      </c>
      <c r="CV14" s="194" t="e">
        <f>CT14/'Double Upgrades Base'!CT13</f>
        <v>#DIV/0!</v>
      </c>
    </row>
    <row r="15" spans="1:100" s="34" customFormat="1" ht="11.25" thickBot="1" x14ac:dyDescent="0.2">
      <c r="A15" s="316"/>
      <c r="B15" s="162"/>
      <c r="C15" s="191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87"/>
      <c r="P15" s="187"/>
      <c r="Q15" s="187"/>
      <c r="R15" s="187"/>
      <c r="S15" s="187"/>
      <c r="T15" s="187"/>
      <c r="U15" s="190"/>
      <c r="V15" s="190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87"/>
      <c r="AH15" s="187"/>
      <c r="AI15" s="187"/>
      <c r="AJ15" s="187"/>
      <c r="AK15" s="187"/>
      <c r="AL15" s="187"/>
      <c r="AM15" s="190"/>
      <c r="AN15" s="190"/>
      <c r="AO15" s="190"/>
      <c r="AP15" s="190"/>
      <c r="AQ15" s="190"/>
      <c r="AR15" s="190"/>
      <c r="AS15" s="190"/>
      <c r="AT15" s="190"/>
      <c r="AU15" s="190"/>
      <c r="AV15" s="190"/>
      <c r="AW15" s="190"/>
      <c r="AX15" s="190"/>
      <c r="AY15" s="187"/>
      <c r="AZ15" s="187"/>
      <c r="BA15" s="187"/>
      <c r="BB15" s="187"/>
      <c r="BC15" s="187"/>
      <c r="BD15" s="187"/>
      <c r="BE15" s="190"/>
      <c r="BF15" s="190"/>
      <c r="BG15" s="190"/>
      <c r="BH15" s="190"/>
      <c r="BI15" s="190"/>
      <c r="BJ15" s="190"/>
      <c r="BK15" s="190"/>
      <c r="BL15" s="190"/>
      <c r="BM15" s="190"/>
      <c r="BN15" s="190"/>
      <c r="BO15" s="190"/>
      <c r="BP15" s="190"/>
      <c r="BQ15" s="187"/>
      <c r="BR15" s="187"/>
      <c r="BS15" s="187"/>
      <c r="BT15" s="187"/>
      <c r="BU15" s="187"/>
      <c r="BV15" s="187"/>
      <c r="BW15" s="190"/>
      <c r="BX15" s="190"/>
      <c r="BY15" s="190"/>
      <c r="BZ15" s="190"/>
      <c r="CA15" s="190"/>
      <c r="CB15" s="190"/>
      <c r="CC15" s="190"/>
      <c r="CD15" s="190"/>
      <c r="CE15" s="190"/>
      <c r="CF15" s="190"/>
      <c r="CG15" s="190"/>
      <c r="CH15" s="190"/>
      <c r="CI15" s="187"/>
      <c r="CJ15" s="187"/>
      <c r="CK15" s="320"/>
      <c r="CL15" s="187"/>
      <c r="CM15" s="187"/>
      <c r="CN15" s="320"/>
      <c r="CO15" s="12"/>
      <c r="CP15" s="321"/>
      <c r="CQ15" s="187"/>
      <c r="CR15" s="187"/>
      <c r="CS15" s="187"/>
      <c r="CT15" s="187"/>
      <c r="CU15" s="320"/>
      <c r="CV15" s="231"/>
    </row>
    <row r="16" spans="1:100" s="34" customFormat="1" ht="11.25" thickBot="1" x14ac:dyDescent="0.2">
      <c r="A16" s="158" t="s">
        <v>55</v>
      </c>
      <c r="B16" s="157"/>
      <c r="C16" s="156"/>
      <c r="D16" s="152"/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0"/>
      <c r="P16" s="150"/>
      <c r="Q16" s="150"/>
      <c r="R16" s="150"/>
      <c r="S16" s="150"/>
      <c r="T16" s="150"/>
      <c r="U16" s="152"/>
      <c r="V16" s="152"/>
      <c r="W16" s="152"/>
      <c r="X16" s="152"/>
      <c r="Y16" s="152"/>
      <c r="Z16" s="152"/>
      <c r="AA16" s="152"/>
      <c r="AB16" s="152"/>
      <c r="AC16" s="152"/>
      <c r="AD16" s="152"/>
      <c r="AE16" s="152"/>
      <c r="AF16" s="152"/>
      <c r="AG16" s="150"/>
      <c r="AH16" s="150"/>
      <c r="AI16" s="150"/>
      <c r="AJ16" s="150"/>
      <c r="AK16" s="150"/>
      <c r="AL16" s="150"/>
      <c r="AM16" s="152"/>
      <c r="AN16" s="152"/>
      <c r="AO16" s="152"/>
      <c r="AP16" s="152"/>
      <c r="AQ16" s="152"/>
      <c r="AR16" s="152"/>
      <c r="AS16" s="152"/>
      <c r="AT16" s="152"/>
      <c r="AU16" s="152"/>
      <c r="AV16" s="152"/>
      <c r="AW16" s="152"/>
      <c r="AX16" s="152"/>
      <c r="AY16" s="150"/>
      <c r="AZ16" s="150"/>
      <c r="BA16" s="150"/>
      <c r="BB16" s="150"/>
      <c r="BC16" s="150"/>
      <c r="BD16" s="150"/>
      <c r="BE16" s="152"/>
      <c r="BF16" s="152"/>
      <c r="BG16" s="152"/>
      <c r="BH16" s="152"/>
      <c r="BI16" s="152"/>
      <c r="BJ16" s="152"/>
      <c r="BK16" s="152"/>
      <c r="BL16" s="152"/>
      <c r="BM16" s="152"/>
      <c r="BN16" s="152"/>
      <c r="BO16" s="152"/>
      <c r="BP16" s="152"/>
      <c r="BQ16" s="150"/>
      <c r="BR16" s="150"/>
      <c r="BS16" s="150"/>
      <c r="BT16" s="150"/>
      <c r="BU16" s="150"/>
      <c r="BV16" s="150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2"/>
      <c r="CH16" s="152"/>
      <c r="CI16" s="150"/>
      <c r="CJ16" s="150"/>
      <c r="CK16" s="150"/>
      <c r="CL16" s="150"/>
      <c r="CM16" s="150"/>
      <c r="CN16" s="155"/>
      <c r="CO16" s="12"/>
      <c r="CP16" s="154"/>
      <c r="CQ16" s="150"/>
      <c r="CR16" s="150"/>
      <c r="CS16" s="150"/>
      <c r="CT16" s="150"/>
      <c r="CU16" s="148"/>
      <c r="CV16" s="194"/>
    </row>
    <row r="17" spans="1:100" s="34" customFormat="1" ht="11.25" x14ac:dyDescent="0.2">
      <c r="A17" s="107" t="s">
        <v>50</v>
      </c>
      <c r="B17" s="54" t="s">
        <v>49</v>
      </c>
      <c r="C17" s="77"/>
      <c r="D17" s="25"/>
      <c r="E17" s="29"/>
      <c r="F17" s="25"/>
      <c r="G17" s="25"/>
      <c r="H17" s="25"/>
      <c r="I17" s="25"/>
      <c r="J17" s="25"/>
      <c r="K17" s="29"/>
      <c r="L17" s="25"/>
      <c r="M17" s="29"/>
      <c r="N17" s="25"/>
      <c r="O17" s="24"/>
      <c r="P17" s="24"/>
      <c r="Q17" s="24" t="e">
        <f>P17/O17</f>
        <v>#DIV/0!</v>
      </c>
      <c r="R17" s="32">
        <f t="shared" ref="R17:S20" si="38">C17+E17+G17+I17+K17+M17</f>
        <v>0</v>
      </c>
      <c r="S17" s="32">
        <f t="shared" si="38"/>
        <v>0</v>
      </c>
      <c r="T17" s="23" t="e">
        <f>S17/R17</f>
        <v>#DIV/0!</v>
      </c>
      <c r="U17" s="77">
        <v>10</v>
      </c>
      <c r="V17" s="25">
        <v>8</v>
      </c>
      <c r="W17" s="29">
        <v>10.25</v>
      </c>
      <c r="X17" s="25">
        <v>8</v>
      </c>
      <c r="Y17" s="25">
        <v>9.25</v>
      </c>
      <c r="Z17" s="25">
        <v>8</v>
      </c>
      <c r="AA17" s="25">
        <v>10.25</v>
      </c>
      <c r="AB17" s="25">
        <v>7</v>
      </c>
      <c r="AC17" s="29">
        <v>7.5</v>
      </c>
      <c r="AD17" s="25">
        <v>1</v>
      </c>
      <c r="AE17" s="29"/>
      <c r="AF17" s="25"/>
      <c r="AG17" s="24"/>
      <c r="AH17" s="24"/>
      <c r="AI17" s="24" t="e">
        <f>AH17/AG17</f>
        <v>#DIV/0!</v>
      </c>
      <c r="AJ17" s="32">
        <f t="shared" ref="AJ17:AK20" si="39">U17+W17+Y17+AA17+AC17+AE17</f>
        <v>47.25</v>
      </c>
      <c r="AK17" s="32">
        <f t="shared" si="39"/>
        <v>32</v>
      </c>
      <c r="AL17" s="23">
        <f>AK17/AJ17</f>
        <v>0.67724867724867721</v>
      </c>
      <c r="AM17" s="77">
        <v>9</v>
      </c>
      <c r="AN17" s="25">
        <v>9</v>
      </c>
      <c r="AO17" s="29">
        <v>9.5</v>
      </c>
      <c r="AP17" s="25">
        <v>2</v>
      </c>
      <c r="AQ17" s="25">
        <v>10.5</v>
      </c>
      <c r="AR17" s="25">
        <v>7</v>
      </c>
      <c r="AS17" s="25">
        <v>8.42</v>
      </c>
      <c r="AT17" s="25">
        <v>3</v>
      </c>
      <c r="AU17" s="29">
        <v>8.25</v>
      </c>
      <c r="AV17" s="25">
        <v>0</v>
      </c>
      <c r="AW17" s="29"/>
      <c r="AX17" s="25"/>
      <c r="AY17" s="24"/>
      <c r="AZ17" s="24"/>
      <c r="BA17" s="24" t="e">
        <f>AZ17/AY17</f>
        <v>#DIV/0!</v>
      </c>
      <c r="BB17" s="32">
        <f t="shared" ref="BB17:BC20" si="40">AM17+AO17+AQ17+AS17+AU17+AW17</f>
        <v>45.67</v>
      </c>
      <c r="BC17" s="32">
        <f t="shared" si="40"/>
        <v>21</v>
      </c>
      <c r="BD17" s="23">
        <f>BC17/BB17</f>
        <v>0.45982045106196628</v>
      </c>
      <c r="BE17" s="77">
        <v>10.25</v>
      </c>
      <c r="BF17" s="25">
        <v>3</v>
      </c>
      <c r="BG17" s="29">
        <v>9.75</v>
      </c>
      <c r="BH17" s="25">
        <v>1</v>
      </c>
      <c r="BI17" s="29">
        <v>10.75</v>
      </c>
      <c r="BJ17" s="25">
        <v>1</v>
      </c>
      <c r="BK17" s="29">
        <v>0.75</v>
      </c>
      <c r="BL17" s="25">
        <v>0</v>
      </c>
      <c r="BM17" s="29"/>
      <c r="BN17" s="25"/>
      <c r="BO17" s="29"/>
      <c r="BP17" s="25"/>
      <c r="BQ17" s="24"/>
      <c r="BR17" s="24"/>
      <c r="BS17" s="24" t="e">
        <f>BR17/BQ17</f>
        <v>#DIV/0!</v>
      </c>
      <c r="BT17" s="32">
        <f t="shared" ref="BT17:BU20" si="41">BE17+BG17+BI17+BK17+BM17+BO17</f>
        <v>31.5</v>
      </c>
      <c r="BU17" s="32">
        <f t="shared" si="41"/>
        <v>5</v>
      </c>
      <c r="BV17" s="23">
        <f>BU17/BT17</f>
        <v>0.15873015873015872</v>
      </c>
      <c r="BW17" s="77"/>
      <c r="BX17" s="25"/>
      <c r="BY17" s="29"/>
      <c r="BZ17" s="25"/>
      <c r="CA17" s="25"/>
      <c r="CB17" s="25"/>
      <c r="CC17" s="25"/>
      <c r="CD17" s="25"/>
      <c r="CE17" s="29"/>
      <c r="CF17" s="25"/>
      <c r="CG17" s="29"/>
      <c r="CH17" s="25"/>
      <c r="CI17" s="24"/>
      <c r="CJ17" s="24"/>
      <c r="CK17" s="24" t="e">
        <f>CJ17/CI17</f>
        <v>#DIV/0!</v>
      </c>
      <c r="CL17" s="32">
        <f t="shared" ref="CL17:CM20" si="42">BW17+BY17+CA17+CC17+CE17+CG17</f>
        <v>0</v>
      </c>
      <c r="CM17" s="32">
        <f t="shared" si="42"/>
        <v>0</v>
      </c>
      <c r="CN17" s="23" t="e">
        <f>CM17/CL17</f>
        <v>#DIV/0!</v>
      </c>
      <c r="CO17" s="12"/>
      <c r="CP17" s="50">
        <f t="shared" ref="CP17:CQ20" si="43">O17+AG17+AY17+BQ17+CI17</f>
        <v>0</v>
      </c>
      <c r="CQ17" s="33">
        <f t="shared" si="43"/>
        <v>0</v>
      </c>
      <c r="CR17" s="33" t="e">
        <f>CQ17/CP17</f>
        <v>#DIV/0!</v>
      </c>
      <c r="CS17" s="23">
        <f t="shared" ref="CS17:CT20" si="44">R17+AJ17+BB17+BT17+CL17</f>
        <v>124.42</v>
      </c>
      <c r="CT17" s="23">
        <f t="shared" si="44"/>
        <v>58</v>
      </c>
      <c r="CU17" s="52">
        <f>CT17/CS17</f>
        <v>0.46616299630284519</v>
      </c>
      <c r="CV17" s="194">
        <f>CT17/'Double Upgrades Base'!CT18</f>
        <v>0.13242009132420091</v>
      </c>
    </row>
    <row r="18" spans="1:100" s="34" customFormat="1" ht="11.25" x14ac:dyDescent="0.2">
      <c r="A18" s="229" t="s">
        <v>119</v>
      </c>
      <c r="B18" s="28" t="s">
        <v>131</v>
      </c>
      <c r="C18" s="77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4"/>
      <c r="P18" s="24"/>
      <c r="Q18" s="24" t="e">
        <f>P18/O18</f>
        <v>#DIV/0!</v>
      </c>
      <c r="R18" s="32">
        <f t="shared" si="38"/>
        <v>0</v>
      </c>
      <c r="S18" s="32">
        <f t="shared" si="38"/>
        <v>0</v>
      </c>
      <c r="T18" s="23" t="e">
        <f>S18/R18</f>
        <v>#DIV/0!</v>
      </c>
      <c r="U18" s="77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4"/>
      <c r="AH18" s="24"/>
      <c r="AI18" s="24" t="e">
        <f>AH18/AG18</f>
        <v>#DIV/0!</v>
      </c>
      <c r="AJ18" s="32">
        <f t="shared" si="39"/>
        <v>0</v>
      </c>
      <c r="AK18" s="32">
        <f t="shared" si="39"/>
        <v>0</v>
      </c>
      <c r="AL18" s="23" t="e">
        <f>AK18/AJ18</f>
        <v>#DIV/0!</v>
      </c>
      <c r="AM18" s="77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4"/>
      <c r="AZ18" s="24"/>
      <c r="BA18" s="24" t="e">
        <f>AZ18/AY18</f>
        <v>#DIV/0!</v>
      </c>
      <c r="BB18" s="32">
        <f t="shared" si="40"/>
        <v>0</v>
      </c>
      <c r="BC18" s="32">
        <f t="shared" si="40"/>
        <v>0</v>
      </c>
      <c r="BD18" s="23" t="e">
        <f>BC18/BB18</f>
        <v>#DIV/0!</v>
      </c>
      <c r="BE18" s="77">
        <v>8.5</v>
      </c>
      <c r="BF18" s="25">
        <v>0</v>
      </c>
      <c r="BG18" s="25">
        <v>9.5</v>
      </c>
      <c r="BH18" s="25">
        <v>0</v>
      </c>
      <c r="BI18" s="25"/>
      <c r="BJ18" s="25"/>
      <c r="BK18" s="25"/>
      <c r="BL18" s="25"/>
      <c r="BM18" s="25"/>
      <c r="BN18" s="25"/>
      <c r="BO18" s="25">
        <v>3.5</v>
      </c>
      <c r="BP18" s="25">
        <v>0</v>
      </c>
      <c r="BQ18" s="24"/>
      <c r="BR18" s="24"/>
      <c r="BS18" s="24" t="e">
        <f>BR18/BQ18</f>
        <v>#DIV/0!</v>
      </c>
      <c r="BT18" s="32">
        <f t="shared" si="41"/>
        <v>21.5</v>
      </c>
      <c r="BU18" s="32">
        <f t="shared" si="41"/>
        <v>0</v>
      </c>
      <c r="BV18" s="23">
        <f>BU18/BT18</f>
        <v>0</v>
      </c>
      <c r="BW18" s="77"/>
      <c r="BX18" s="25"/>
      <c r="BY18" s="25">
        <v>0.75</v>
      </c>
      <c r="BZ18" s="25">
        <v>0</v>
      </c>
      <c r="CA18" s="25"/>
      <c r="CB18" s="25"/>
      <c r="CC18" s="25"/>
      <c r="CD18" s="25"/>
      <c r="CE18" s="25"/>
      <c r="CF18" s="25"/>
      <c r="CG18" s="25"/>
      <c r="CH18" s="25"/>
      <c r="CI18" s="24"/>
      <c r="CJ18" s="24"/>
      <c r="CK18" s="24" t="e">
        <f>CJ18/CI18</f>
        <v>#DIV/0!</v>
      </c>
      <c r="CL18" s="32">
        <f t="shared" si="42"/>
        <v>0.75</v>
      </c>
      <c r="CM18" s="32">
        <f t="shared" si="42"/>
        <v>0</v>
      </c>
      <c r="CN18" s="23">
        <f>CM18/CL18</f>
        <v>0</v>
      </c>
      <c r="CO18" s="12"/>
      <c r="CP18" s="50">
        <f t="shared" si="43"/>
        <v>0</v>
      </c>
      <c r="CQ18" s="33">
        <f t="shared" si="43"/>
        <v>0</v>
      </c>
      <c r="CR18" s="33" t="e">
        <f>CQ18/CP18</f>
        <v>#DIV/0!</v>
      </c>
      <c r="CS18" s="23">
        <f t="shared" si="44"/>
        <v>22.25</v>
      </c>
      <c r="CT18" s="23">
        <f t="shared" si="44"/>
        <v>0</v>
      </c>
      <c r="CU18" s="52">
        <f>CT18/CS18</f>
        <v>0</v>
      </c>
      <c r="CV18" s="194">
        <f>CT18/'Double Upgrades Base'!CT20</f>
        <v>0</v>
      </c>
    </row>
    <row r="19" spans="1:100" s="34" customFormat="1" ht="11.25" x14ac:dyDescent="0.2">
      <c r="A19" s="229" t="s">
        <v>115</v>
      </c>
      <c r="B19" s="54" t="s">
        <v>141</v>
      </c>
      <c r="C19" s="77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24" t="e">
        <f>P19/O19</f>
        <v>#DIV/0!</v>
      </c>
      <c r="R19" s="32">
        <f t="shared" si="38"/>
        <v>0</v>
      </c>
      <c r="S19" s="32">
        <f t="shared" si="38"/>
        <v>0</v>
      </c>
      <c r="T19" s="23" t="e">
        <f>S19/R19</f>
        <v>#DIV/0!</v>
      </c>
      <c r="U19" s="77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24" t="e">
        <f>AH19/AG19</f>
        <v>#DIV/0!</v>
      </c>
      <c r="AJ19" s="32">
        <f t="shared" si="39"/>
        <v>0</v>
      </c>
      <c r="AK19" s="32">
        <f t="shared" si="39"/>
        <v>0</v>
      </c>
      <c r="AL19" s="23" t="e">
        <f>AK19/AJ19</f>
        <v>#DIV/0!</v>
      </c>
      <c r="AM19" s="77">
        <v>8.5</v>
      </c>
      <c r="AN19" s="25">
        <v>5</v>
      </c>
      <c r="AO19" s="25"/>
      <c r="AP19" s="25"/>
      <c r="AQ19" s="25"/>
      <c r="AR19" s="25"/>
      <c r="AS19" s="25">
        <v>9.5</v>
      </c>
      <c r="AT19" s="25">
        <v>1</v>
      </c>
      <c r="AU19" s="25">
        <v>7</v>
      </c>
      <c r="AV19" s="25">
        <v>1</v>
      </c>
      <c r="AW19" s="25">
        <v>3.5</v>
      </c>
      <c r="AX19" s="25">
        <v>0</v>
      </c>
      <c r="AY19" s="24"/>
      <c r="AZ19" s="24"/>
      <c r="BA19" s="24" t="e">
        <f>AZ19/AY19</f>
        <v>#DIV/0!</v>
      </c>
      <c r="BB19" s="32">
        <f t="shared" si="40"/>
        <v>28.5</v>
      </c>
      <c r="BC19" s="32">
        <f t="shared" si="40"/>
        <v>7</v>
      </c>
      <c r="BD19" s="23">
        <f>BC19/BB19</f>
        <v>0.24561403508771928</v>
      </c>
      <c r="BE19" s="77"/>
      <c r="BF19" s="25"/>
      <c r="BG19" s="25">
        <v>9</v>
      </c>
      <c r="BH19" s="25">
        <v>2</v>
      </c>
      <c r="BI19" s="25">
        <v>7.5</v>
      </c>
      <c r="BJ19" s="25">
        <v>3</v>
      </c>
      <c r="BK19" s="25">
        <v>8.5</v>
      </c>
      <c r="BL19" s="25">
        <v>0</v>
      </c>
      <c r="BM19" s="25">
        <v>7</v>
      </c>
      <c r="BN19" s="25">
        <v>0</v>
      </c>
      <c r="BO19" s="25"/>
      <c r="BP19" s="25"/>
      <c r="BQ19" s="24"/>
      <c r="BR19" s="24"/>
      <c r="BS19" s="24" t="e">
        <f>BR19/BQ19</f>
        <v>#DIV/0!</v>
      </c>
      <c r="BT19" s="32">
        <f t="shared" si="41"/>
        <v>32</v>
      </c>
      <c r="BU19" s="32">
        <f t="shared" si="41"/>
        <v>5</v>
      </c>
      <c r="BV19" s="23">
        <f>BU19/BT19</f>
        <v>0.15625</v>
      </c>
      <c r="BW19" s="77">
        <v>8</v>
      </c>
      <c r="BX19" s="25">
        <v>2</v>
      </c>
      <c r="BY19" s="25">
        <v>9.5</v>
      </c>
      <c r="BZ19" s="25">
        <v>0</v>
      </c>
      <c r="CA19" s="25">
        <v>9</v>
      </c>
      <c r="CB19" s="25">
        <v>1</v>
      </c>
      <c r="CC19" s="25">
        <v>9</v>
      </c>
      <c r="CD19" s="25">
        <v>0</v>
      </c>
      <c r="CE19" s="25">
        <v>7</v>
      </c>
      <c r="CF19" s="25">
        <v>0</v>
      </c>
      <c r="CG19" s="25"/>
      <c r="CH19" s="25"/>
      <c r="CI19" s="24"/>
      <c r="CJ19" s="24"/>
      <c r="CK19" s="24" t="e">
        <f>CJ19/CI19</f>
        <v>#DIV/0!</v>
      </c>
      <c r="CL19" s="32">
        <f t="shared" si="42"/>
        <v>42.5</v>
      </c>
      <c r="CM19" s="32">
        <f t="shared" si="42"/>
        <v>3</v>
      </c>
      <c r="CN19" s="23">
        <f>CM19/CL19</f>
        <v>7.0588235294117646E-2</v>
      </c>
      <c r="CO19" s="12"/>
      <c r="CP19" s="50">
        <f t="shared" si="43"/>
        <v>0</v>
      </c>
      <c r="CQ19" s="33">
        <f t="shared" si="43"/>
        <v>0</v>
      </c>
      <c r="CR19" s="33" t="e">
        <f>CQ19/CP19</f>
        <v>#DIV/0!</v>
      </c>
      <c r="CS19" s="23">
        <f t="shared" si="44"/>
        <v>103</v>
      </c>
      <c r="CT19" s="23">
        <f t="shared" si="44"/>
        <v>15</v>
      </c>
      <c r="CU19" s="52">
        <f>CT19/CS19</f>
        <v>0.14563106796116504</v>
      </c>
      <c r="CV19" s="194">
        <f>CT19/'Double Upgrades Base'!CT19</f>
        <v>0.27777777777777779</v>
      </c>
    </row>
    <row r="20" spans="1:100" s="34" customFormat="1" ht="11.25" x14ac:dyDescent="0.15">
      <c r="A20" s="109" t="s">
        <v>126</v>
      </c>
      <c r="B20" s="228" t="s">
        <v>127</v>
      </c>
      <c r="C20" s="53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24"/>
      <c r="P20" s="24"/>
      <c r="Q20" s="24" t="e">
        <f>P20/O20</f>
        <v>#DIV/0!</v>
      </c>
      <c r="R20" s="32">
        <f t="shared" si="38"/>
        <v>0</v>
      </c>
      <c r="S20" s="32">
        <f t="shared" si="38"/>
        <v>0</v>
      </c>
      <c r="T20" s="23" t="e">
        <f>S20/R20</f>
        <v>#DIV/0!</v>
      </c>
      <c r="U20" s="53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24"/>
      <c r="AH20" s="24"/>
      <c r="AI20" s="24" t="e">
        <f>AH20/AG20</f>
        <v>#DIV/0!</v>
      </c>
      <c r="AJ20" s="32">
        <f t="shared" si="39"/>
        <v>0</v>
      </c>
      <c r="AK20" s="32">
        <f t="shared" si="39"/>
        <v>0</v>
      </c>
      <c r="AL20" s="23" t="e">
        <f>AK20/AJ20</f>
        <v>#DIV/0!</v>
      </c>
      <c r="AM20" s="53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24"/>
      <c r="AZ20" s="24"/>
      <c r="BA20" s="24" t="e">
        <f>AZ20/AY20</f>
        <v>#DIV/0!</v>
      </c>
      <c r="BB20" s="32">
        <f t="shared" si="40"/>
        <v>0</v>
      </c>
      <c r="BC20" s="32">
        <f t="shared" si="40"/>
        <v>0</v>
      </c>
      <c r="BD20" s="23" t="e">
        <f>BC20/BB20</f>
        <v>#DIV/0!</v>
      </c>
      <c r="BE20" s="53">
        <v>8.66</v>
      </c>
      <c r="BF20" s="19">
        <v>0</v>
      </c>
      <c r="BG20" s="19">
        <v>8.25</v>
      </c>
      <c r="BH20" s="19">
        <v>0</v>
      </c>
      <c r="BI20" s="19">
        <v>8.5</v>
      </c>
      <c r="BJ20" s="19">
        <v>0</v>
      </c>
      <c r="BK20" s="19">
        <v>8</v>
      </c>
      <c r="BL20" s="19">
        <v>0</v>
      </c>
      <c r="BM20" s="19">
        <v>8.66</v>
      </c>
      <c r="BN20" s="19">
        <v>0</v>
      </c>
      <c r="BO20" s="19"/>
      <c r="BP20" s="19"/>
      <c r="BQ20" s="24"/>
      <c r="BR20" s="24"/>
      <c r="BS20" s="24" t="e">
        <f>BR20/BQ20</f>
        <v>#DIV/0!</v>
      </c>
      <c r="BT20" s="32">
        <f t="shared" si="41"/>
        <v>42.069999999999993</v>
      </c>
      <c r="BU20" s="32">
        <f t="shared" si="41"/>
        <v>0</v>
      </c>
      <c r="BV20" s="23">
        <f>BU20/BT20</f>
        <v>0</v>
      </c>
      <c r="BW20" s="53"/>
      <c r="BX20" s="19"/>
      <c r="BY20" s="19"/>
      <c r="BZ20" s="19"/>
      <c r="CA20" s="19"/>
      <c r="CB20" s="19"/>
      <c r="CC20" s="19"/>
      <c r="CD20" s="19"/>
      <c r="CE20" s="19">
        <v>1.75</v>
      </c>
      <c r="CF20" s="19">
        <v>0</v>
      </c>
      <c r="CG20" s="19"/>
      <c r="CH20" s="19"/>
      <c r="CI20" s="24"/>
      <c r="CJ20" s="24"/>
      <c r="CK20" s="24" t="e">
        <f>CJ20/CI20</f>
        <v>#DIV/0!</v>
      </c>
      <c r="CL20" s="32">
        <f t="shared" si="42"/>
        <v>1.75</v>
      </c>
      <c r="CM20" s="32">
        <f t="shared" si="42"/>
        <v>0</v>
      </c>
      <c r="CN20" s="23">
        <f>CM20/CL20</f>
        <v>0</v>
      </c>
      <c r="CO20" s="12"/>
      <c r="CP20" s="50">
        <f t="shared" si="43"/>
        <v>0</v>
      </c>
      <c r="CQ20" s="33">
        <f t="shared" si="43"/>
        <v>0</v>
      </c>
      <c r="CR20" s="33" t="e">
        <f>CQ20/CP20</f>
        <v>#DIV/0!</v>
      </c>
      <c r="CS20" s="23">
        <f t="shared" si="44"/>
        <v>43.819999999999993</v>
      </c>
      <c r="CT20" s="23">
        <f t="shared" si="44"/>
        <v>0</v>
      </c>
      <c r="CU20" s="52">
        <f>CT20/CS20</f>
        <v>0</v>
      </c>
      <c r="CV20" s="194">
        <f>CT20/'Double Upgrades Base'!CT21</f>
        <v>0</v>
      </c>
    </row>
    <row r="21" spans="1:100" s="34" customFormat="1" ht="11.25" x14ac:dyDescent="0.2">
      <c r="A21" s="109"/>
      <c r="B21" s="54"/>
      <c r="C21" s="53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24"/>
      <c r="P21" s="24"/>
      <c r="Q21" s="24" t="e">
        <f t="shared" ref="Q21:Q25" si="45">P21/O21</f>
        <v>#DIV/0!</v>
      </c>
      <c r="R21" s="32">
        <f t="shared" ref="R21:S24" si="46">C21+E21+G21+I21+K21+M21</f>
        <v>0</v>
      </c>
      <c r="S21" s="32">
        <f t="shared" si="46"/>
        <v>0</v>
      </c>
      <c r="T21" s="23" t="e">
        <f t="shared" ref="T21:T25" si="47">S21/R21</f>
        <v>#DIV/0!</v>
      </c>
      <c r="U21" s="53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24"/>
      <c r="AH21" s="24"/>
      <c r="AI21" s="24" t="e">
        <f t="shared" ref="AI21:AI25" si="48">AH21/AG21</f>
        <v>#DIV/0!</v>
      </c>
      <c r="AJ21" s="32">
        <f t="shared" ref="AJ21:AK24" si="49">U21+W21+Y21+AA21+AC21+AE21</f>
        <v>0</v>
      </c>
      <c r="AK21" s="32">
        <f t="shared" si="49"/>
        <v>0</v>
      </c>
      <c r="AL21" s="23" t="e">
        <f t="shared" ref="AL21:AL25" si="50">AK21/AJ21</f>
        <v>#DIV/0!</v>
      </c>
      <c r="AM21" s="53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24"/>
      <c r="AZ21" s="24"/>
      <c r="BA21" s="24" t="e">
        <f t="shared" ref="BA21:BA25" si="51">AZ21/AY21</f>
        <v>#DIV/0!</v>
      </c>
      <c r="BB21" s="32">
        <f t="shared" ref="BB21:BC24" si="52">AM21+AO21+AQ21+AS21+AU21+AW21</f>
        <v>0</v>
      </c>
      <c r="BC21" s="32">
        <f t="shared" si="52"/>
        <v>0</v>
      </c>
      <c r="BD21" s="23" t="e">
        <f t="shared" ref="BD21:BD25" si="53">BC21/BB21</f>
        <v>#DIV/0!</v>
      </c>
      <c r="BE21" s="53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24"/>
      <c r="BR21" s="24"/>
      <c r="BS21" s="24" t="e">
        <f t="shared" ref="BS21:BS25" si="54">BR21/BQ21</f>
        <v>#DIV/0!</v>
      </c>
      <c r="BT21" s="32">
        <f t="shared" ref="BT21:BU24" si="55">BE21+BG21+BI21+BK21+BM21+BO21</f>
        <v>0</v>
      </c>
      <c r="BU21" s="32">
        <f t="shared" si="55"/>
        <v>0</v>
      </c>
      <c r="BV21" s="23" t="e">
        <f t="shared" ref="BV21:BV25" si="56">BU21/BT21</f>
        <v>#DIV/0!</v>
      </c>
      <c r="BW21" s="53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24"/>
      <c r="CJ21" s="24"/>
      <c r="CK21" s="24" t="e">
        <f t="shared" ref="CK21:CK25" si="57">CJ21/CI21</f>
        <v>#DIV/0!</v>
      </c>
      <c r="CL21" s="32">
        <f t="shared" ref="CL21:CM24" si="58">BW21+BY21+CA21+CC21+CE21+CG21</f>
        <v>0</v>
      </c>
      <c r="CM21" s="32">
        <f t="shared" si="58"/>
        <v>0</v>
      </c>
      <c r="CN21" s="23" t="e">
        <f t="shared" ref="CN21:CN25" si="59">CM21/CL21</f>
        <v>#DIV/0!</v>
      </c>
      <c r="CO21" s="12"/>
      <c r="CP21" s="50">
        <f t="shared" ref="CP21:CQ24" si="60">O21+AG21+AY21+BQ21+CI21</f>
        <v>0</v>
      </c>
      <c r="CQ21" s="33">
        <f t="shared" si="60"/>
        <v>0</v>
      </c>
      <c r="CR21" s="33" t="e">
        <f t="shared" ref="CR21:CR25" si="61">CQ21/CP21</f>
        <v>#DIV/0!</v>
      </c>
      <c r="CS21" s="23">
        <f t="shared" ref="CS21:CT24" si="62">R21+AJ21+BB21+BT21+CL21</f>
        <v>0</v>
      </c>
      <c r="CT21" s="23">
        <f t="shared" si="62"/>
        <v>0</v>
      </c>
      <c r="CU21" s="52" t="e">
        <f t="shared" ref="CU21:CU25" si="63">CT21/CS21</f>
        <v>#DIV/0!</v>
      </c>
      <c r="CV21" s="194" t="e">
        <f>CT21/'Double Upgrades Base'!CT22</f>
        <v>#DIV/0!</v>
      </c>
    </row>
    <row r="22" spans="1:100" s="34" customFormat="1" ht="11.25" x14ac:dyDescent="0.2">
      <c r="A22" s="27"/>
      <c r="B22" s="28"/>
      <c r="C22" s="53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24"/>
      <c r="P22" s="24"/>
      <c r="Q22" s="24" t="e">
        <f t="shared" si="45"/>
        <v>#DIV/0!</v>
      </c>
      <c r="R22" s="32">
        <f t="shared" si="46"/>
        <v>0</v>
      </c>
      <c r="S22" s="32">
        <f t="shared" si="46"/>
        <v>0</v>
      </c>
      <c r="T22" s="23" t="e">
        <f t="shared" si="47"/>
        <v>#DIV/0!</v>
      </c>
      <c r="U22" s="53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24"/>
      <c r="AH22" s="24"/>
      <c r="AI22" s="24" t="e">
        <f t="shared" si="48"/>
        <v>#DIV/0!</v>
      </c>
      <c r="AJ22" s="32">
        <f t="shared" si="49"/>
        <v>0</v>
      </c>
      <c r="AK22" s="32">
        <f t="shared" si="49"/>
        <v>0</v>
      </c>
      <c r="AL22" s="23" t="e">
        <f t="shared" si="50"/>
        <v>#DIV/0!</v>
      </c>
      <c r="AM22" s="53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24"/>
      <c r="AZ22" s="24"/>
      <c r="BA22" s="24" t="e">
        <f t="shared" si="51"/>
        <v>#DIV/0!</v>
      </c>
      <c r="BB22" s="32">
        <f t="shared" si="52"/>
        <v>0</v>
      </c>
      <c r="BC22" s="32">
        <f t="shared" si="52"/>
        <v>0</v>
      </c>
      <c r="BD22" s="23" t="e">
        <f t="shared" si="53"/>
        <v>#DIV/0!</v>
      </c>
      <c r="BE22" s="53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24"/>
      <c r="BR22" s="24"/>
      <c r="BS22" s="24" t="e">
        <f t="shared" si="54"/>
        <v>#DIV/0!</v>
      </c>
      <c r="BT22" s="32">
        <f t="shared" si="55"/>
        <v>0</v>
      </c>
      <c r="BU22" s="32">
        <f t="shared" si="55"/>
        <v>0</v>
      </c>
      <c r="BV22" s="23" t="e">
        <f t="shared" si="56"/>
        <v>#DIV/0!</v>
      </c>
      <c r="BW22" s="53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24"/>
      <c r="CJ22" s="24"/>
      <c r="CK22" s="24" t="e">
        <f t="shared" si="57"/>
        <v>#DIV/0!</v>
      </c>
      <c r="CL22" s="32">
        <f t="shared" si="58"/>
        <v>0</v>
      </c>
      <c r="CM22" s="32">
        <f t="shared" si="58"/>
        <v>0</v>
      </c>
      <c r="CN22" s="23" t="e">
        <f t="shared" si="59"/>
        <v>#DIV/0!</v>
      </c>
      <c r="CO22" s="12"/>
      <c r="CP22" s="50">
        <f t="shared" si="60"/>
        <v>0</v>
      </c>
      <c r="CQ22" s="33">
        <f t="shared" si="60"/>
        <v>0</v>
      </c>
      <c r="CR22" s="33" t="e">
        <f t="shared" si="61"/>
        <v>#DIV/0!</v>
      </c>
      <c r="CS22" s="23">
        <f t="shared" si="62"/>
        <v>0</v>
      </c>
      <c r="CT22" s="23">
        <f t="shared" si="62"/>
        <v>0</v>
      </c>
      <c r="CU22" s="52" t="e">
        <f t="shared" si="63"/>
        <v>#DIV/0!</v>
      </c>
      <c r="CV22" s="194" t="e">
        <f>CT22/'Double Upgrades Base'!CT23</f>
        <v>#DIV/0!</v>
      </c>
    </row>
    <row r="23" spans="1:100" s="34" customFormat="1" x14ac:dyDescent="0.15">
      <c r="A23" s="107"/>
      <c r="B23" s="20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24"/>
      <c r="P23" s="24"/>
      <c r="Q23" s="24" t="e">
        <f t="shared" si="45"/>
        <v>#DIV/0!</v>
      </c>
      <c r="R23" s="32">
        <f t="shared" si="46"/>
        <v>0</v>
      </c>
      <c r="S23" s="32">
        <f t="shared" si="46"/>
        <v>0</v>
      </c>
      <c r="T23" s="23" t="e">
        <f t="shared" si="47"/>
        <v>#DIV/0!</v>
      </c>
      <c r="U23" s="53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24"/>
      <c r="AH23" s="24"/>
      <c r="AI23" s="24" t="e">
        <f t="shared" si="48"/>
        <v>#DIV/0!</v>
      </c>
      <c r="AJ23" s="32">
        <f t="shared" si="49"/>
        <v>0</v>
      </c>
      <c r="AK23" s="32">
        <f t="shared" si="49"/>
        <v>0</v>
      </c>
      <c r="AL23" s="23" t="e">
        <f t="shared" si="50"/>
        <v>#DIV/0!</v>
      </c>
      <c r="AM23" s="53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24"/>
      <c r="AZ23" s="24"/>
      <c r="BA23" s="24" t="e">
        <f t="shared" si="51"/>
        <v>#DIV/0!</v>
      </c>
      <c r="BB23" s="32">
        <f t="shared" si="52"/>
        <v>0</v>
      </c>
      <c r="BC23" s="32">
        <f t="shared" si="52"/>
        <v>0</v>
      </c>
      <c r="BD23" s="23" t="e">
        <f t="shared" si="53"/>
        <v>#DIV/0!</v>
      </c>
      <c r="BE23" s="53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24"/>
      <c r="BR23" s="24"/>
      <c r="BS23" s="24" t="e">
        <f t="shared" si="54"/>
        <v>#DIV/0!</v>
      </c>
      <c r="BT23" s="32">
        <f t="shared" si="55"/>
        <v>0</v>
      </c>
      <c r="BU23" s="32">
        <f t="shared" si="55"/>
        <v>0</v>
      </c>
      <c r="BV23" s="23" t="e">
        <f t="shared" si="56"/>
        <v>#DIV/0!</v>
      </c>
      <c r="BW23" s="53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24"/>
      <c r="CJ23" s="24"/>
      <c r="CK23" s="24" t="e">
        <f t="shared" si="57"/>
        <v>#DIV/0!</v>
      </c>
      <c r="CL23" s="32">
        <f t="shared" si="58"/>
        <v>0</v>
      </c>
      <c r="CM23" s="32">
        <f t="shared" si="58"/>
        <v>0</v>
      </c>
      <c r="CN23" s="23" t="e">
        <f t="shared" si="59"/>
        <v>#DIV/0!</v>
      </c>
      <c r="CO23" s="12"/>
      <c r="CP23" s="50">
        <f t="shared" si="60"/>
        <v>0</v>
      </c>
      <c r="CQ23" s="33">
        <f t="shared" si="60"/>
        <v>0</v>
      </c>
      <c r="CR23" s="33" t="e">
        <f t="shared" si="61"/>
        <v>#DIV/0!</v>
      </c>
      <c r="CS23" s="23">
        <f t="shared" si="62"/>
        <v>0</v>
      </c>
      <c r="CT23" s="23">
        <f t="shared" si="62"/>
        <v>0</v>
      </c>
      <c r="CU23" s="52" t="e">
        <f t="shared" si="63"/>
        <v>#DIV/0!</v>
      </c>
      <c r="CV23" s="194" t="e">
        <f>CT23/'Double Upgrades Base'!CT24</f>
        <v>#DIV/0!</v>
      </c>
    </row>
    <row r="24" spans="1:100" s="34" customFormat="1" ht="12" thickBot="1" x14ac:dyDescent="0.25">
      <c r="A24" s="79"/>
      <c r="B24" s="28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24"/>
      <c r="P24" s="24"/>
      <c r="Q24" s="24" t="e">
        <f t="shared" si="45"/>
        <v>#DIV/0!</v>
      </c>
      <c r="R24" s="32">
        <f t="shared" si="46"/>
        <v>0</v>
      </c>
      <c r="S24" s="32">
        <f t="shared" si="46"/>
        <v>0</v>
      </c>
      <c r="T24" s="23" t="e">
        <f t="shared" si="47"/>
        <v>#DIV/0!</v>
      </c>
      <c r="U24" s="53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24"/>
      <c r="AH24" s="24"/>
      <c r="AI24" s="24" t="e">
        <f t="shared" si="48"/>
        <v>#DIV/0!</v>
      </c>
      <c r="AJ24" s="32">
        <f t="shared" si="49"/>
        <v>0</v>
      </c>
      <c r="AK24" s="32">
        <f t="shared" si="49"/>
        <v>0</v>
      </c>
      <c r="AL24" s="23" t="e">
        <f t="shared" si="50"/>
        <v>#DIV/0!</v>
      </c>
      <c r="AM24" s="53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24"/>
      <c r="AZ24" s="24"/>
      <c r="BA24" s="24" t="e">
        <f t="shared" si="51"/>
        <v>#DIV/0!</v>
      </c>
      <c r="BB24" s="32">
        <f t="shared" si="52"/>
        <v>0</v>
      </c>
      <c r="BC24" s="32">
        <f t="shared" si="52"/>
        <v>0</v>
      </c>
      <c r="BD24" s="23" t="e">
        <f t="shared" si="53"/>
        <v>#DIV/0!</v>
      </c>
      <c r="BE24" s="53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24"/>
      <c r="BR24" s="24"/>
      <c r="BS24" s="24" t="e">
        <f t="shared" si="54"/>
        <v>#DIV/0!</v>
      </c>
      <c r="BT24" s="32">
        <f t="shared" si="55"/>
        <v>0</v>
      </c>
      <c r="BU24" s="32">
        <f t="shared" si="55"/>
        <v>0</v>
      </c>
      <c r="BV24" s="23" t="e">
        <f t="shared" si="56"/>
        <v>#DIV/0!</v>
      </c>
      <c r="BW24" s="53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24"/>
      <c r="CJ24" s="24"/>
      <c r="CK24" s="24" t="e">
        <f t="shared" si="57"/>
        <v>#DIV/0!</v>
      </c>
      <c r="CL24" s="32">
        <f t="shared" si="58"/>
        <v>0</v>
      </c>
      <c r="CM24" s="32">
        <f t="shared" si="58"/>
        <v>0</v>
      </c>
      <c r="CN24" s="23" t="e">
        <f t="shared" si="59"/>
        <v>#DIV/0!</v>
      </c>
      <c r="CO24" s="12"/>
      <c r="CP24" s="50">
        <f t="shared" si="60"/>
        <v>0</v>
      </c>
      <c r="CQ24" s="33">
        <f t="shared" si="60"/>
        <v>0</v>
      </c>
      <c r="CR24" s="33" t="e">
        <f t="shared" si="61"/>
        <v>#DIV/0!</v>
      </c>
      <c r="CS24" s="23">
        <f t="shared" si="62"/>
        <v>0</v>
      </c>
      <c r="CT24" s="23">
        <f t="shared" si="62"/>
        <v>0</v>
      </c>
      <c r="CU24" s="52" t="e">
        <f t="shared" si="63"/>
        <v>#DIV/0!</v>
      </c>
      <c r="CV24" s="194" t="e">
        <f>CT24/'Double Upgrades Base'!CT25</f>
        <v>#DIV/0!</v>
      </c>
    </row>
    <row r="25" spans="1:100" s="30" customFormat="1" ht="11.25" thickBot="1" x14ac:dyDescent="0.2">
      <c r="A25" s="385" t="s">
        <v>0</v>
      </c>
      <c r="B25" s="386"/>
      <c r="C25" s="152">
        <f t="shared" ref="C25:P25" si="64">SUM(C17:C24)</f>
        <v>0</v>
      </c>
      <c r="D25" s="151">
        <f t="shared" si="64"/>
        <v>0</v>
      </c>
      <c r="E25" s="152">
        <f t="shared" si="64"/>
        <v>0</v>
      </c>
      <c r="F25" s="151">
        <f t="shared" si="64"/>
        <v>0</v>
      </c>
      <c r="G25" s="152">
        <f t="shared" si="64"/>
        <v>0</v>
      </c>
      <c r="H25" s="151">
        <f t="shared" si="64"/>
        <v>0</v>
      </c>
      <c r="I25" s="152">
        <f t="shared" si="64"/>
        <v>0</v>
      </c>
      <c r="J25" s="151">
        <f t="shared" si="64"/>
        <v>0</v>
      </c>
      <c r="K25" s="152">
        <f t="shared" si="64"/>
        <v>0</v>
      </c>
      <c r="L25" s="151">
        <f t="shared" si="64"/>
        <v>0</v>
      </c>
      <c r="M25" s="152">
        <f t="shared" si="64"/>
        <v>0</v>
      </c>
      <c r="N25" s="151">
        <f t="shared" si="64"/>
        <v>0</v>
      </c>
      <c r="O25" s="151">
        <f t="shared" si="64"/>
        <v>0</v>
      </c>
      <c r="P25" s="151">
        <f t="shared" si="64"/>
        <v>0</v>
      </c>
      <c r="Q25" s="150" t="e">
        <f t="shared" si="45"/>
        <v>#DIV/0!</v>
      </c>
      <c r="R25" s="151">
        <f>SUM(R17:R24)</f>
        <v>0</v>
      </c>
      <c r="S25" s="151">
        <f>SUM(S17:S24)</f>
        <v>0</v>
      </c>
      <c r="T25" s="150" t="e">
        <f t="shared" si="47"/>
        <v>#DIV/0!</v>
      </c>
      <c r="U25" s="152">
        <f t="shared" ref="U25:AH25" si="65">SUM(U17:U24)</f>
        <v>10</v>
      </c>
      <c r="V25" s="151">
        <f t="shared" si="65"/>
        <v>8</v>
      </c>
      <c r="W25" s="152">
        <f t="shared" si="65"/>
        <v>10.25</v>
      </c>
      <c r="X25" s="151">
        <f t="shared" si="65"/>
        <v>8</v>
      </c>
      <c r="Y25" s="152">
        <f t="shared" si="65"/>
        <v>9.25</v>
      </c>
      <c r="Z25" s="151">
        <f t="shared" si="65"/>
        <v>8</v>
      </c>
      <c r="AA25" s="152">
        <f t="shared" si="65"/>
        <v>10.25</v>
      </c>
      <c r="AB25" s="151">
        <f t="shared" si="65"/>
        <v>7</v>
      </c>
      <c r="AC25" s="152">
        <f t="shared" si="65"/>
        <v>7.5</v>
      </c>
      <c r="AD25" s="151">
        <f t="shared" si="65"/>
        <v>1</v>
      </c>
      <c r="AE25" s="152">
        <f t="shared" si="65"/>
        <v>0</v>
      </c>
      <c r="AF25" s="151">
        <f t="shared" si="65"/>
        <v>0</v>
      </c>
      <c r="AG25" s="151">
        <f t="shared" si="65"/>
        <v>0</v>
      </c>
      <c r="AH25" s="151">
        <f t="shared" si="65"/>
        <v>0</v>
      </c>
      <c r="AI25" s="150" t="e">
        <f t="shared" si="48"/>
        <v>#DIV/0!</v>
      </c>
      <c r="AJ25" s="151">
        <f>SUM(AJ17:AJ24)</f>
        <v>47.25</v>
      </c>
      <c r="AK25" s="151">
        <f>SUM(AK17:AK24)</f>
        <v>32</v>
      </c>
      <c r="AL25" s="150">
        <f t="shared" si="50"/>
        <v>0.67724867724867721</v>
      </c>
      <c r="AM25" s="152">
        <f t="shared" ref="AM25:AZ25" si="66">SUM(AM17:AM24)</f>
        <v>17.5</v>
      </c>
      <c r="AN25" s="151">
        <f t="shared" si="66"/>
        <v>14</v>
      </c>
      <c r="AO25" s="152">
        <f t="shared" si="66"/>
        <v>9.5</v>
      </c>
      <c r="AP25" s="151">
        <f t="shared" si="66"/>
        <v>2</v>
      </c>
      <c r="AQ25" s="152">
        <f t="shared" si="66"/>
        <v>10.5</v>
      </c>
      <c r="AR25" s="151">
        <f t="shared" si="66"/>
        <v>7</v>
      </c>
      <c r="AS25" s="152">
        <f t="shared" si="66"/>
        <v>17.920000000000002</v>
      </c>
      <c r="AT25" s="151">
        <f t="shared" si="66"/>
        <v>4</v>
      </c>
      <c r="AU25" s="152">
        <f t="shared" si="66"/>
        <v>15.25</v>
      </c>
      <c r="AV25" s="151">
        <f t="shared" si="66"/>
        <v>1</v>
      </c>
      <c r="AW25" s="152">
        <f t="shared" si="66"/>
        <v>3.5</v>
      </c>
      <c r="AX25" s="151">
        <f t="shared" si="66"/>
        <v>0</v>
      </c>
      <c r="AY25" s="151">
        <f t="shared" si="66"/>
        <v>0</v>
      </c>
      <c r="AZ25" s="151">
        <f t="shared" si="66"/>
        <v>0</v>
      </c>
      <c r="BA25" s="150" t="e">
        <f t="shared" si="51"/>
        <v>#DIV/0!</v>
      </c>
      <c r="BB25" s="151">
        <f>SUM(BB17:BB24)</f>
        <v>74.17</v>
      </c>
      <c r="BC25" s="151">
        <f>SUM(BC17:BC24)</f>
        <v>28</v>
      </c>
      <c r="BD25" s="150">
        <f t="shared" si="53"/>
        <v>0.37751112309559121</v>
      </c>
      <c r="BE25" s="152">
        <f t="shared" ref="BE25:BR25" si="67">SUM(BE17:BE24)</f>
        <v>27.41</v>
      </c>
      <c r="BF25" s="151">
        <f t="shared" si="67"/>
        <v>3</v>
      </c>
      <c r="BG25" s="152">
        <f t="shared" si="67"/>
        <v>36.5</v>
      </c>
      <c r="BH25" s="151">
        <f t="shared" si="67"/>
        <v>3</v>
      </c>
      <c r="BI25" s="152">
        <f t="shared" si="67"/>
        <v>26.75</v>
      </c>
      <c r="BJ25" s="151">
        <f t="shared" si="67"/>
        <v>4</v>
      </c>
      <c r="BK25" s="152">
        <f t="shared" si="67"/>
        <v>17.25</v>
      </c>
      <c r="BL25" s="151">
        <f t="shared" si="67"/>
        <v>0</v>
      </c>
      <c r="BM25" s="152">
        <f t="shared" si="67"/>
        <v>15.66</v>
      </c>
      <c r="BN25" s="151">
        <f t="shared" si="67"/>
        <v>0</v>
      </c>
      <c r="BO25" s="152">
        <f t="shared" si="67"/>
        <v>3.5</v>
      </c>
      <c r="BP25" s="151">
        <f t="shared" si="67"/>
        <v>0</v>
      </c>
      <c r="BQ25" s="151">
        <f t="shared" si="67"/>
        <v>0</v>
      </c>
      <c r="BR25" s="151">
        <f t="shared" si="67"/>
        <v>0</v>
      </c>
      <c r="BS25" s="150" t="e">
        <f t="shared" si="54"/>
        <v>#DIV/0!</v>
      </c>
      <c r="BT25" s="151">
        <f>SUM(BT17:BT24)</f>
        <v>127.07</v>
      </c>
      <c r="BU25" s="151">
        <f>SUM(BU17:BU24)</f>
        <v>10</v>
      </c>
      <c r="BV25" s="150">
        <f t="shared" si="56"/>
        <v>7.8696781301644772E-2</v>
      </c>
      <c r="BW25" s="152">
        <f t="shared" ref="BW25:CJ25" si="68">SUM(BW17:BW24)</f>
        <v>8</v>
      </c>
      <c r="BX25" s="151">
        <f t="shared" si="68"/>
        <v>2</v>
      </c>
      <c r="BY25" s="152">
        <f t="shared" si="68"/>
        <v>10.25</v>
      </c>
      <c r="BZ25" s="151">
        <f t="shared" si="68"/>
        <v>0</v>
      </c>
      <c r="CA25" s="152">
        <f t="shared" si="68"/>
        <v>9</v>
      </c>
      <c r="CB25" s="151">
        <f t="shared" si="68"/>
        <v>1</v>
      </c>
      <c r="CC25" s="152">
        <f t="shared" si="68"/>
        <v>9</v>
      </c>
      <c r="CD25" s="151">
        <f t="shared" si="68"/>
        <v>0</v>
      </c>
      <c r="CE25" s="152">
        <f t="shared" si="68"/>
        <v>8.75</v>
      </c>
      <c r="CF25" s="151">
        <f t="shared" si="68"/>
        <v>0</v>
      </c>
      <c r="CG25" s="152">
        <f t="shared" si="68"/>
        <v>0</v>
      </c>
      <c r="CH25" s="151">
        <f t="shared" si="68"/>
        <v>0</v>
      </c>
      <c r="CI25" s="151">
        <f t="shared" si="68"/>
        <v>0</v>
      </c>
      <c r="CJ25" s="151">
        <f t="shared" si="68"/>
        <v>0</v>
      </c>
      <c r="CK25" s="150" t="e">
        <f t="shared" si="57"/>
        <v>#DIV/0!</v>
      </c>
      <c r="CL25" s="151">
        <f>SUM(CL17:CL24)</f>
        <v>45</v>
      </c>
      <c r="CM25" s="151">
        <f>SUM(CM17:CM24)</f>
        <v>3</v>
      </c>
      <c r="CN25" s="150">
        <f t="shared" si="59"/>
        <v>6.6666666666666666E-2</v>
      </c>
      <c r="CO25" s="64"/>
      <c r="CP25" s="149">
        <f>SUM(CP17:CP24)</f>
        <v>0</v>
      </c>
      <c r="CQ25" s="149">
        <f>SUM(CQ17:CQ24)</f>
        <v>0</v>
      </c>
      <c r="CR25" s="150" t="e">
        <f t="shared" si="61"/>
        <v>#DIV/0!</v>
      </c>
      <c r="CS25" s="149">
        <f>SUM(CS17:CS24)</f>
        <v>293.49</v>
      </c>
      <c r="CT25" s="149">
        <f>SUM(CT17:CT24)</f>
        <v>73</v>
      </c>
      <c r="CU25" s="155">
        <f t="shared" si="63"/>
        <v>0.24873079150908037</v>
      </c>
      <c r="CV25" s="194">
        <f>CT25/'Double Upgrades Base'!CT26</f>
        <v>7.38358214993729E-2</v>
      </c>
    </row>
    <row r="26" spans="1:100" ht="20.100000000000001" customHeight="1" thickBot="1" x14ac:dyDescent="0.6">
      <c r="A26" s="169"/>
    </row>
    <row r="27" spans="1:100" s="34" customFormat="1" ht="11.25" thickBot="1" x14ac:dyDescent="0.2">
      <c r="A27" s="227" t="s">
        <v>54</v>
      </c>
      <c r="B27" s="226"/>
      <c r="C27" s="225"/>
      <c r="D27" s="223"/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1"/>
      <c r="P27" s="221"/>
      <c r="Q27" s="221"/>
      <c r="R27" s="221"/>
      <c r="S27" s="221"/>
      <c r="T27" s="221"/>
      <c r="U27" s="225"/>
      <c r="V27" s="223"/>
      <c r="W27" s="223"/>
      <c r="X27" s="223"/>
      <c r="Y27" s="223"/>
      <c r="Z27" s="223"/>
      <c r="AA27" s="223"/>
      <c r="AB27" s="223"/>
      <c r="AC27" s="223"/>
      <c r="AD27" s="223"/>
      <c r="AE27" s="223"/>
      <c r="AF27" s="223"/>
      <c r="AG27" s="221"/>
      <c r="AH27" s="221"/>
      <c r="AI27" s="221"/>
      <c r="AJ27" s="221"/>
      <c r="AK27" s="221"/>
      <c r="AL27" s="221"/>
      <c r="AM27" s="225"/>
      <c r="AN27" s="223"/>
      <c r="AO27" s="223"/>
      <c r="AP27" s="223"/>
      <c r="AQ27" s="223"/>
      <c r="AR27" s="223"/>
      <c r="AS27" s="223"/>
      <c r="AT27" s="223"/>
      <c r="AU27" s="223"/>
      <c r="AV27" s="223"/>
      <c r="AW27" s="223"/>
      <c r="AX27" s="223"/>
      <c r="AY27" s="221"/>
      <c r="AZ27" s="221"/>
      <c r="BA27" s="221"/>
      <c r="BB27" s="221"/>
      <c r="BC27" s="221"/>
      <c r="BD27" s="221"/>
      <c r="BE27" s="225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1"/>
      <c r="BR27" s="221"/>
      <c r="BS27" s="221"/>
      <c r="BT27" s="221"/>
      <c r="BU27" s="221"/>
      <c r="BV27" s="221"/>
      <c r="BW27" s="225"/>
      <c r="BX27" s="223"/>
      <c r="BY27" s="223"/>
      <c r="BZ27" s="223"/>
      <c r="CA27" s="223"/>
      <c r="CB27" s="223"/>
      <c r="CC27" s="223"/>
      <c r="CD27" s="223"/>
      <c r="CE27" s="223"/>
      <c r="CF27" s="223"/>
      <c r="CG27" s="223"/>
      <c r="CH27" s="223"/>
      <c r="CI27" s="221"/>
      <c r="CJ27" s="221"/>
      <c r="CK27" s="221"/>
      <c r="CL27" s="221"/>
      <c r="CM27" s="221"/>
      <c r="CN27" s="221"/>
      <c r="CO27" s="12"/>
      <c r="CP27" s="224"/>
      <c r="CQ27" s="221"/>
      <c r="CR27" s="221"/>
      <c r="CS27" s="221"/>
      <c r="CT27" s="221"/>
      <c r="CU27" s="235"/>
      <c r="CV27" s="48"/>
    </row>
    <row r="28" spans="1:100" s="34" customFormat="1" ht="11.25" x14ac:dyDescent="0.2">
      <c r="A28" s="107" t="s">
        <v>126</v>
      </c>
      <c r="B28" s="54" t="s">
        <v>135</v>
      </c>
      <c r="C28" s="77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4"/>
      <c r="P28" s="24"/>
      <c r="Q28" s="24" t="e">
        <f t="shared" ref="Q28:Q38" si="69">P28/O28</f>
        <v>#DIV/0!</v>
      </c>
      <c r="R28" s="32">
        <f t="shared" ref="R28:R37" si="70">C28+E28+G28+I28+K28+M28</f>
        <v>0</v>
      </c>
      <c r="S28" s="32">
        <f t="shared" ref="S28:S37" si="71">D28+F28+H28+J28+L28+N28</f>
        <v>0</v>
      </c>
      <c r="T28" s="23" t="e">
        <f t="shared" ref="T28:T38" si="72">S28/R28</f>
        <v>#DIV/0!</v>
      </c>
      <c r="U28" s="77"/>
      <c r="V28" s="25"/>
      <c r="W28" s="25">
        <v>8.75</v>
      </c>
      <c r="X28" s="25">
        <v>0</v>
      </c>
      <c r="Y28" s="25">
        <v>8.33</v>
      </c>
      <c r="Z28" s="25">
        <v>0</v>
      </c>
      <c r="AA28" s="25">
        <v>9.66</v>
      </c>
      <c r="AB28" s="25">
        <v>0</v>
      </c>
      <c r="AC28" s="25">
        <v>7</v>
      </c>
      <c r="AD28" s="25">
        <v>0</v>
      </c>
      <c r="AE28" s="25"/>
      <c r="AF28" s="25"/>
      <c r="AG28" s="24"/>
      <c r="AH28" s="24"/>
      <c r="AI28" s="24" t="e">
        <f t="shared" ref="AI28:AI38" si="73">AH28/AG28</f>
        <v>#DIV/0!</v>
      </c>
      <c r="AJ28" s="32">
        <f t="shared" ref="AJ28:AJ37" si="74">U28+W28+Y28+AA28+AC28+AE28</f>
        <v>33.739999999999995</v>
      </c>
      <c r="AK28" s="32">
        <f t="shared" ref="AK28:AK37" si="75">V28+X28+Z28+AB28+AD28+AF28</f>
        <v>0</v>
      </c>
      <c r="AL28" s="23">
        <f t="shared" ref="AL28:AL38" si="76">AK28/AJ28</f>
        <v>0</v>
      </c>
      <c r="AM28" s="77">
        <v>8.25</v>
      </c>
      <c r="AN28" s="25">
        <v>0</v>
      </c>
      <c r="AO28" s="25">
        <v>8.25</v>
      </c>
      <c r="AP28" s="25">
        <v>0</v>
      </c>
      <c r="AQ28" s="25">
        <v>8.33</v>
      </c>
      <c r="AR28" s="25">
        <v>0</v>
      </c>
      <c r="AS28" s="25">
        <v>10</v>
      </c>
      <c r="AT28" s="25">
        <v>0</v>
      </c>
      <c r="AU28" s="25">
        <v>7</v>
      </c>
      <c r="AV28" s="25">
        <v>0</v>
      </c>
      <c r="AW28" s="25">
        <v>3.5</v>
      </c>
      <c r="AX28" s="25">
        <v>0</v>
      </c>
      <c r="AY28" s="24"/>
      <c r="AZ28" s="24"/>
      <c r="BA28" s="24" t="e">
        <f t="shared" ref="BA28:BA38" si="77">AZ28/AY28</f>
        <v>#DIV/0!</v>
      </c>
      <c r="BB28" s="32">
        <f t="shared" ref="BB28:BB37" si="78">AM28+AO28+AQ28+AS28+AU28+AW28</f>
        <v>45.33</v>
      </c>
      <c r="BC28" s="32">
        <f t="shared" ref="BC28:BC37" si="79">AN28+AP28+AR28+AT28+AV28+AX28</f>
        <v>0</v>
      </c>
      <c r="BD28" s="23">
        <f t="shared" ref="BD28:BD38" si="80">BC28/BB28</f>
        <v>0</v>
      </c>
      <c r="BE28" s="77">
        <v>7.5</v>
      </c>
      <c r="BF28" s="25">
        <v>0</v>
      </c>
      <c r="BG28" s="25">
        <v>7.5</v>
      </c>
      <c r="BH28" s="25">
        <v>0</v>
      </c>
      <c r="BI28" s="25">
        <v>3</v>
      </c>
      <c r="BJ28" s="25">
        <v>0</v>
      </c>
      <c r="BK28" s="25"/>
      <c r="BL28" s="25"/>
      <c r="BM28" s="25">
        <v>4.5</v>
      </c>
      <c r="BN28" s="25">
        <v>0</v>
      </c>
      <c r="BO28" s="25"/>
      <c r="BP28" s="25"/>
      <c r="BQ28" s="24"/>
      <c r="BR28" s="24"/>
      <c r="BS28" s="24" t="e">
        <f t="shared" ref="BS28:BS38" si="81">BR28/BQ28</f>
        <v>#DIV/0!</v>
      </c>
      <c r="BT28" s="32">
        <f t="shared" ref="BT28:BT37" si="82">BE28+BG28+BI28+BK28+BM28+BO28</f>
        <v>22.5</v>
      </c>
      <c r="BU28" s="32">
        <f t="shared" ref="BU28:BU37" si="83">BF28+BH28+BJ28+BL28+BN28+BP28</f>
        <v>0</v>
      </c>
      <c r="BV28" s="23">
        <f t="shared" ref="BV28:BV38" si="84">BU28/BT28</f>
        <v>0</v>
      </c>
      <c r="BW28" s="77">
        <v>8.75</v>
      </c>
      <c r="BX28" s="25">
        <v>0</v>
      </c>
      <c r="BY28" s="25">
        <v>8.66</v>
      </c>
      <c r="BZ28" s="25">
        <v>0</v>
      </c>
      <c r="CA28" s="25">
        <v>3</v>
      </c>
      <c r="CB28" s="25">
        <v>0</v>
      </c>
      <c r="CC28" s="25">
        <v>6</v>
      </c>
      <c r="CD28" s="25">
        <v>0</v>
      </c>
      <c r="CE28" s="25"/>
      <c r="CF28" s="25"/>
      <c r="CG28" s="25"/>
      <c r="CH28" s="25"/>
      <c r="CI28" s="24"/>
      <c r="CJ28" s="24"/>
      <c r="CK28" s="24" t="e">
        <f t="shared" ref="CK28:CK38" si="85">CJ28/CI28</f>
        <v>#DIV/0!</v>
      </c>
      <c r="CL28" s="32">
        <f t="shared" ref="CL28:CL37" si="86">BW28+BY28+CA28+CC28+CE28+CG28</f>
        <v>26.41</v>
      </c>
      <c r="CM28" s="32">
        <f t="shared" ref="CM28:CM37" si="87">BX28+BZ28+CB28+CD28+CF28+CH28</f>
        <v>0</v>
      </c>
      <c r="CN28" s="23">
        <f t="shared" ref="CN28:CN38" si="88">CM28/CL28</f>
        <v>0</v>
      </c>
      <c r="CO28" s="12"/>
      <c r="CP28" s="50">
        <f t="shared" ref="CP28:CP37" si="89">O28+AG28+AY28+BQ28+CI28</f>
        <v>0</v>
      </c>
      <c r="CQ28" s="33">
        <f t="shared" ref="CQ28:CQ37" si="90">P28+AH28+AZ28+BR28+CJ28</f>
        <v>0</v>
      </c>
      <c r="CR28" s="33" t="e">
        <f t="shared" ref="CR28:CR38" si="91">CQ28/CP28</f>
        <v>#DIV/0!</v>
      </c>
      <c r="CS28" s="23">
        <f t="shared" ref="CS28:CS37" si="92">R28+AJ28+BB28+BT28+CL28</f>
        <v>127.97999999999999</v>
      </c>
      <c r="CT28" s="23">
        <f t="shared" ref="CT28:CT37" si="93">S28+AK28+BC28+BU28+CM28</f>
        <v>0</v>
      </c>
      <c r="CU28" s="52">
        <f t="shared" ref="CU28:CU38" si="94">CT28/CS28</f>
        <v>0</v>
      </c>
      <c r="CV28" s="194">
        <f>CT28/'Double Upgrades Base'!CT29</f>
        <v>0</v>
      </c>
    </row>
    <row r="29" spans="1:100" s="34" customFormat="1" ht="11.25" x14ac:dyDescent="0.2">
      <c r="A29" s="107" t="s">
        <v>115</v>
      </c>
      <c r="B29" s="28" t="s">
        <v>120</v>
      </c>
      <c r="C29" s="77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4"/>
      <c r="P29" s="24"/>
      <c r="Q29" s="24" t="e">
        <f t="shared" si="69"/>
        <v>#DIV/0!</v>
      </c>
      <c r="R29" s="32">
        <f t="shared" si="70"/>
        <v>0</v>
      </c>
      <c r="S29" s="32">
        <f t="shared" si="71"/>
        <v>0</v>
      </c>
      <c r="T29" s="23" t="e">
        <f t="shared" si="72"/>
        <v>#DIV/0!</v>
      </c>
      <c r="U29" s="77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4"/>
      <c r="AH29" s="24"/>
      <c r="AI29" s="24" t="e">
        <f t="shared" si="73"/>
        <v>#DIV/0!</v>
      </c>
      <c r="AJ29" s="32">
        <f t="shared" si="74"/>
        <v>0</v>
      </c>
      <c r="AK29" s="32">
        <f t="shared" si="75"/>
        <v>0</v>
      </c>
      <c r="AL29" s="23" t="e">
        <f t="shared" si="76"/>
        <v>#DIV/0!</v>
      </c>
      <c r="AM29" s="77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4"/>
      <c r="AZ29" s="24"/>
      <c r="BA29" s="24" t="e">
        <f t="shared" si="77"/>
        <v>#DIV/0!</v>
      </c>
      <c r="BB29" s="32">
        <f t="shared" si="78"/>
        <v>0</v>
      </c>
      <c r="BC29" s="32">
        <f t="shared" si="79"/>
        <v>0</v>
      </c>
      <c r="BD29" s="23" t="e">
        <f t="shared" si="80"/>
        <v>#DIV/0!</v>
      </c>
      <c r="BE29" s="77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4"/>
      <c r="BR29" s="24"/>
      <c r="BS29" s="24" t="e">
        <f t="shared" si="81"/>
        <v>#DIV/0!</v>
      </c>
      <c r="BT29" s="32">
        <f t="shared" si="82"/>
        <v>0</v>
      </c>
      <c r="BU29" s="32">
        <f t="shared" si="83"/>
        <v>0</v>
      </c>
      <c r="BV29" s="23" t="e">
        <f t="shared" si="84"/>
        <v>#DIV/0!</v>
      </c>
      <c r="BW29" s="77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4"/>
      <c r="CJ29" s="24"/>
      <c r="CK29" s="24" t="e">
        <f t="shared" si="85"/>
        <v>#DIV/0!</v>
      </c>
      <c r="CL29" s="32">
        <f t="shared" si="86"/>
        <v>0</v>
      </c>
      <c r="CM29" s="32">
        <f t="shared" si="87"/>
        <v>0</v>
      </c>
      <c r="CN29" s="23" t="e">
        <f t="shared" si="88"/>
        <v>#DIV/0!</v>
      </c>
      <c r="CO29" s="12"/>
      <c r="CP29" s="50">
        <f t="shared" si="89"/>
        <v>0</v>
      </c>
      <c r="CQ29" s="33">
        <f t="shared" si="90"/>
        <v>0</v>
      </c>
      <c r="CR29" s="33" t="e">
        <f t="shared" si="91"/>
        <v>#DIV/0!</v>
      </c>
      <c r="CS29" s="23">
        <f t="shared" si="92"/>
        <v>0</v>
      </c>
      <c r="CT29" s="23">
        <f t="shared" si="93"/>
        <v>0</v>
      </c>
      <c r="CU29" s="52" t="e">
        <f t="shared" si="94"/>
        <v>#DIV/0!</v>
      </c>
      <c r="CV29" s="194" t="e">
        <f>CT29/'Double Upgrades Base'!CT32</f>
        <v>#DIV/0!</v>
      </c>
    </row>
    <row r="30" spans="1:100" s="34" customFormat="1" ht="11.25" x14ac:dyDescent="0.2">
      <c r="A30" s="107"/>
      <c r="B30" s="28"/>
      <c r="C30" s="77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4"/>
      <c r="P30" s="24"/>
      <c r="Q30" s="24" t="e">
        <f t="shared" si="69"/>
        <v>#DIV/0!</v>
      </c>
      <c r="R30" s="32">
        <f t="shared" si="70"/>
        <v>0</v>
      </c>
      <c r="S30" s="32">
        <f t="shared" si="71"/>
        <v>0</v>
      </c>
      <c r="T30" s="23" t="e">
        <f t="shared" si="72"/>
        <v>#DIV/0!</v>
      </c>
      <c r="U30" s="77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4"/>
      <c r="AH30" s="24"/>
      <c r="AI30" s="24" t="e">
        <f t="shared" si="73"/>
        <v>#DIV/0!</v>
      </c>
      <c r="AJ30" s="32">
        <f t="shared" si="74"/>
        <v>0</v>
      </c>
      <c r="AK30" s="32">
        <f t="shared" si="75"/>
        <v>0</v>
      </c>
      <c r="AL30" s="23" t="e">
        <f t="shared" si="76"/>
        <v>#DIV/0!</v>
      </c>
      <c r="AM30" s="77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4"/>
      <c r="AZ30" s="24"/>
      <c r="BA30" s="24" t="e">
        <f t="shared" si="77"/>
        <v>#DIV/0!</v>
      </c>
      <c r="BB30" s="32">
        <f t="shared" si="78"/>
        <v>0</v>
      </c>
      <c r="BC30" s="32">
        <f t="shared" si="79"/>
        <v>0</v>
      </c>
      <c r="BD30" s="23" t="e">
        <f t="shared" si="80"/>
        <v>#DIV/0!</v>
      </c>
      <c r="BE30" s="77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4"/>
      <c r="BR30" s="24"/>
      <c r="BS30" s="24" t="e">
        <f t="shared" si="81"/>
        <v>#DIV/0!</v>
      </c>
      <c r="BT30" s="32">
        <f t="shared" si="82"/>
        <v>0</v>
      </c>
      <c r="BU30" s="32">
        <f t="shared" si="83"/>
        <v>0</v>
      </c>
      <c r="BV30" s="23" t="e">
        <f t="shared" si="84"/>
        <v>#DIV/0!</v>
      </c>
      <c r="BW30" s="77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4"/>
      <c r="CJ30" s="24"/>
      <c r="CK30" s="24" t="e">
        <f t="shared" si="85"/>
        <v>#DIV/0!</v>
      </c>
      <c r="CL30" s="32">
        <f t="shared" si="86"/>
        <v>0</v>
      </c>
      <c r="CM30" s="32">
        <f t="shared" si="87"/>
        <v>0</v>
      </c>
      <c r="CN30" s="23" t="e">
        <f t="shared" si="88"/>
        <v>#DIV/0!</v>
      </c>
      <c r="CO30" s="12"/>
      <c r="CP30" s="50">
        <f t="shared" si="89"/>
        <v>0</v>
      </c>
      <c r="CQ30" s="33">
        <f t="shared" si="90"/>
        <v>0</v>
      </c>
      <c r="CR30" s="33" t="e">
        <f t="shared" si="91"/>
        <v>#DIV/0!</v>
      </c>
      <c r="CS30" s="23">
        <f t="shared" si="92"/>
        <v>0</v>
      </c>
      <c r="CT30" s="23">
        <f t="shared" si="93"/>
        <v>0</v>
      </c>
      <c r="CU30" s="52" t="e">
        <f t="shared" si="94"/>
        <v>#DIV/0!</v>
      </c>
      <c r="CV30" s="194" t="e">
        <f>CT30/'Double Upgrades Base'!CT31</f>
        <v>#DIV/0!</v>
      </c>
    </row>
    <row r="31" spans="1:100" s="34" customFormat="1" x14ac:dyDescent="0.15">
      <c r="A31" s="79"/>
      <c r="B31" s="20"/>
      <c r="C31" s="53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24"/>
      <c r="P31" s="24"/>
      <c r="Q31" s="24" t="e">
        <f t="shared" si="69"/>
        <v>#DIV/0!</v>
      </c>
      <c r="R31" s="32">
        <f t="shared" si="70"/>
        <v>0</v>
      </c>
      <c r="S31" s="32">
        <f t="shared" si="71"/>
        <v>0</v>
      </c>
      <c r="T31" s="23" t="e">
        <f t="shared" si="72"/>
        <v>#DIV/0!</v>
      </c>
      <c r="U31" s="53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24"/>
      <c r="AH31" s="24"/>
      <c r="AI31" s="24" t="e">
        <f t="shared" si="73"/>
        <v>#DIV/0!</v>
      </c>
      <c r="AJ31" s="32">
        <f t="shared" si="74"/>
        <v>0</v>
      </c>
      <c r="AK31" s="32">
        <f t="shared" si="75"/>
        <v>0</v>
      </c>
      <c r="AL31" s="23" t="e">
        <f t="shared" si="76"/>
        <v>#DIV/0!</v>
      </c>
      <c r="AM31" s="53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24"/>
      <c r="AZ31" s="24"/>
      <c r="BA31" s="24" t="e">
        <f t="shared" si="77"/>
        <v>#DIV/0!</v>
      </c>
      <c r="BB31" s="32">
        <f t="shared" si="78"/>
        <v>0</v>
      </c>
      <c r="BC31" s="32">
        <f t="shared" si="79"/>
        <v>0</v>
      </c>
      <c r="BD31" s="23" t="e">
        <f t="shared" si="80"/>
        <v>#DIV/0!</v>
      </c>
      <c r="BE31" s="53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24"/>
      <c r="BR31" s="24"/>
      <c r="BS31" s="24" t="e">
        <f t="shared" si="81"/>
        <v>#DIV/0!</v>
      </c>
      <c r="BT31" s="32">
        <f t="shared" si="82"/>
        <v>0</v>
      </c>
      <c r="BU31" s="32">
        <f t="shared" si="83"/>
        <v>0</v>
      </c>
      <c r="BV31" s="23" t="e">
        <f t="shared" si="84"/>
        <v>#DIV/0!</v>
      </c>
      <c r="BW31" s="53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24"/>
      <c r="CJ31" s="24"/>
      <c r="CK31" s="24" t="e">
        <f t="shared" si="85"/>
        <v>#DIV/0!</v>
      </c>
      <c r="CL31" s="32">
        <f t="shared" si="86"/>
        <v>0</v>
      </c>
      <c r="CM31" s="32">
        <f t="shared" si="87"/>
        <v>0</v>
      </c>
      <c r="CN31" s="23" t="e">
        <f t="shared" si="88"/>
        <v>#DIV/0!</v>
      </c>
      <c r="CO31" s="12"/>
      <c r="CP31" s="50">
        <f t="shared" si="89"/>
        <v>0</v>
      </c>
      <c r="CQ31" s="33">
        <f t="shared" si="90"/>
        <v>0</v>
      </c>
      <c r="CR31" s="33" t="e">
        <f t="shared" si="91"/>
        <v>#DIV/0!</v>
      </c>
      <c r="CS31" s="23">
        <f t="shared" si="92"/>
        <v>0</v>
      </c>
      <c r="CT31" s="23">
        <f t="shared" si="93"/>
        <v>0</v>
      </c>
      <c r="CU31" s="52" t="e">
        <f t="shared" si="94"/>
        <v>#DIV/0!</v>
      </c>
      <c r="CV31" s="194" t="e">
        <f>CT31/'Double Upgrades Base'!CT34</f>
        <v>#DIV/0!</v>
      </c>
    </row>
    <row r="32" spans="1:100" s="34" customFormat="1" x14ac:dyDescent="0.15">
      <c r="A32" s="79"/>
      <c r="B32" s="78"/>
      <c r="C32" s="53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24"/>
      <c r="P32" s="24"/>
      <c r="Q32" s="24" t="e">
        <f t="shared" si="69"/>
        <v>#DIV/0!</v>
      </c>
      <c r="R32" s="32">
        <f t="shared" si="70"/>
        <v>0</v>
      </c>
      <c r="S32" s="32">
        <f t="shared" si="71"/>
        <v>0</v>
      </c>
      <c r="T32" s="23" t="e">
        <f t="shared" si="72"/>
        <v>#DIV/0!</v>
      </c>
      <c r="U32" s="53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24"/>
      <c r="AH32" s="24"/>
      <c r="AI32" s="24" t="e">
        <f t="shared" si="73"/>
        <v>#DIV/0!</v>
      </c>
      <c r="AJ32" s="32">
        <f t="shared" si="74"/>
        <v>0</v>
      </c>
      <c r="AK32" s="32">
        <f t="shared" si="75"/>
        <v>0</v>
      </c>
      <c r="AL32" s="23" t="e">
        <f t="shared" si="76"/>
        <v>#DIV/0!</v>
      </c>
      <c r="AM32" s="53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24"/>
      <c r="AZ32" s="24"/>
      <c r="BA32" s="24" t="e">
        <f t="shared" si="77"/>
        <v>#DIV/0!</v>
      </c>
      <c r="BB32" s="32">
        <f t="shared" si="78"/>
        <v>0</v>
      </c>
      <c r="BC32" s="32">
        <f t="shared" si="79"/>
        <v>0</v>
      </c>
      <c r="BD32" s="23" t="e">
        <f t="shared" si="80"/>
        <v>#DIV/0!</v>
      </c>
      <c r="BE32" s="53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24"/>
      <c r="BR32" s="24"/>
      <c r="BS32" s="24" t="e">
        <f t="shared" si="81"/>
        <v>#DIV/0!</v>
      </c>
      <c r="BT32" s="32">
        <f t="shared" si="82"/>
        <v>0</v>
      </c>
      <c r="BU32" s="32">
        <f t="shared" si="83"/>
        <v>0</v>
      </c>
      <c r="BV32" s="23" t="e">
        <f t="shared" si="84"/>
        <v>#DIV/0!</v>
      </c>
      <c r="BW32" s="53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24"/>
      <c r="CJ32" s="24"/>
      <c r="CK32" s="24" t="e">
        <f t="shared" si="85"/>
        <v>#DIV/0!</v>
      </c>
      <c r="CL32" s="32">
        <f t="shared" si="86"/>
        <v>0</v>
      </c>
      <c r="CM32" s="32">
        <f t="shared" si="87"/>
        <v>0</v>
      </c>
      <c r="CN32" s="23" t="e">
        <f t="shared" si="88"/>
        <v>#DIV/0!</v>
      </c>
      <c r="CO32" s="12"/>
      <c r="CP32" s="50">
        <f t="shared" si="89"/>
        <v>0</v>
      </c>
      <c r="CQ32" s="33">
        <f t="shared" si="90"/>
        <v>0</v>
      </c>
      <c r="CR32" s="33" t="e">
        <f t="shared" si="91"/>
        <v>#DIV/0!</v>
      </c>
      <c r="CS32" s="23">
        <f t="shared" si="92"/>
        <v>0</v>
      </c>
      <c r="CT32" s="23">
        <f t="shared" si="93"/>
        <v>0</v>
      </c>
      <c r="CU32" s="52" t="e">
        <f t="shared" si="94"/>
        <v>#DIV/0!</v>
      </c>
      <c r="CV32" s="194" t="e">
        <f>CT32/'Double Upgrades Base'!CT33</f>
        <v>#DIV/0!</v>
      </c>
    </row>
    <row r="33" spans="1:100" s="34" customFormat="1" ht="11.25" x14ac:dyDescent="0.2">
      <c r="A33" s="107"/>
      <c r="B33" s="54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24"/>
      <c r="P33" s="24"/>
      <c r="Q33" s="24" t="e">
        <f t="shared" si="69"/>
        <v>#DIV/0!</v>
      </c>
      <c r="R33" s="32">
        <f t="shared" si="70"/>
        <v>0</v>
      </c>
      <c r="S33" s="32">
        <f t="shared" si="71"/>
        <v>0</v>
      </c>
      <c r="T33" s="23" t="e">
        <f t="shared" si="72"/>
        <v>#DIV/0!</v>
      </c>
      <c r="U33" s="53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24"/>
      <c r="AH33" s="24"/>
      <c r="AI33" s="24" t="e">
        <f t="shared" si="73"/>
        <v>#DIV/0!</v>
      </c>
      <c r="AJ33" s="32">
        <f t="shared" si="74"/>
        <v>0</v>
      </c>
      <c r="AK33" s="32">
        <f t="shared" si="75"/>
        <v>0</v>
      </c>
      <c r="AL33" s="23" t="e">
        <f t="shared" si="76"/>
        <v>#DIV/0!</v>
      </c>
      <c r="AM33" s="53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24"/>
      <c r="AZ33" s="24"/>
      <c r="BA33" s="24" t="e">
        <f t="shared" si="77"/>
        <v>#DIV/0!</v>
      </c>
      <c r="BB33" s="32">
        <f t="shared" si="78"/>
        <v>0</v>
      </c>
      <c r="BC33" s="32">
        <f t="shared" si="79"/>
        <v>0</v>
      </c>
      <c r="BD33" s="23" t="e">
        <f t="shared" si="80"/>
        <v>#DIV/0!</v>
      </c>
      <c r="BE33" s="53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24"/>
      <c r="BR33" s="24"/>
      <c r="BS33" s="24" t="e">
        <f t="shared" si="81"/>
        <v>#DIV/0!</v>
      </c>
      <c r="BT33" s="32">
        <f t="shared" si="82"/>
        <v>0</v>
      </c>
      <c r="BU33" s="32">
        <f t="shared" si="83"/>
        <v>0</v>
      </c>
      <c r="BV33" s="23" t="e">
        <f t="shared" si="84"/>
        <v>#DIV/0!</v>
      </c>
      <c r="BW33" s="53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24"/>
      <c r="CJ33" s="24"/>
      <c r="CK33" s="24" t="e">
        <f t="shared" si="85"/>
        <v>#DIV/0!</v>
      </c>
      <c r="CL33" s="32">
        <f t="shared" si="86"/>
        <v>0</v>
      </c>
      <c r="CM33" s="32">
        <f t="shared" si="87"/>
        <v>0</v>
      </c>
      <c r="CN33" s="23" t="e">
        <f t="shared" si="88"/>
        <v>#DIV/0!</v>
      </c>
      <c r="CO33" s="12"/>
      <c r="CP33" s="50">
        <f t="shared" si="89"/>
        <v>0</v>
      </c>
      <c r="CQ33" s="33">
        <f t="shared" si="90"/>
        <v>0</v>
      </c>
      <c r="CR33" s="33" t="e">
        <f t="shared" si="91"/>
        <v>#DIV/0!</v>
      </c>
      <c r="CS33" s="23">
        <f t="shared" si="92"/>
        <v>0</v>
      </c>
      <c r="CT33" s="23">
        <f t="shared" si="93"/>
        <v>0</v>
      </c>
      <c r="CU33" s="52" t="e">
        <f t="shared" si="94"/>
        <v>#DIV/0!</v>
      </c>
      <c r="CV33" s="194" t="e">
        <f>CT33/'Double Upgrades Base'!CT36</f>
        <v>#DIV/0!</v>
      </c>
    </row>
    <row r="34" spans="1:100" s="34" customFormat="1" x14ac:dyDescent="0.15">
      <c r="A34" s="107"/>
      <c r="B34" s="20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24"/>
      <c r="P34" s="24"/>
      <c r="Q34" s="24" t="e">
        <f t="shared" si="69"/>
        <v>#DIV/0!</v>
      </c>
      <c r="R34" s="32">
        <f t="shared" si="70"/>
        <v>0</v>
      </c>
      <c r="S34" s="32">
        <f t="shared" si="71"/>
        <v>0</v>
      </c>
      <c r="T34" s="23" t="e">
        <f t="shared" si="72"/>
        <v>#DIV/0!</v>
      </c>
      <c r="U34" s="53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24"/>
      <c r="AH34" s="24"/>
      <c r="AI34" s="24" t="e">
        <f t="shared" si="73"/>
        <v>#DIV/0!</v>
      </c>
      <c r="AJ34" s="32">
        <f t="shared" si="74"/>
        <v>0</v>
      </c>
      <c r="AK34" s="32">
        <f t="shared" si="75"/>
        <v>0</v>
      </c>
      <c r="AL34" s="23" t="e">
        <f t="shared" si="76"/>
        <v>#DIV/0!</v>
      </c>
      <c r="AM34" s="53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24"/>
      <c r="AZ34" s="24"/>
      <c r="BA34" s="24" t="e">
        <f t="shared" si="77"/>
        <v>#DIV/0!</v>
      </c>
      <c r="BB34" s="32">
        <f t="shared" si="78"/>
        <v>0</v>
      </c>
      <c r="BC34" s="32">
        <f t="shared" si="79"/>
        <v>0</v>
      </c>
      <c r="BD34" s="23" t="e">
        <f t="shared" si="80"/>
        <v>#DIV/0!</v>
      </c>
      <c r="BE34" s="53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24"/>
      <c r="BR34" s="24"/>
      <c r="BS34" s="24" t="e">
        <f t="shared" si="81"/>
        <v>#DIV/0!</v>
      </c>
      <c r="BT34" s="32">
        <f t="shared" si="82"/>
        <v>0</v>
      </c>
      <c r="BU34" s="32">
        <f t="shared" si="83"/>
        <v>0</v>
      </c>
      <c r="BV34" s="23" t="e">
        <f t="shared" si="84"/>
        <v>#DIV/0!</v>
      </c>
      <c r="BW34" s="53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24"/>
      <c r="CJ34" s="24"/>
      <c r="CK34" s="24" t="e">
        <f t="shared" si="85"/>
        <v>#DIV/0!</v>
      </c>
      <c r="CL34" s="32">
        <f t="shared" si="86"/>
        <v>0</v>
      </c>
      <c r="CM34" s="32">
        <f t="shared" si="87"/>
        <v>0</v>
      </c>
      <c r="CN34" s="23" t="e">
        <f t="shared" si="88"/>
        <v>#DIV/0!</v>
      </c>
      <c r="CO34" s="12"/>
      <c r="CP34" s="50">
        <f t="shared" si="89"/>
        <v>0</v>
      </c>
      <c r="CQ34" s="33">
        <f t="shared" si="90"/>
        <v>0</v>
      </c>
      <c r="CR34" s="33" t="e">
        <f t="shared" si="91"/>
        <v>#DIV/0!</v>
      </c>
      <c r="CS34" s="23">
        <f t="shared" si="92"/>
        <v>0</v>
      </c>
      <c r="CT34" s="23">
        <f t="shared" si="93"/>
        <v>0</v>
      </c>
      <c r="CU34" s="52" t="e">
        <f t="shared" si="94"/>
        <v>#DIV/0!</v>
      </c>
      <c r="CV34" s="194" t="e">
        <f>CT34/'Double Upgrades Base'!CT35</f>
        <v>#DIV/0!</v>
      </c>
    </row>
    <row r="35" spans="1:100" s="34" customFormat="1" x14ac:dyDescent="0.15">
      <c r="A35" s="109"/>
      <c r="B35" s="20"/>
      <c r="C35" s="53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24"/>
      <c r="P35" s="24"/>
      <c r="Q35" s="24" t="e">
        <f t="shared" si="69"/>
        <v>#DIV/0!</v>
      </c>
      <c r="R35" s="32">
        <f t="shared" si="70"/>
        <v>0</v>
      </c>
      <c r="S35" s="32">
        <f t="shared" si="71"/>
        <v>0</v>
      </c>
      <c r="T35" s="23" t="e">
        <f t="shared" si="72"/>
        <v>#DIV/0!</v>
      </c>
      <c r="U35" s="53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4"/>
      <c r="AH35" s="24"/>
      <c r="AI35" s="24" t="e">
        <f t="shared" si="73"/>
        <v>#DIV/0!</v>
      </c>
      <c r="AJ35" s="32">
        <f t="shared" si="74"/>
        <v>0</v>
      </c>
      <c r="AK35" s="32">
        <f t="shared" si="75"/>
        <v>0</v>
      </c>
      <c r="AL35" s="23" t="e">
        <f t="shared" si="76"/>
        <v>#DIV/0!</v>
      </c>
      <c r="AM35" s="53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24"/>
      <c r="AZ35" s="24"/>
      <c r="BA35" s="24" t="e">
        <f t="shared" si="77"/>
        <v>#DIV/0!</v>
      </c>
      <c r="BB35" s="32">
        <f t="shared" si="78"/>
        <v>0</v>
      </c>
      <c r="BC35" s="32">
        <f t="shared" si="79"/>
        <v>0</v>
      </c>
      <c r="BD35" s="23" t="e">
        <f t="shared" si="80"/>
        <v>#DIV/0!</v>
      </c>
      <c r="BE35" s="53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24"/>
      <c r="BR35" s="24"/>
      <c r="BS35" s="24" t="e">
        <f t="shared" si="81"/>
        <v>#DIV/0!</v>
      </c>
      <c r="BT35" s="32">
        <f t="shared" si="82"/>
        <v>0</v>
      </c>
      <c r="BU35" s="32">
        <f t="shared" si="83"/>
        <v>0</v>
      </c>
      <c r="BV35" s="23" t="e">
        <f t="shared" si="84"/>
        <v>#DIV/0!</v>
      </c>
      <c r="BW35" s="53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24"/>
      <c r="CJ35" s="24"/>
      <c r="CK35" s="24" t="e">
        <f t="shared" si="85"/>
        <v>#DIV/0!</v>
      </c>
      <c r="CL35" s="32">
        <f t="shared" si="86"/>
        <v>0</v>
      </c>
      <c r="CM35" s="32">
        <f t="shared" si="87"/>
        <v>0</v>
      </c>
      <c r="CN35" s="23" t="e">
        <f t="shared" si="88"/>
        <v>#DIV/0!</v>
      </c>
      <c r="CO35" s="12"/>
      <c r="CP35" s="50">
        <f t="shared" si="89"/>
        <v>0</v>
      </c>
      <c r="CQ35" s="33">
        <f t="shared" si="90"/>
        <v>0</v>
      </c>
      <c r="CR35" s="33" t="e">
        <f t="shared" si="91"/>
        <v>#DIV/0!</v>
      </c>
      <c r="CS35" s="23">
        <f t="shared" si="92"/>
        <v>0</v>
      </c>
      <c r="CT35" s="23">
        <f t="shared" si="93"/>
        <v>0</v>
      </c>
      <c r="CU35" s="52" t="e">
        <f t="shared" si="94"/>
        <v>#DIV/0!</v>
      </c>
      <c r="CV35" s="194" t="e">
        <f>CT35/'Double Upgrades Base'!CT38</f>
        <v>#DIV/0!</v>
      </c>
    </row>
    <row r="36" spans="1:100" s="34" customFormat="1" x14ac:dyDescent="0.15">
      <c r="A36" s="75"/>
      <c r="B36" s="20"/>
      <c r="C36" s="53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24"/>
      <c r="P36" s="24"/>
      <c r="Q36" s="24" t="e">
        <f t="shared" si="69"/>
        <v>#DIV/0!</v>
      </c>
      <c r="R36" s="32">
        <f t="shared" si="70"/>
        <v>0</v>
      </c>
      <c r="S36" s="32">
        <f t="shared" si="71"/>
        <v>0</v>
      </c>
      <c r="T36" s="23" t="e">
        <f t="shared" si="72"/>
        <v>#DIV/0!</v>
      </c>
      <c r="U36" s="53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4"/>
      <c r="AH36" s="24"/>
      <c r="AI36" s="24" t="e">
        <f t="shared" si="73"/>
        <v>#DIV/0!</v>
      </c>
      <c r="AJ36" s="32">
        <f t="shared" si="74"/>
        <v>0</v>
      </c>
      <c r="AK36" s="32">
        <f t="shared" si="75"/>
        <v>0</v>
      </c>
      <c r="AL36" s="23" t="e">
        <f t="shared" si="76"/>
        <v>#DIV/0!</v>
      </c>
      <c r="AM36" s="53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24"/>
      <c r="AZ36" s="24"/>
      <c r="BA36" s="24" t="e">
        <f t="shared" si="77"/>
        <v>#DIV/0!</v>
      </c>
      <c r="BB36" s="32">
        <f t="shared" si="78"/>
        <v>0</v>
      </c>
      <c r="BC36" s="32">
        <f t="shared" si="79"/>
        <v>0</v>
      </c>
      <c r="BD36" s="23" t="e">
        <f t="shared" si="80"/>
        <v>#DIV/0!</v>
      </c>
      <c r="BE36" s="53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24"/>
      <c r="BR36" s="24"/>
      <c r="BS36" s="24" t="e">
        <f t="shared" si="81"/>
        <v>#DIV/0!</v>
      </c>
      <c r="BT36" s="32">
        <f t="shared" si="82"/>
        <v>0</v>
      </c>
      <c r="BU36" s="32">
        <f t="shared" si="83"/>
        <v>0</v>
      </c>
      <c r="BV36" s="23" t="e">
        <f t="shared" si="84"/>
        <v>#DIV/0!</v>
      </c>
      <c r="BW36" s="53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24"/>
      <c r="CJ36" s="24"/>
      <c r="CK36" s="24" t="e">
        <f t="shared" si="85"/>
        <v>#DIV/0!</v>
      </c>
      <c r="CL36" s="32">
        <f t="shared" si="86"/>
        <v>0</v>
      </c>
      <c r="CM36" s="32">
        <f t="shared" si="87"/>
        <v>0</v>
      </c>
      <c r="CN36" s="23" t="e">
        <f t="shared" si="88"/>
        <v>#DIV/0!</v>
      </c>
      <c r="CO36" s="12"/>
      <c r="CP36" s="50">
        <f t="shared" si="89"/>
        <v>0</v>
      </c>
      <c r="CQ36" s="33">
        <f t="shared" si="90"/>
        <v>0</v>
      </c>
      <c r="CR36" s="33" t="e">
        <f t="shared" si="91"/>
        <v>#DIV/0!</v>
      </c>
      <c r="CS36" s="23">
        <f t="shared" si="92"/>
        <v>0</v>
      </c>
      <c r="CT36" s="23">
        <f t="shared" si="93"/>
        <v>0</v>
      </c>
      <c r="CU36" s="52" t="e">
        <f t="shared" si="94"/>
        <v>#DIV/0!</v>
      </c>
      <c r="CV36" s="194" t="e">
        <f>CT36/'Double Upgrades Base'!CT37</f>
        <v>#DIV/0!</v>
      </c>
    </row>
    <row r="37" spans="1:100" s="34" customFormat="1" ht="12" thickBot="1" x14ac:dyDescent="0.25">
      <c r="A37" s="107"/>
      <c r="B37" s="28"/>
      <c r="C37" s="53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24"/>
      <c r="P37" s="24"/>
      <c r="Q37" s="24" t="e">
        <f t="shared" si="69"/>
        <v>#DIV/0!</v>
      </c>
      <c r="R37" s="32">
        <f t="shared" si="70"/>
        <v>0</v>
      </c>
      <c r="S37" s="32">
        <f t="shared" si="71"/>
        <v>0</v>
      </c>
      <c r="T37" s="23" t="e">
        <f t="shared" si="72"/>
        <v>#DIV/0!</v>
      </c>
      <c r="U37" s="53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24"/>
      <c r="AH37" s="24"/>
      <c r="AI37" s="24" t="e">
        <f t="shared" si="73"/>
        <v>#DIV/0!</v>
      </c>
      <c r="AJ37" s="32">
        <f t="shared" si="74"/>
        <v>0</v>
      </c>
      <c r="AK37" s="32">
        <f t="shared" si="75"/>
        <v>0</v>
      </c>
      <c r="AL37" s="23" t="e">
        <f t="shared" si="76"/>
        <v>#DIV/0!</v>
      </c>
      <c r="AM37" s="53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24"/>
      <c r="AZ37" s="24"/>
      <c r="BA37" s="24" t="e">
        <f t="shared" si="77"/>
        <v>#DIV/0!</v>
      </c>
      <c r="BB37" s="32">
        <f t="shared" si="78"/>
        <v>0</v>
      </c>
      <c r="BC37" s="32">
        <f t="shared" si="79"/>
        <v>0</v>
      </c>
      <c r="BD37" s="23" t="e">
        <f t="shared" si="80"/>
        <v>#DIV/0!</v>
      </c>
      <c r="BE37" s="53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24"/>
      <c r="BR37" s="24"/>
      <c r="BS37" s="24" t="e">
        <f t="shared" si="81"/>
        <v>#DIV/0!</v>
      </c>
      <c r="BT37" s="32">
        <f t="shared" si="82"/>
        <v>0</v>
      </c>
      <c r="BU37" s="32">
        <f t="shared" si="83"/>
        <v>0</v>
      </c>
      <c r="BV37" s="23" t="e">
        <f t="shared" si="84"/>
        <v>#DIV/0!</v>
      </c>
      <c r="BW37" s="53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24"/>
      <c r="CJ37" s="24"/>
      <c r="CK37" s="24" t="e">
        <f t="shared" si="85"/>
        <v>#DIV/0!</v>
      </c>
      <c r="CL37" s="32">
        <f t="shared" si="86"/>
        <v>0</v>
      </c>
      <c r="CM37" s="32">
        <f t="shared" si="87"/>
        <v>0</v>
      </c>
      <c r="CN37" s="23" t="e">
        <f t="shared" si="88"/>
        <v>#DIV/0!</v>
      </c>
      <c r="CO37" s="12"/>
      <c r="CP37" s="50">
        <f t="shared" si="89"/>
        <v>0</v>
      </c>
      <c r="CQ37" s="33">
        <f t="shared" si="90"/>
        <v>0</v>
      </c>
      <c r="CR37" s="33" t="e">
        <f t="shared" si="91"/>
        <v>#DIV/0!</v>
      </c>
      <c r="CS37" s="23">
        <f t="shared" si="92"/>
        <v>0</v>
      </c>
      <c r="CT37" s="23">
        <f t="shared" si="93"/>
        <v>0</v>
      </c>
      <c r="CU37" s="52" t="e">
        <f t="shared" si="94"/>
        <v>#DIV/0!</v>
      </c>
      <c r="CV37" s="194" t="e">
        <f>CT37/'Double Upgrades Base'!CT38</f>
        <v>#DIV/0!</v>
      </c>
    </row>
    <row r="38" spans="1:100" s="30" customFormat="1" ht="11.25" thickBot="1" x14ac:dyDescent="0.2">
      <c r="A38" s="425" t="s">
        <v>0</v>
      </c>
      <c r="B38" s="426"/>
      <c r="C38" s="223">
        <f t="shared" ref="C38:P38" si="95">SUM(C28:C37)</f>
        <v>0</v>
      </c>
      <c r="D38" s="222">
        <f t="shared" si="95"/>
        <v>0</v>
      </c>
      <c r="E38" s="223">
        <f t="shared" si="95"/>
        <v>0</v>
      </c>
      <c r="F38" s="222">
        <f t="shared" si="95"/>
        <v>0</v>
      </c>
      <c r="G38" s="223">
        <f t="shared" si="95"/>
        <v>0</v>
      </c>
      <c r="H38" s="222">
        <f t="shared" si="95"/>
        <v>0</v>
      </c>
      <c r="I38" s="223">
        <f t="shared" si="95"/>
        <v>0</v>
      </c>
      <c r="J38" s="222">
        <f t="shared" si="95"/>
        <v>0</v>
      </c>
      <c r="K38" s="223">
        <f t="shared" si="95"/>
        <v>0</v>
      </c>
      <c r="L38" s="222">
        <f t="shared" si="95"/>
        <v>0</v>
      </c>
      <c r="M38" s="223">
        <f t="shared" si="95"/>
        <v>0</v>
      </c>
      <c r="N38" s="222">
        <f t="shared" si="95"/>
        <v>0</v>
      </c>
      <c r="O38" s="222">
        <f t="shared" si="95"/>
        <v>0</v>
      </c>
      <c r="P38" s="222">
        <f t="shared" si="95"/>
        <v>0</v>
      </c>
      <c r="Q38" s="221" t="e">
        <f t="shared" si="69"/>
        <v>#DIV/0!</v>
      </c>
      <c r="R38" s="222">
        <f>SUM(R28:R37)</f>
        <v>0</v>
      </c>
      <c r="S38" s="222">
        <f>SUM(S28:S37)</f>
        <v>0</v>
      </c>
      <c r="T38" s="221" t="e">
        <f t="shared" si="72"/>
        <v>#DIV/0!</v>
      </c>
      <c r="U38" s="223">
        <f t="shared" ref="U38:AH38" si="96">SUM(U28:U37)</f>
        <v>0</v>
      </c>
      <c r="V38" s="222">
        <f t="shared" si="96"/>
        <v>0</v>
      </c>
      <c r="W38" s="223">
        <f t="shared" si="96"/>
        <v>8.75</v>
      </c>
      <c r="X38" s="222">
        <f t="shared" si="96"/>
        <v>0</v>
      </c>
      <c r="Y38" s="223">
        <f t="shared" si="96"/>
        <v>8.33</v>
      </c>
      <c r="Z38" s="222">
        <f t="shared" si="96"/>
        <v>0</v>
      </c>
      <c r="AA38" s="223">
        <f t="shared" si="96"/>
        <v>9.66</v>
      </c>
      <c r="AB38" s="222">
        <f t="shared" si="96"/>
        <v>0</v>
      </c>
      <c r="AC38" s="223">
        <f t="shared" si="96"/>
        <v>7</v>
      </c>
      <c r="AD38" s="222">
        <f t="shared" si="96"/>
        <v>0</v>
      </c>
      <c r="AE38" s="223">
        <f t="shared" si="96"/>
        <v>0</v>
      </c>
      <c r="AF38" s="222">
        <f t="shared" si="96"/>
        <v>0</v>
      </c>
      <c r="AG38" s="222">
        <f t="shared" si="96"/>
        <v>0</v>
      </c>
      <c r="AH38" s="222">
        <f t="shared" si="96"/>
        <v>0</v>
      </c>
      <c r="AI38" s="221" t="e">
        <f t="shared" si="73"/>
        <v>#DIV/0!</v>
      </c>
      <c r="AJ38" s="222">
        <f>SUM(AJ28:AJ37)</f>
        <v>33.739999999999995</v>
      </c>
      <c r="AK38" s="222">
        <f>SUM(AK28:AK37)</f>
        <v>0</v>
      </c>
      <c r="AL38" s="221">
        <f t="shared" si="76"/>
        <v>0</v>
      </c>
      <c r="AM38" s="223">
        <f t="shared" ref="AM38:AZ38" si="97">SUM(AM28:AM37)</f>
        <v>8.25</v>
      </c>
      <c r="AN38" s="222">
        <f t="shared" si="97"/>
        <v>0</v>
      </c>
      <c r="AO38" s="223">
        <f t="shared" si="97"/>
        <v>8.25</v>
      </c>
      <c r="AP38" s="222">
        <f t="shared" si="97"/>
        <v>0</v>
      </c>
      <c r="AQ38" s="223">
        <f t="shared" si="97"/>
        <v>8.33</v>
      </c>
      <c r="AR38" s="222">
        <f t="shared" si="97"/>
        <v>0</v>
      </c>
      <c r="AS38" s="223">
        <f t="shared" si="97"/>
        <v>10</v>
      </c>
      <c r="AT38" s="222">
        <f t="shared" si="97"/>
        <v>0</v>
      </c>
      <c r="AU38" s="223">
        <f t="shared" si="97"/>
        <v>7</v>
      </c>
      <c r="AV38" s="222">
        <f t="shared" si="97"/>
        <v>0</v>
      </c>
      <c r="AW38" s="223">
        <f t="shared" si="97"/>
        <v>3.5</v>
      </c>
      <c r="AX38" s="222">
        <f t="shared" si="97"/>
        <v>0</v>
      </c>
      <c r="AY38" s="222">
        <f t="shared" si="97"/>
        <v>0</v>
      </c>
      <c r="AZ38" s="222">
        <f t="shared" si="97"/>
        <v>0</v>
      </c>
      <c r="BA38" s="221" t="e">
        <f t="shared" si="77"/>
        <v>#DIV/0!</v>
      </c>
      <c r="BB38" s="222">
        <f>SUM(BB28:BB37)</f>
        <v>45.33</v>
      </c>
      <c r="BC38" s="222">
        <f>SUM(BC28:BC37)</f>
        <v>0</v>
      </c>
      <c r="BD38" s="221">
        <f t="shared" si="80"/>
        <v>0</v>
      </c>
      <c r="BE38" s="223">
        <f t="shared" ref="BE38:BR38" si="98">SUM(BE28:BE37)</f>
        <v>7.5</v>
      </c>
      <c r="BF38" s="222">
        <f t="shared" si="98"/>
        <v>0</v>
      </c>
      <c r="BG38" s="223">
        <f t="shared" si="98"/>
        <v>7.5</v>
      </c>
      <c r="BH38" s="222">
        <f t="shared" si="98"/>
        <v>0</v>
      </c>
      <c r="BI38" s="223">
        <f t="shared" si="98"/>
        <v>3</v>
      </c>
      <c r="BJ38" s="222">
        <f t="shared" si="98"/>
        <v>0</v>
      </c>
      <c r="BK38" s="223">
        <f t="shared" si="98"/>
        <v>0</v>
      </c>
      <c r="BL38" s="222">
        <f t="shared" si="98"/>
        <v>0</v>
      </c>
      <c r="BM38" s="223">
        <f t="shared" si="98"/>
        <v>4.5</v>
      </c>
      <c r="BN38" s="222">
        <f t="shared" si="98"/>
        <v>0</v>
      </c>
      <c r="BO38" s="223">
        <f t="shared" si="98"/>
        <v>0</v>
      </c>
      <c r="BP38" s="222">
        <f t="shared" si="98"/>
        <v>0</v>
      </c>
      <c r="BQ38" s="222">
        <f t="shared" si="98"/>
        <v>0</v>
      </c>
      <c r="BR38" s="222">
        <f t="shared" si="98"/>
        <v>0</v>
      </c>
      <c r="BS38" s="221" t="e">
        <f t="shared" si="81"/>
        <v>#DIV/0!</v>
      </c>
      <c r="BT38" s="222">
        <f>SUM(BT28:BT37)</f>
        <v>22.5</v>
      </c>
      <c r="BU38" s="222">
        <f>SUM(BU28:BU37)</f>
        <v>0</v>
      </c>
      <c r="BV38" s="221">
        <f t="shared" si="84"/>
        <v>0</v>
      </c>
      <c r="BW38" s="223">
        <f t="shared" ref="BW38:CJ38" si="99">SUM(BW28:BW37)</f>
        <v>8.75</v>
      </c>
      <c r="BX38" s="222">
        <f t="shared" si="99"/>
        <v>0</v>
      </c>
      <c r="BY38" s="223">
        <f t="shared" si="99"/>
        <v>8.66</v>
      </c>
      <c r="BZ38" s="222">
        <f t="shared" si="99"/>
        <v>0</v>
      </c>
      <c r="CA38" s="223">
        <f t="shared" si="99"/>
        <v>3</v>
      </c>
      <c r="CB38" s="222">
        <f t="shared" si="99"/>
        <v>0</v>
      </c>
      <c r="CC38" s="223">
        <f t="shared" si="99"/>
        <v>6</v>
      </c>
      <c r="CD38" s="222">
        <f t="shared" si="99"/>
        <v>0</v>
      </c>
      <c r="CE38" s="223">
        <f t="shared" si="99"/>
        <v>0</v>
      </c>
      <c r="CF38" s="222">
        <f t="shared" si="99"/>
        <v>0</v>
      </c>
      <c r="CG38" s="223">
        <f t="shared" si="99"/>
        <v>0</v>
      </c>
      <c r="CH38" s="222">
        <f t="shared" si="99"/>
        <v>0</v>
      </c>
      <c r="CI38" s="222">
        <f t="shared" si="99"/>
        <v>0</v>
      </c>
      <c r="CJ38" s="222">
        <f t="shared" si="99"/>
        <v>0</v>
      </c>
      <c r="CK38" s="221" t="e">
        <f t="shared" si="85"/>
        <v>#DIV/0!</v>
      </c>
      <c r="CL38" s="222">
        <f>SUM(CL28:CL37)</f>
        <v>26.41</v>
      </c>
      <c r="CM38" s="222">
        <f>SUM(CM28:CM37)</f>
        <v>0</v>
      </c>
      <c r="CN38" s="221">
        <f t="shared" si="88"/>
        <v>0</v>
      </c>
      <c r="CO38" s="64"/>
      <c r="CP38" s="220">
        <f>SUM(CP28:CP37)</f>
        <v>0</v>
      </c>
      <c r="CQ38" s="220">
        <f>SUM(CQ28:CQ37)</f>
        <v>0</v>
      </c>
      <c r="CR38" s="221" t="e">
        <f t="shared" si="91"/>
        <v>#DIV/0!</v>
      </c>
      <c r="CS38" s="220">
        <f>SUM(CS28:CS37)</f>
        <v>127.97999999999999</v>
      </c>
      <c r="CT38" s="220">
        <f>SUM(CT28:CT37)</f>
        <v>0</v>
      </c>
      <c r="CU38" s="235">
        <f t="shared" si="94"/>
        <v>0</v>
      </c>
      <c r="CV38" s="194">
        <f>CT38/'Double Upgrades Base'!CT39</f>
        <v>0</v>
      </c>
    </row>
    <row r="39" spans="1:100" ht="20.100000000000001" customHeight="1" thickBot="1" x14ac:dyDescent="0.2"/>
    <row r="40" spans="1:100" s="34" customFormat="1" ht="11.25" thickBot="1" x14ac:dyDescent="0.2">
      <c r="A40" s="62" t="s">
        <v>53</v>
      </c>
      <c r="B40" s="61"/>
      <c r="C40" s="59"/>
      <c r="D40" s="47"/>
      <c r="E40" s="59"/>
      <c r="F40" s="47"/>
      <c r="G40" s="47"/>
      <c r="H40" s="47"/>
      <c r="I40" s="47"/>
      <c r="J40" s="47"/>
      <c r="K40" s="59"/>
      <c r="L40" s="47"/>
      <c r="M40" s="47"/>
      <c r="N40" s="47"/>
      <c r="O40" s="45"/>
      <c r="P40" s="45"/>
      <c r="Q40" s="45"/>
      <c r="R40" s="45"/>
      <c r="S40" s="45"/>
      <c r="T40" s="45"/>
      <c r="U40" s="59"/>
      <c r="V40" s="47"/>
      <c r="W40" s="59"/>
      <c r="X40" s="47"/>
      <c r="Y40" s="47"/>
      <c r="Z40" s="47"/>
      <c r="AA40" s="47"/>
      <c r="AB40" s="47"/>
      <c r="AC40" s="59"/>
      <c r="AD40" s="47"/>
      <c r="AE40" s="47"/>
      <c r="AF40" s="47"/>
      <c r="AG40" s="45"/>
      <c r="AH40" s="45"/>
      <c r="AI40" s="45"/>
      <c r="AJ40" s="45"/>
      <c r="AK40" s="45"/>
      <c r="AL40" s="45"/>
      <c r="AM40" s="59"/>
      <c r="AN40" s="47"/>
      <c r="AO40" s="59"/>
      <c r="AP40" s="47"/>
      <c r="AQ40" s="47"/>
      <c r="AR40" s="47"/>
      <c r="AS40" s="47"/>
      <c r="AT40" s="47"/>
      <c r="AU40" s="59"/>
      <c r="AV40" s="47"/>
      <c r="AW40" s="47"/>
      <c r="AX40" s="47"/>
      <c r="AY40" s="45"/>
      <c r="AZ40" s="45"/>
      <c r="BA40" s="45"/>
      <c r="BB40" s="45"/>
      <c r="BC40" s="45"/>
      <c r="BD40" s="45"/>
      <c r="BE40" s="59"/>
      <c r="BF40" s="47"/>
      <c r="BG40" s="59"/>
      <c r="BH40" s="47"/>
      <c r="BI40" s="47"/>
      <c r="BJ40" s="47"/>
      <c r="BK40" s="47"/>
      <c r="BL40" s="47"/>
      <c r="BM40" s="59"/>
      <c r="BN40" s="47"/>
      <c r="BO40" s="47"/>
      <c r="BP40" s="47"/>
      <c r="BQ40" s="45"/>
      <c r="BR40" s="45"/>
      <c r="BS40" s="45"/>
      <c r="BT40" s="45"/>
      <c r="BU40" s="45"/>
      <c r="BV40" s="45"/>
      <c r="BW40" s="59"/>
      <c r="BX40" s="47"/>
      <c r="BY40" s="59"/>
      <c r="BZ40" s="47"/>
      <c r="CA40" s="47"/>
      <c r="CB40" s="47"/>
      <c r="CC40" s="47"/>
      <c r="CD40" s="47"/>
      <c r="CE40" s="59"/>
      <c r="CF40" s="47"/>
      <c r="CG40" s="47"/>
      <c r="CH40" s="47"/>
      <c r="CI40" s="45"/>
      <c r="CJ40" s="45"/>
      <c r="CK40" s="45"/>
      <c r="CL40" s="45"/>
      <c r="CM40" s="45"/>
      <c r="CN40" s="45"/>
      <c r="CO40" s="12"/>
      <c r="CP40" s="57"/>
      <c r="CQ40" s="45"/>
      <c r="CR40" s="45"/>
      <c r="CS40" s="45"/>
      <c r="CT40" s="45"/>
      <c r="CU40" s="44"/>
      <c r="CV40" s="22"/>
    </row>
    <row r="41" spans="1:100" s="34" customFormat="1" ht="11.25" customHeight="1" x14ac:dyDescent="0.2">
      <c r="A41" s="27" t="s">
        <v>117</v>
      </c>
      <c r="B41" s="28" t="s">
        <v>157</v>
      </c>
      <c r="C41" s="53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24"/>
      <c r="P41" s="24"/>
      <c r="Q41" s="24" t="e">
        <f t="shared" ref="Q41:Q48" si="100">P41/O41</f>
        <v>#DIV/0!</v>
      </c>
      <c r="R41" s="32">
        <f t="shared" ref="R41:R47" si="101">C41+E41+G41+I41+K41+M41</f>
        <v>0</v>
      </c>
      <c r="S41" s="32">
        <f t="shared" ref="S41:S47" si="102">D41+F41+H41+J41+L41+N41</f>
        <v>0</v>
      </c>
      <c r="T41" s="23" t="e">
        <f t="shared" ref="T41:T48" si="103">S41/R41</f>
        <v>#DIV/0!</v>
      </c>
      <c r="U41" s="53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4"/>
      <c r="AH41" s="24"/>
      <c r="AI41" s="24" t="e">
        <f t="shared" ref="AI41:AI48" si="104">AH41/AG41</f>
        <v>#DIV/0!</v>
      </c>
      <c r="AJ41" s="32">
        <f t="shared" ref="AJ41:AJ47" si="105">U41+W41+Y41+AA41+AC41+AE41</f>
        <v>0</v>
      </c>
      <c r="AK41" s="32">
        <f t="shared" ref="AK41:AK47" si="106">V41+X41+Z41+AB41+AD41+AF41</f>
        <v>0</v>
      </c>
      <c r="AL41" s="23" t="e">
        <f t="shared" ref="AL41:AL48" si="107">AK41/AJ41</f>
        <v>#DIV/0!</v>
      </c>
      <c r="AM41" s="53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24"/>
      <c r="AZ41" s="24"/>
      <c r="BA41" s="24" t="e">
        <f t="shared" ref="BA41:BA48" si="108">AZ41/AY41</f>
        <v>#DIV/0!</v>
      </c>
      <c r="BB41" s="32">
        <f t="shared" ref="BB41:BB47" si="109">AM41+AO41+AQ41+AS41+AU41+AW41</f>
        <v>0</v>
      </c>
      <c r="BC41" s="32">
        <f t="shared" ref="BC41:BC47" si="110">AN41+AP41+AR41+AT41+AV41+AX41</f>
        <v>0</v>
      </c>
      <c r="BD41" s="23" t="e">
        <f t="shared" ref="BD41:BD48" si="111">BC41/BB41</f>
        <v>#DIV/0!</v>
      </c>
      <c r="BE41" s="53"/>
      <c r="BF41" s="19"/>
      <c r="BG41" s="19">
        <v>1.5</v>
      </c>
      <c r="BH41" s="19">
        <v>2</v>
      </c>
      <c r="BI41" s="19"/>
      <c r="BJ41" s="19"/>
      <c r="BK41" s="25">
        <v>1.1599999999999999</v>
      </c>
      <c r="BL41" s="19">
        <v>1</v>
      </c>
      <c r="BM41" s="19"/>
      <c r="BN41" s="19"/>
      <c r="BO41" s="19">
        <v>3.08</v>
      </c>
      <c r="BP41" s="19">
        <v>1</v>
      </c>
      <c r="BQ41" s="24"/>
      <c r="BR41" s="24"/>
      <c r="BS41" s="24" t="e">
        <f t="shared" ref="BS41:BS48" si="112">BR41/BQ41</f>
        <v>#DIV/0!</v>
      </c>
      <c r="BT41" s="32">
        <f t="shared" ref="BT41:BT47" si="113">BE41+BG41+BI41+BK41+BM41+BO41</f>
        <v>5.74</v>
      </c>
      <c r="BU41" s="32">
        <f t="shared" ref="BU41:BU47" si="114">BF41+BH41+BJ41+BL41+BN41+BP41</f>
        <v>4</v>
      </c>
      <c r="BV41" s="23">
        <f t="shared" ref="BV41:BV48" si="115">BU41/BT41</f>
        <v>0.69686411149825778</v>
      </c>
      <c r="BW41" s="53">
        <v>7.5</v>
      </c>
      <c r="BX41" s="19">
        <v>8</v>
      </c>
      <c r="BY41" s="19">
        <v>7.5</v>
      </c>
      <c r="BZ41" s="19">
        <v>9</v>
      </c>
      <c r="CA41" s="19">
        <v>7.5</v>
      </c>
      <c r="CB41" s="19">
        <v>7</v>
      </c>
      <c r="CC41" s="19">
        <v>9.5</v>
      </c>
      <c r="CD41" s="19">
        <v>7</v>
      </c>
      <c r="CE41" s="19">
        <v>7</v>
      </c>
      <c r="CF41" s="19">
        <v>5</v>
      </c>
      <c r="CG41" s="19"/>
      <c r="CH41" s="19"/>
      <c r="CI41" s="24"/>
      <c r="CJ41" s="24"/>
      <c r="CK41" s="24" t="e">
        <f t="shared" ref="CK41:CK48" si="116">CJ41/CI41</f>
        <v>#DIV/0!</v>
      </c>
      <c r="CL41" s="32">
        <f t="shared" ref="CL41:CL47" si="117">BW41+BY41+CA41+CC41+CE41+CG41</f>
        <v>39</v>
      </c>
      <c r="CM41" s="32">
        <f t="shared" ref="CM41:CM47" si="118">BX41+BZ41+CB41+CD41+CF41+CH41</f>
        <v>36</v>
      </c>
      <c r="CN41" s="23">
        <f t="shared" ref="CN41:CN48" si="119">CM41/CL41</f>
        <v>0.92307692307692313</v>
      </c>
      <c r="CO41" s="12"/>
      <c r="CP41" s="50">
        <f t="shared" ref="CP41:CP47" si="120">O41+AG41+AY41+BQ41+CI41</f>
        <v>0</v>
      </c>
      <c r="CQ41" s="33">
        <f t="shared" ref="CQ41:CQ47" si="121">P41+AH41+AZ41+BR41+CJ41</f>
        <v>0</v>
      </c>
      <c r="CR41" s="33" t="e">
        <f t="shared" ref="CR41:CR48" si="122">CQ41/CP41</f>
        <v>#DIV/0!</v>
      </c>
      <c r="CS41" s="23">
        <f t="shared" ref="CS41:CS47" si="123">R41+AJ41+BB41+BT41+CL41</f>
        <v>44.74</v>
      </c>
      <c r="CT41" s="23">
        <f t="shared" ref="CT41:CT47" si="124">S41+AK41+BC41+BU41+CM41</f>
        <v>40</v>
      </c>
      <c r="CU41" s="52">
        <f t="shared" ref="CU41:CU48" si="125">CT41/CS41</f>
        <v>0.89405453732677687</v>
      </c>
      <c r="CV41" s="194" t="e">
        <f>CT41/'Double Upgrades Base'!#REF!</f>
        <v>#REF!</v>
      </c>
    </row>
    <row r="42" spans="1:100" s="34" customFormat="1" ht="11.25" customHeight="1" x14ac:dyDescent="0.2">
      <c r="A42" s="27" t="s">
        <v>117</v>
      </c>
      <c r="B42" s="28" t="s">
        <v>122</v>
      </c>
      <c r="C42" s="53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24"/>
      <c r="P42" s="24"/>
      <c r="Q42" s="24" t="e">
        <f t="shared" si="100"/>
        <v>#DIV/0!</v>
      </c>
      <c r="R42" s="32">
        <f t="shared" si="101"/>
        <v>0</v>
      </c>
      <c r="S42" s="32">
        <f t="shared" si="102"/>
        <v>0</v>
      </c>
      <c r="T42" s="23" t="e">
        <f t="shared" si="103"/>
        <v>#DIV/0!</v>
      </c>
      <c r="U42" s="53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24"/>
      <c r="AH42" s="24"/>
      <c r="AI42" s="24" t="e">
        <f t="shared" si="104"/>
        <v>#DIV/0!</v>
      </c>
      <c r="AJ42" s="32">
        <f t="shared" si="105"/>
        <v>0</v>
      </c>
      <c r="AK42" s="32">
        <f t="shared" si="106"/>
        <v>0</v>
      </c>
      <c r="AL42" s="23" t="e">
        <f t="shared" si="107"/>
        <v>#DIV/0!</v>
      </c>
      <c r="AM42" s="53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24"/>
      <c r="AZ42" s="24"/>
      <c r="BA42" s="24" t="e">
        <f t="shared" si="108"/>
        <v>#DIV/0!</v>
      </c>
      <c r="BB42" s="32">
        <f t="shared" si="109"/>
        <v>0</v>
      </c>
      <c r="BC42" s="32">
        <f t="shared" si="110"/>
        <v>0</v>
      </c>
      <c r="BD42" s="23" t="e">
        <f t="shared" si="111"/>
        <v>#DIV/0!</v>
      </c>
      <c r="BE42" s="53"/>
      <c r="BF42" s="19"/>
      <c r="BG42" s="19"/>
      <c r="BH42" s="19"/>
      <c r="BI42" s="19">
        <v>3</v>
      </c>
      <c r="BJ42" s="19">
        <v>0</v>
      </c>
      <c r="BK42" s="19">
        <v>3.5</v>
      </c>
      <c r="BL42" s="19">
        <v>0</v>
      </c>
      <c r="BM42" s="19">
        <v>4.25</v>
      </c>
      <c r="BN42" s="19">
        <v>0</v>
      </c>
      <c r="BO42" s="19"/>
      <c r="BP42" s="19"/>
      <c r="BQ42" s="24"/>
      <c r="BR42" s="24"/>
      <c r="BS42" s="24" t="e">
        <f t="shared" si="112"/>
        <v>#DIV/0!</v>
      </c>
      <c r="BT42" s="32">
        <f t="shared" si="113"/>
        <v>10.75</v>
      </c>
      <c r="BU42" s="32">
        <f t="shared" si="114"/>
        <v>0</v>
      </c>
      <c r="BV42" s="23">
        <f t="shared" si="115"/>
        <v>0</v>
      </c>
      <c r="BW42" s="53">
        <v>6.5</v>
      </c>
      <c r="BX42" s="19">
        <v>0</v>
      </c>
      <c r="BY42" s="19">
        <v>4</v>
      </c>
      <c r="BZ42" s="19">
        <v>0</v>
      </c>
      <c r="CA42" s="19"/>
      <c r="CB42" s="19"/>
      <c r="CC42" s="19"/>
      <c r="CD42" s="19"/>
      <c r="CE42" s="19">
        <v>3.5</v>
      </c>
      <c r="CF42" s="19">
        <v>0</v>
      </c>
      <c r="CG42" s="19"/>
      <c r="CH42" s="19"/>
      <c r="CI42" s="24"/>
      <c r="CJ42" s="24"/>
      <c r="CK42" s="24" t="e">
        <f t="shared" si="116"/>
        <v>#DIV/0!</v>
      </c>
      <c r="CL42" s="32">
        <f t="shared" si="117"/>
        <v>14</v>
      </c>
      <c r="CM42" s="32">
        <f t="shared" si="118"/>
        <v>0</v>
      </c>
      <c r="CN42" s="23">
        <f t="shared" si="119"/>
        <v>0</v>
      </c>
      <c r="CO42" s="12"/>
      <c r="CP42" s="50">
        <f t="shared" si="120"/>
        <v>0</v>
      </c>
      <c r="CQ42" s="33">
        <f t="shared" si="121"/>
        <v>0</v>
      </c>
      <c r="CR42" s="33" t="e">
        <f t="shared" si="122"/>
        <v>#DIV/0!</v>
      </c>
      <c r="CS42" s="23">
        <f t="shared" si="123"/>
        <v>24.75</v>
      </c>
      <c r="CT42" s="23">
        <f t="shared" si="124"/>
        <v>0</v>
      </c>
      <c r="CU42" s="52">
        <f t="shared" si="125"/>
        <v>0</v>
      </c>
      <c r="CV42" s="194" t="e">
        <f>CT42/'Double Upgrades Base'!#REF!</f>
        <v>#REF!</v>
      </c>
    </row>
    <row r="43" spans="1:100" s="34" customFormat="1" ht="11.25" customHeight="1" x14ac:dyDescent="0.2">
      <c r="A43" s="55" t="s">
        <v>121</v>
      </c>
      <c r="B43" s="54" t="s">
        <v>123</v>
      </c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24"/>
      <c r="P43" s="24"/>
      <c r="Q43" s="24" t="e">
        <f t="shared" si="100"/>
        <v>#DIV/0!</v>
      </c>
      <c r="R43" s="32">
        <f t="shared" si="101"/>
        <v>0</v>
      </c>
      <c r="S43" s="32">
        <f t="shared" si="102"/>
        <v>0</v>
      </c>
      <c r="T43" s="23" t="e">
        <f t="shared" si="103"/>
        <v>#DIV/0!</v>
      </c>
      <c r="U43" s="53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24"/>
      <c r="AH43" s="24"/>
      <c r="AI43" s="24" t="e">
        <f t="shared" si="104"/>
        <v>#DIV/0!</v>
      </c>
      <c r="AJ43" s="32">
        <f t="shared" si="105"/>
        <v>0</v>
      </c>
      <c r="AK43" s="32">
        <f t="shared" si="106"/>
        <v>0</v>
      </c>
      <c r="AL43" s="23" t="e">
        <f t="shared" si="107"/>
        <v>#DIV/0!</v>
      </c>
      <c r="AM43" s="53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24"/>
      <c r="AZ43" s="24"/>
      <c r="BA43" s="24" t="e">
        <f t="shared" si="108"/>
        <v>#DIV/0!</v>
      </c>
      <c r="BB43" s="32">
        <f t="shared" si="109"/>
        <v>0</v>
      </c>
      <c r="BC43" s="32">
        <f t="shared" si="110"/>
        <v>0</v>
      </c>
      <c r="BD43" s="23" t="e">
        <f t="shared" si="111"/>
        <v>#DIV/0!</v>
      </c>
      <c r="BE43" s="53"/>
      <c r="BF43" s="19"/>
      <c r="BG43" s="19"/>
      <c r="BH43" s="19"/>
      <c r="BI43" s="19">
        <v>2</v>
      </c>
      <c r="BJ43" s="19">
        <v>0</v>
      </c>
      <c r="BK43" s="19">
        <v>2.5</v>
      </c>
      <c r="BL43" s="19">
        <v>1</v>
      </c>
      <c r="BM43" s="19">
        <v>0.5</v>
      </c>
      <c r="BN43" s="19">
        <v>0</v>
      </c>
      <c r="BO43" s="19"/>
      <c r="BP43" s="19"/>
      <c r="BQ43" s="24"/>
      <c r="BR43" s="24"/>
      <c r="BS43" s="24" t="e">
        <f t="shared" si="112"/>
        <v>#DIV/0!</v>
      </c>
      <c r="BT43" s="32">
        <f t="shared" si="113"/>
        <v>5</v>
      </c>
      <c r="BU43" s="32">
        <f t="shared" si="114"/>
        <v>1</v>
      </c>
      <c r="BV43" s="23">
        <f t="shared" si="115"/>
        <v>0.2</v>
      </c>
      <c r="BW43" s="53">
        <v>1</v>
      </c>
      <c r="BX43" s="19">
        <v>0</v>
      </c>
      <c r="BY43" s="19">
        <v>1</v>
      </c>
      <c r="BZ43" s="19">
        <v>0</v>
      </c>
      <c r="CA43" s="19">
        <v>1</v>
      </c>
      <c r="CB43" s="19">
        <v>0</v>
      </c>
      <c r="CC43" s="19">
        <v>0.5</v>
      </c>
      <c r="CD43" s="19">
        <v>0</v>
      </c>
      <c r="CE43" s="19"/>
      <c r="CF43" s="19"/>
      <c r="CG43" s="19"/>
      <c r="CH43" s="19"/>
      <c r="CI43" s="24"/>
      <c r="CJ43" s="24"/>
      <c r="CK43" s="24" t="e">
        <f t="shared" si="116"/>
        <v>#DIV/0!</v>
      </c>
      <c r="CL43" s="32">
        <f t="shared" si="117"/>
        <v>3.5</v>
      </c>
      <c r="CM43" s="32">
        <f t="shared" si="118"/>
        <v>0</v>
      </c>
      <c r="CN43" s="23">
        <f t="shared" si="119"/>
        <v>0</v>
      </c>
      <c r="CO43" s="12"/>
      <c r="CP43" s="50">
        <f t="shared" si="120"/>
        <v>0</v>
      </c>
      <c r="CQ43" s="33">
        <f t="shared" si="121"/>
        <v>0</v>
      </c>
      <c r="CR43" s="33" t="e">
        <f t="shared" si="122"/>
        <v>#DIV/0!</v>
      </c>
      <c r="CS43" s="23">
        <f t="shared" si="123"/>
        <v>8.5</v>
      </c>
      <c r="CT43" s="23">
        <f t="shared" si="124"/>
        <v>1</v>
      </c>
      <c r="CU43" s="52">
        <f t="shared" si="125"/>
        <v>0.11764705882352941</v>
      </c>
      <c r="CV43" s="194">
        <f>CT43/'Double Upgrades Base'!CT42</f>
        <v>9.0090090090090089E-3</v>
      </c>
    </row>
    <row r="44" spans="1:100" s="34" customFormat="1" ht="11.25" customHeight="1" x14ac:dyDescent="0.2">
      <c r="A44" s="217" t="s">
        <v>50</v>
      </c>
      <c r="B44" s="28" t="s">
        <v>160</v>
      </c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24"/>
      <c r="P44" s="24"/>
      <c r="Q44" s="24" t="e">
        <f t="shared" si="100"/>
        <v>#DIV/0!</v>
      </c>
      <c r="R44" s="32">
        <f t="shared" si="101"/>
        <v>0</v>
      </c>
      <c r="S44" s="32">
        <f t="shared" si="102"/>
        <v>0</v>
      </c>
      <c r="T44" s="23" t="e">
        <f t="shared" si="103"/>
        <v>#DIV/0!</v>
      </c>
      <c r="U44" s="53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24"/>
      <c r="AH44" s="24"/>
      <c r="AI44" s="24" t="e">
        <f t="shared" si="104"/>
        <v>#DIV/0!</v>
      </c>
      <c r="AJ44" s="32">
        <f t="shared" si="105"/>
        <v>0</v>
      </c>
      <c r="AK44" s="32">
        <f t="shared" si="106"/>
        <v>0</v>
      </c>
      <c r="AL44" s="23" t="e">
        <f t="shared" si="107"/>
        <v>#DIV/0!</v>
      </c>
      <c r="AM44" s="53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24"/>
      <c r="AZ44" s="24"/>
      <c r="BA44" s="24" t="e">
        <f t="shared" si="108"/>
        <v>#DIV/0!</v>
      </c>
      <c r="BB44" s="32">
        <f t="shared" si="109"/>
        <v>0</v>
      </c>
      <c r="BC44" s="32">
        <f t="shared" si="110"/>
        <v>0</v>
      </c>
      <c r="BD44" s="23" t="e">
        <f t="shared" si="111"/>
        <v>#DIV/0!</v>
      </c>
      <c r="BE44" s="53"/>
      <c r="BF44" s="19"/>
      <c r="BG44" s="19"/>
      <c r="BH44" s="19"/>
      <c r="BI44" s="19"/>
      <c r="BJ44" s="19"/>
      <c r="BK44" s="19"/>
      <c r="BL44" s="19"/>
      <c r="BM44" s="19"/>
      <c r="BN44" s="19"/>
      <c r="BO44" s="19">
        <v>0.5</v>
      </c>
      <c r="BP44" s="19">
        <v>1</v>
      </c>
      <c r="BQ44" s="24"/>
      <c r="BR44" s="24"/>
      <c r="BS44" s="24" t="e">
        <f t="shared" si="112"/>
        <v>#DIV/0!</v>
      </c>
      <c r="BT44" s="32">
        <f t="shared" si="113"/>
        <v>0.5</v>
      </c>
      <c r="BU44" s="32">
        <f t="shared" si="114"/>
        <v>1</v>
      </c>
      <c r="BV44" s="23">
        <f t="shared" si="115"/>
        <v>2</v>
      </c>
      <c r="BW44" s="53">
        <v>7.5</v>
      </c>
      <c r="BX44" s="19">
        <v>3</v>
      </c>
      <c r="BY44" s="19">
        <v>7.5</v>
      </c>
      <c r="BZ44" s="19">
        <v>4</v>
      </c>
      <c r="CA44" s="19">
        <v>8</v>
      </c>
      <c r="CB44" s="19">
        <v>2</v>
      </c>
      <c r="CC44" s="19">
        <v>7.5</v>
      </c>
      <c r="CD44" s="19">
        <v>5</v>
      </c>
      <c r="CE44" s="19">
        <v>7</v>
      </c>
      <c r="CF44" s="19">
        <v>0</v>
      </c>
      <c r="CG44" s="19"/>
      <c r="CH44" s="19"/>
      <c r="CI44" s="24"/>
      <c r="CJ44" s="24"/>
      <c r="CK44" s="24" t="e">
        <f t="shared" si="116"/>
        <v>#DIV/0!</v>
      </c>
      <c r="CL44" s="32">
        <f t="shared" si="117"/>
        <v>37.5</v>
      </c>
      <c r="CM44" s="32">
        <f t="shared" si="118"/>
        <v>14</v>
      </c>
      <c r="CN44" s="23">
        <f t="shared" si="119"/>
        <v>0.37333333333333335</v>
      </c>
      <c r="CO44" s="12"/>
      <c r="CP44" s="50">
        <f t="shared" si="120"/>
        <v>0</v>
      </c>
      <c r="CQ44" s="33">
        <f t="shared" si="121"/>
        <v>0</v>
      </c>
      <c r="CR44" s="33" t="e">
        <f t="shared" si="122"/>
        <v>#DIV/0!</v>
      </c>
      <c r="CS44" s="23">
        <f t="shared" si="123"/>
        <v>38</v>
      </c>
      <c r="CT44" s="23">
        <f t="shared" si="124"/>
        <v>15</v>
      </c>
      <c r="CU44" s="52">
        <f t="shared" si="125"/>
        <v>0.39473684210526316</v>
      </c>
      <c r="CV44" s="194">
        <f>CT44/'Double Upgrades Base'!CT43</f>
        <v>0.15463917525773196</v>
      </c>
    </row>
    <row r="45" spans="1:100" s="34" customFormat="1" ht="11.25" customHeight="1" x14ac:dyDescent="0.15">
      <c r="A45" s="218" t="s">
        <v>50</v>
      </c>
      <c r="B45" s="20" t="s">
        <v>124</v>
      </c>
      <c r="C45" s="53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24"/>
      <c r="P45" s="24"/>
      <c r="Q45" s="24" t="e">
        <f t="shared" si="100"/>
        <v>#DIV/0!</v>
      </c>
      <c r="R45" s="32">
        <f t="shared" si="101"/>
        <v>0</v>
      </c>
      <c r="S45" s="32">
        <f t="shared" si="102"/>
        <v>0</v>
      </c>
      <c r="T45" s="23" t="e">
        <f t="shared" si="103"/>
        <v>#DIV/0!</v>
      </c>
      <c r="U45" s="53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24"/>
      <c r="AH45" s="24"/>
      <c r="AI45" s="24" t="e">
        <f t="shared" si="104"/>
        <v>#DIV/0!</v>
      </c>
      <c r="AJ45" s="32">
        <f t="shared" si="105"/>
        <v>0</v>
      </c>
      <c r="AK45" s="32">
        <f t="shared" si="106"/>
        <v>0</v>
      </c>
      <c r="AL45" s="23" t="e">
        <f t="shared" si="107"/>
        <v>#DIV/0!</v>
      </c>
      <c r="AM45" s="53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24"/>
      <c r="AZ45" s="24"/>
      <c r="BA45" s="24" t="e">
        <f t="shared" si="108"/>
        <v>#DIV/0!</v>
      </c>
      <c r="BB45" s="32">
        <f t="shared" si="109"/>
        <v>0</v>
      </c>
      <c r="BC45" s="32">
        <f t="shared" si="110"/>
        <v>0</v>
      </c>
      <c r="BD45" s="23" t="e">
        <f t="shared" si="111"/>
        <v>#DIV/0!</v>
      </c>
      <c r="BE45" s="53"/>
      <c r="BF45" s="19"/>
      <c r="BG45" s="19"/>
      <c r="BH45" s="19"/>
      <c r="BI45" s="19"/>
      <c r="BJ45" s="19"/>
      <c r="BK45" s="19"/>
      <c r="BL45" s="19"/>
      <c r="BM45" s="19">
        <v>2.5</v>
      </c>
      <c r="BN45" s="19">
        <v>1</v>
      </c>
      <c r="BO45" s="19"/>
      <c r="BP45" s="19"/>
      <c r="BQ45" s="24"/>
      <c r="BR45" s="24"/>
      <c r="BS45" s="24" t="e">
        <f t="shared" si="112"/>
        <v>#DIV/0!</v>
      </c>
      <c r="BT45" s="32">
        <f t="shared" si="113"/>
        <v>2.5</v>
      </c>
      <c r="BU45" s="32">
        <f t="shared" si="114"/>
        <v>1</v>
      </c>
      <c r="BV45" s="23">
        <f t="shared" si="115"/>
        <v>0.4</v>
      </c>
      <c r="BW45" s="53">
        <v>4.5</v>
      </c>
      <c r="BX45" s="19">
        <v>0</v>
      </c>
      <c r="BY45" s="19">
        <v>6</v>
      </c>
      <c r="BZ45" s="19">
        <v>0</v>
      </c>
      <c r="CA45" s="19">
        <v>4</v>
      </c>
      <c r="CB45" s="19">
        <v>0</v>
      </c>
      <c r="CC45" s="19">
        <v>2</v>
      </c>
      <c r="CD45" s="19">
        <v>0</v>
      </c>
      <c r="CE45" s="19"/>
      <c r="CF45" s="19"/>
      <c r="CG45" s="19"/>
      <c r="CH45" s="19"/>
      <c r="CI45" s="24"/>
      <c r="CJ45" s="24"/>
      <c r="CK45" s="24" t="e">
        <f t="shared" si="116"/>
        <v>#DIV/0!</v>
      </c>
      <c r="CL45" s="32">
        <f t="shared" si="117"/>
        <v>16.5</v>
      </c>
      <c r="CM45" s="32">
        <f t="shared" si="118"/>
        <v>0</v>
      </c>
      <c r="CN45" s="23">
        <f t="shared" si="119"/>
        <v>0</v>
      </c>
      <c r="CO45" s="12"/>
      <c r="CP45" s="50">
        <f t="shared" si="120"/>
        <v>0</v>
      </c>
      <c r="CQ45" s="33">
        <f t="shared" si="121"/>
        <v>0</v>
      </c>
      <c r="CR45" s="33" t="e">
        <f t="shared" si="122"/>
        <v>#DIV/0!</v>
      </c>
      <c r="CS45" s="23">
        <f t="shared" si="123"/>
        <v>19</v>
      </c>
      <c r="CT45" s="23">
        <f t="shared" si="124"/>
        <v>1</v>
      </c>
      <c r="CU45" s="52">
        <f t="shared" si="125"/>
        <v>5.2631578947368418E-2</v>
      </c>
      <c r="CV45" s="194">
        <f>CT45/'Double Upgrades Base'!CT44</f>
        <v>1.3698630136986301E-2</v>
      </c>
    </row>
    <row r="46" spans="1:100" s="34" customFormat="1" ht="11.25" customHeight="1" x14ac:dyDescent="0.15">
      <c r="A46" s="218"/>
      <c r="B46" s="20"/>
      <c r="C46" s="53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24"/>
      <c r="P46" s="24"/>
      <c r="Q46" s="24" t="e">
        <f t="shared" si="100"/>
        <v>#DIV/0!</v>
      </c>
      <c r="R46" s="32">
        <f t="shared" si="101"/>
        <v>0</v>
      </c>
      <c r="S46" s="32">
        <f t="shared" si="102"/>
        <v>0</v>
      </c>
      <c r="T46" s="23" t="e">
        <f t="shared" si="103"/>
        <v>#DIV/0!</v>
      </c>
      <c r="U46" s="53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24"/>
      <c r="AH46" s="24"/>
      <c r="AI46" s="24" t="e">
        <f t="shared" si="104"/>
        <v>#DIV/0!</v>
      </c>
      <c r="AJ46" s="32">
        <f t="shared" si="105"/>
        <v>0</v>
      </c>
      <c r="AK46" s="32">
        <f t="shared" si="106"/>
        <v>0</v>
      </c>
      <c r="AL46" s="23" t="e">
        <f t="shared" si="107"/>
        <v>#DIV/0!</v>
      </c>
      <c r="AM46" s="53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24"/>
      <c r="AZ46" s="24"/>
      <c r="BA46" s="24" t="e">
        <f t="shared" si="108"/>
        <v>#DIV/0!</v>
      </c>
      <c r="BB46" s="32">
        <f t="shared" si="109"/>
        <v>0</v>
      </c>
      <c r="BC46" s="32">
        <f t="shared" si="110"/>
        <v>0</v>
      </c>
      <c r="BD46" s="23" t="e">
        <f t="shared" si="111"/>
        <v>#DIV/0!</v>
      </c>
      <c r="BE46" s="53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24"/>
      <c r="BR46" s="24"/>
      <c r="BS46" s="24" t="e">
        <f t="shared" si="112"/>
        <v>#DIV/0!</v>
      </c>
      <c r="BT46" s="32">
        <f t="shared" si="113"/>
        <v>0</v>
      </c>
      <c r="BU46" s="32">
        <f t="shared" si="114"/>
        <v>0</v>
      </c>
      <c r="BV46" s="23" t="e">
        <f t="shared" si="115"/>
        <v>#DIV/0!</v>
      </c>
      <c r="BW46" s="53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24"/>
      <c r="CJ46" s="24"/>
      <c r="CK46" s="24" t="e">
        <f t="shared" si="116"/>
        <v>#DIV/0!</v>
      </c>
      <c r="CL46" s="32">
        <f t="shared" si="117"/>
        <v>0</v>
      </c>
      <c r="CM46" s="32">
        <f t="shared" si="118"/>
        <v>0</v>
      </c>
      <c r="CN46" s="23" t="e">
        <f t="shared" si="119"/>
        <v>#DIV/0!</v>
      </c>
      <c r="CO46" s="12"/>
      <c r="CP46" s="50">
        <f t="shared" si="120"/>
        <v>0</v>
      </c>
      <c r="CQ46" s="33">
        <f t="shared" si="121"/>
        <v>0</v>
      </c>
      <c r="CR46" s="33" t="e">
        <f t="shared" si="122"/>
        <v>#DIV/0!</v>
      </c>
      <c r="CS46" s="23">
        <f t="shared" si="123"/>
        <v>0</v>
      </c>
      <c r="CT46" s="23">
        <f t="shared" si="124"/>
        <v>0</v>
      </c>
      <c r="CU46" s="52" t="e">
        <f t="shared" si="125"/>
        <v>#DIV/0!</v>
      </c>
      <c r="CV46" s="194">
        <f>CT46/'Double Upgrades Base'!CT45</f>
        <v>0</v>
      </c>
    </row>
    <row r="47" spans="1:100" s="15" customFormat="1" ht="11.25" customHeight="1" thickBot="1" x14ac:dyDescent="0.25">
      <c r="A47" s="107"/>
      <c r="B47" s="28"/>
      <c r="C47" s="53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24"/>
      <c r="P47" s="24"/>
      <c r="Q47" s="24" t="e">
        <f t="shared" si="100"/>
        <v>#DIV/0!</v>
      </c>
      <c r="R47" s="32">
        <f t="shared" si="101"/>
        <v>0</v>
      </c>
      <c r="S47" s="32">
        <f t="shared" si="102"/>
        <v>0</v>
      </c>
      <c r="T47" s="23" t="e">
        <f t="shared" si="103"/>
        <v>#DIV/0!</v>
      </c>
      <c r="U47" s="53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24"/>
      <c r="AH47" s="24"/>
      <c r="AI47" s="24" t="e">
        <f t="shared" si="104"/>
        <v>#DIV/0!</v>
      </c>
      <c r="AJ47" s="32">
        <f t="shared" si="105"/>
        <v>0</v>
      </c>
      <c r="AK47" s="32">
        <f t="shared" si="106"/>
        <v>0</v>
      </c>
      <c r="AL47" s="23" t="e">
        <f t="shared" si="107"/>
        <v>#DIV/0!</v>
      </c>
      <c r="AM47" s="53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24"/>
      <c r="AZ47" s="24"/>
      <c r="BA47" s="24" t="e">
        <f t="shared" si="108"/>
        <v>#DIV/0!</v>
      </c>
      <c r="BB47" s="32">
        <f t="shared" si="109"/>
        <v>0</v>
      </c>
      <c r="BC47" s="32">
        <f t="shared" si="110"/>
        <v>0</v>
      </c>
      <c r="BD47" s="23" t="e">
        <f t="shared" si="111"/>
        <v>#DIV/0!</v>
      </c>
      <c r="BE47" s="53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24"/>
      <c r="BR47" s="24"/>
      <c r="BS47" s="24" t="e">
        <f t="shared" si="112"/>
        <v>#DIV/0!</v>
      </c>
      <c r="BT47" s="32">
        <f t="shared" si="113"/>
        <v>0</v>
      </c>
      <c r="BU47" s="32">
        <f t="shared" si="114"/>
        <v>0</v>
      </c>
      <c r="BV47" s="23" t="e">
        <f t="shared" si="115"/>
        <v>#DIV/0!</v>
      </c>
      <c r="BW47" s="53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24"/>
      <c r="CJ47" s="24"/>
      <c r="CK47" s="24" t="e">
        <f t="shared" si="116"/>
        <v>#DIV/0!</v>
      </c>
      <c r="CL47" s="32">
        <f t="shared" si="117"/>
        <v>0</v>
      </c>
      <c r="CM47" s="32">
        <f t="shared" si="118"/>
        <v>0</v>
      </c>
      <c r="CN47" s="23" t="e">
        <f t="shared" si="119"/>
        <v>#DIV/0!</v>
      </c>
      <c r="CO47" s="12"/>
      <c r="CP47" s="50">
        <f t="shared" si="120"/>
        <v>0</v>
      </c>
      <c r="CQ47" s="33">
        <f t="shared" si="121"/>
        <v>0</v>
      </c>
      <c r="CR47" s="33" t="e">
        <f t="shared" si="122"/>
        <v>#DIV/0!</v>
      </c>
      <c r="CS47" s="23">
        <f t="shared" si="123"/>
        <v>0</v>
      </c>
      <c r="CT47" s="23">
        <f t="shared" si="124"/>
        <v>0</v>
      </c>
      <c r="CU47" s="52" t="e">
        <f t="shared" si="125"/>
        <v>#DIV/0!</v>
      </c>
      <c r="CV47" s="194">
        <f>CT47/'Double Upgrades Base'!CT45</f>
        <v>0</v>
      </c>
    </row>
    <row r="48" spans="1:100" ht="11.25" thickBot="1" x14ac:dyDescent="0.2">
      <c r="A48" s="369" t="s">
        <v>0</v>
      </c>
      <c r="B48" s="370"/>
      <c r="C48" s="47">
        <f t="shared" ref="C48:P48" si="126">SUM(C41:C47)</f>
        <v>0</v>
      </c>
      <c r="D48" s="46">
        <f t="shared" si="126"/>
        <v>0</v>
      </c>
      <c r="E48" s="47">
        <f t="shared" si="126"/>
        <v>0</v>
      </c>
      <c r="F48" s="46">
        <f t="shared" si="126"/>
        <v>0</v>
      </c>
      <c r="G48" s="47">
        <f t="shared" si="126"/>
        <v>0</v>
      </c>
      <c r="H48" s="46">
        <f t="shared" si="126"/>
        <v>0</v>
      </c>
      <c r="I48" s="47">
        <f t="shared" si="126"/>
        <v>0</v>
      </c>
      <c r="J48" s="46">
        <f t="shared" si="126"/>
        <v>0</v>
      </c>
      <c r="K48" s="47">
        <f t="shared" si="126"/>
        <v>0</v>
      </c>
      <c r="L48" s="46">
        <f t="shared" si="126"/>
        <v>0</v>
      </c>
      <c r="M48" s="47">
        <f t="shared" si="126"/>
        <v>0</v>
      </c>
      <c r="N48" s="46">
        <f t="shared" si="126"/>
        <v>0</v>
      </c>
      <c r="O48" s="46">
        <f t="shared" si="126"/>
        <v>0</v>
      </c>
      <c r="P48" s="46">
        <f t="shared" si="126"/>
        <v>0</v>
      </c>
      <c r="Q48" s="45" t="e">
        <f t="shared" si="100"/>
        <v>#DIV/0!</v>
      </c>
      <c r="R48" s="45">
        <f>SUM(R41:R47)</f>
        <v>0</v>
      </c>
      <c r="S48" s="45">
        <f>SUM(S41:S47)</f>
        <v>0</v>
      </c>
      <c r="T48" s="45" t="e">
        <f t="shared" si="103"/>
        <v>#DIV/0!</v>
      </c>
      <c r="U48" s="47">
        <f t="shared" ref="U48:AH48" si="127">SUM(U41:U47)</f>
        <v>0</v>
      </c>
      <c r="V48" s="46">
        <f t="shared" si="127"/>
        <v>0</v>
      </c>
      <c r="W48" s="47">
        <f t="shared" si="127"/>
        <v>0</v>
      </c>
      <c r="X48" s="46">
        <f t="shared" si="127"/>
        <v>0</v>
      </c>
      <c r="Y48" s="47">
        <f t="shared" si="127"/>
        <v>0</v>
      </c>
      <c r="Z48" s="46">
        <f t="shared" si="127"/>
        <v>0</v>
      </c>
      <c r="AA48" s="47">
        <f t="shared" si="127"/>
        <v>0</v>
      </c>
      <c r="AB48" s="46">
        <f t="shared" si="127"/>
        <v>0</v>
      </c>
      <c r="AC48" s="47">
        <f t="shared" si="127"/>
        <v>0</v>
      </c>
      <c r="AD48" s="46">
        <f t="shared" si="127"/>
        <v>0</v>
      </c>
      <c r="AE48" s="47">
        <f t="shared" si="127"/>
        <v>0</v>
      </c>
      <c r="AF48" s="46">
        <f t="shared" si="127"/>
        <v>0</v>
      </c>
      <c r="AG48" s="46">
        <f t="shared" si="127"/>
        <v>0</v>
      </c>
      <c r="AH48" s="46">
        <f t="shared" si="127"/>
        <v>0</v>
      </c>
      <c r="AI48" s="45" t="e">
        <f t="shared" si="104"/>
        <v>#DIV/0!</v>
      </c>
      <c r="AJ48" s="45">
        <f>SUM(AJ41:AJ47)</f>
        <v>0</v>
      </c>
      <c r="AK48" s="45">
        <f>SUM(AK41:AK47)</f>
        <v>0</v>
      </c>
      <c r="AL48" s="45" t="e">
        <f t="shared" si="107"/>
        <v>#DIV/0!</v>
      </c>
      <c r="AM48" s="47">
        <f t="shared" ref="AM48:AZ48" si="128">SUM(AM41:AM47)</f>
        <v>0</v>
      </c>
      <c r="AN48" s="46">
        <f t="shared" si="128"/>
        <v>0</v>
      </c>
      <c r="AO48" s="47">
        <f t="shared" si="128"/>
        <v>0</v>
      </c>
      <c r="AP48" s="46">
        <f t="shared" si="128"/>
        <v>0</v>
      </c>
      <c r="AQ48" s="47">
        <f t="shared" si="128"/>
        <v>0</v>
      </c>
      <c r="AR48" s="46">
        <f t="shared" si="128"/>
        <v>0</v>
      </c>
      <c r="AS48" s="47">
        <f t="shared" si="128"/>
        <v>0</v>
      </c>
      <c r="AT48" s="46">
        <f t="shared" si="128"/>
        <v>0</v>
      </c>
      <c r="AU48" s="47">
        <f t="shared" si="128"/>
        <v>0</v>
      </c>
      <c r="AV48" s="46">
        <f t="shared" si="128"/>
        <v>0</v>
      </c>
      <c r="AW48" s="47">
        <f t="shared" si="128"/>
        <v>0</v>
      </c>
      <c r="AX48" s="46">
        <f t="shared" si="128"/>
        <v>0</v>
      </c>
      <c r="AY48" s="46">
        <f t="shared" si="128"/>
        <v>0</v>
      </c>
      <c r="AZ48" s="46">
        <f t="shared" si="128"/>
        <v>0</v>
      </c>
      <c r="BA48" s="45" t="e">
        <f t="shared" si="108"/>
        <v>#DIV/0!</v>
      </c>
      <c r="BB48" s="45">
        <f>SUM(BB41:BB47)</f>
        <v>0</v>
      </c>
      <c r="BC48" s="45">
        <f>SUM(BC41:BC47)</f>
        <v>0</v>
      </c>
      <c r="BD48" s="45" t="e">
        <f t="shared" si="111"/>
        <v>#DIV/0!</v>
      </c>
      <c r="BE48" s="47">
        <f t="shared" ref="BE48:BR48" si="129">SUM(BE41:BE47)</f>
        <v>0</v>
      </c>
      <c r="BF48" s="46">
        <f t="shared" si="129"/>
        <v>0</v>
      </c>
      <c r="BG48" s="47">
        <f t="shared" si="129"/>
        <v>1.5</v>
      </c>
      <c r="BH48" s="46">
        <f t="shared" si="129"/>
        <v>2</v>
      </c>
      <c r="BI48" s="47">
        <f t="shared" si="129"/>
        <v>5</v>
      </c>
      <c r="BJ48" s="46">
        <f t="shared" si="129"/>
        <v>0</v>
      </c>
      <c r="BK48" s="47">
        <f t="shared" si="129"/>
        <v>7.16</v>
      </c>
      <c r="BL48" s="46">
        <f t="shared" si="129"/>
        <v>2</v>
      </c>
      <c r="BM48" s="47">
        <f t="shared" si="129"/>
        <v>7.25</v>
      </c>
      <c r="BN48" s="46">
        <f t="shared" si="129"/>
        <v>1</v>
      </c>
      <c r="BO48" s="47">
        <f t="shared" si="129"/>
        <v>3.58</v>
      </c>
      <c r="BP48" s="46">
        <f t="shared" si="129"/>
        <v>2</v>
      </c>
      <c r="BQ48" s="46">
        <f t="shared" si="129"/>
        <v>0</v>
      </c>
      <c r="BR48" s="46">
        <f t="shared" si="129"/>
        <v>0</v>
      </c>
      <c r="BS48" s="45" t="e">
        <f t="shared" si="112"/>
        <v>#DIV/0!</v>
      </c>
      <c r="BT48" s="45">
        <f>SUM(BT41:BT47)</f>
        <v>24.490000000000002</v>
      </c>
      <c r="BU48" s="45">
        <f>SUM(BU41:BU47)</f>
        <v>7</v>
      </c>
      <c r="BV48" s="45">
        <f t="shared" si="115"/>
        <v>0.28583095140873821</v>
      </c>
      <c r="BW48" s="47">
        <f t="shared" ref="BW48:CJ48" si="130">SUM(BW41:BW47)</f>
        <v>27</v>
      </c>
      <c r="BX48" s="46">
        <f t="shared" si="130"/>
        <v>11</v>
      </c>
      <c r="BY48" s="47">
        <f t="shared" si="130"/>
        <v>26</v>
      </c>
      <c r="BZ48" s="46">
        <f t="shared" si="130"/>
        <v>13</v>
      </c>
      <c r="CA48" s="47">
        <f t="shared" si="130"/>
        <v>20.5</v>
      </c>
      <c r="CB48" s="46">
        <f t="shared" si="130"/>
        <v>9</v>
      </c>
      <c r="CC48" s="47">
        <f t="shared" si="130"/>
        <v>19.5</v>
      </c>
      <c r="CD48" s="46">
        <f t="shared" si="130"/>
        <v>12</v>
      </c>
      <c r="CE48" s="47">
        <f t="shared" si="130"/>
        <v>17.5</v>
      </c>
      <c r="CF48" s="46">
        <f t="shared" si="130"/>
        <v>5</v>
      </c>
      <c r="CG48" s="47">
        <f t="shared" si="130"/>
        <v>0</v>
      </c>
      <c r="CH48" s="46">
        <f t="shared" si="130"/>
        <v>0</v>
      </c>
      <c r="CI48" s="46">
        <f t="shared" si="130"/>
        <v>0</v>
      </c>
      <c r="CJ48" s="46">
        <f t="shared" si="130"/>
        <v>0</v>
      </c>
      <c r="CK48" s="45" t="e">
        <f t="shared" si="116"/>
        <v>#DIV/0!</v>
      </c>
      <c r="CL48" s="45">
        <f>SUM(CL41:CL47)</f>
        <v>110.5</v>
      </c>
      <c r="CM48" s="45">
        <f>SUM(CM41:CM47)</f>
        <v>50</v>
      </c>
      <c r="CN48" s="45">
        <f t="shared" si="119"/>
        <v>0.45248868778280543</v>
      </c>
      <c r="CO48" s="12"/>
      <c r="CP48" s="57">
        <f>SUM(CP41:CP47)</f>
        <v>0</v>
      </c>
      <c r="CQ48" s="45">
        <f>SUM(CQ41:CQ47)</f>
        <v>0</v>
      </c>
      <c r="CR48" s="45" t="e">
        <f t="shared" si="122"/>
        <v>#DIV/0!</v>
      </c>
      <c r="CS48" s="45">
        <f>SUM(CS41:CS47)</f>
        <v>134.99</v>
      </c>
      <c r="CT48" s="45">
        <f>SUM(CT41:CT47)</f>
        <v>57</v>
      </c>
      <c r="CU48" s="44">
        <f t="shared" si="125"/>
        <v>0.42225350025927844</v>
      </c>
      <c r="CV48" s="194">
        <f>CT48/'Double Upgrades Base'!CT49</f>
        <v>0.14357682619647355</v>
      </c>
    </row>
    <row r="49" spans="1:100" ht="20.100000000000001" customHeight="1" thickBot="1" x14ac:dyDescent="0.2"/>
    <row r="50" spans="1:100" s="34" customFormat="1" ht="11.25" thickBot="1" x14ac:dyDescent="0.2">
      <c r="A50" s="116" t="s">
        <v>52</v>
      </c>
      <c r="B50" s="115"/>
      <c r="C50" s="114"/>
      <c r="D50" s="106"/>
      <c r="E50" s="114"/>
      <c r="F50" s="106"/>
      <c r="G50" s="114"/>
      <c r="H50" s="106"/>
      <c r="I50" s="114"/>
      <c r="J50" s="106"/>
      <c r="K50" s="114"/>
      <c r="L50" s="106"/>
      <c r="M50" s="106"/>
      <c r="N50" s="106"/>
      <c r="O50" s="104"/>
      <c r="P50" s="104"/>
      <c r="Q50" s="104"/>
      <c r="R50" s="104"/>
      <c r="S50" s="104"/>
      <c r="T50" s="104"/>
      <c r="U50" s="114"/>
      <c r="V50" s="106"/>
      <c r="W50" s="114"/>
      <c r="X50" s="106"/>
      <c r="Y50" s="114"/>
      <c r="Z50" s="106"/>
      <c r="AA50" s="114"/>
      <c r="AB50" s="106"/>
      <c r="AC50" s="114"/>
      <c r="AD50" s="106"/>
      <c r="AE50" s="106"/>
      <c r="AF50" s="106"/>
      <c r="AG50" s="104"/>
      <c r="AH50" s="104"/>
      <c r="AI50" s="104"/>
      <c r="AJ50" s="104"/>
      <c r="AK50" s="104"/>
      <c r="AL50" s="104"/>
      <c r="AM50" s="114"/>
      <c r="AN50" s="106"/>
      <c r="AO50" s="114"/>
      <c r="AP50" s="106"/>
      <c r="AQ50" s="114"/>
      <c r="AR50" s="106"/>
      <c r="AS50" s="114"/>
      <c r="AT50" s="106"/>
      <c r="AU50" s="114"/>
      <c r="AV50" s="106"/>
      <c r="AW50" s="106"/>
      <c r="AX50" s="106"/>
      <c r="AY50" s="104"/>
      <c r="AZ50" s="104"/>
      <c r="BA50" s="104"/>
      <c r="BB50" s="104"/>
      <c r="BC50" s="104"/>
      <c r="BD50" s="104"/>
      <c r="BE50" s="114"/>
      <c r="BF50" s="106"/>
      <c r="BG50" s="114"/>
      <c r="BH50" s="106"/>
      <c r="BI50" s="114"/>
      <c r="BJ50" s="106"/>
      <c r="BK50" s="114"/>
      <c r="BL50" s="106"/>
      <c r="BM50" s="114"/>
      <c r="BN50" s="106"/>
      <c r="BO50" s="106"/>
      <c r="BP50" s="106"/>
      <c r="BQ50" s="104"/>
      <c r="BR50" s="104"/>
      <c r="BS50" s="104"/>
      <c r="BT50" s="104"/>
      <c r="BU50" s="104"/>
      <c r="BV50" s="104"/>
      <c r="BW50" s="114"/>
      <c r="BX50" s="106"/>
      <c r="BY50" s="114"/>
      <c r="BZ50" s="106"/>
      <c r="CA50" s="114"/>
      <c r="CB50" s="106"/>
      <c r="CC50" s="114"/>
      <c r="CD50" s="106"/>
      <c r="CE50" s="114"/>
      <c r="CF50" s="106"/>
      <c r="CG50" s="106"/>
      <c r="CH50" s="106"/>
      <c r="CI50" s="104"/>
      <c r="CJ50" s="104"/>
      <c r="CK50" s="104"/>
      <c r="CL50" s="104"/>
      <c r="CM50" s="104"/>
      <c r="CN50" s="104"/>
      <c r="CO50" s="12"/>
      <c r="CP50" s="112"/>
      <c r="CQ50" s="111"/>
      <c r="CR50" s="111"/>
      <c r="CS50" s="111"/>
      <c r="CT50" s="111"/>
      <c r="CU50" s="110"/>
      <c r="CV50" s="22"/>
    </row>
    <row r="51" spans="1:100" s="34" customFormat="1" ht="11.25" x14ac:dyDescent="0.2">
      <c r="A51" s="107" t="s">
        <v>121</v>
      </c>
      <c r="B51" s="28" t="s">
        <v>142</v>
      </c>
      <c r="C51" s="108"/>
      <c r="D51" s="29"/>
      <c r="E51" s="108"/>
      <c r="F51" s="29"/>
      <c r="G51" s="25"/>
      <c r="H51" s="25"/>
      <c r="I51" s="25"/>
      <c r="J51" s="25"/>
      <c r="K51" s="25"/>
      <c r="L51" s="25"/>
      <c r="M51" s="25"/>
      <c r="N51" s="25"/>
      <c r="O51" s="24"/>
      <c r="P51" s="24"/>
      <c r="Q51" s="24" t="e">
        <f t="shared" ref="Q51:Q63" si="131">P51/O51</f>
        <v>#DIV/0!</v>
      </c>
      <c r="R51" s="32">
        <f t="shared" ref="R51:R63" si="132">C51+E51+G51+I51+K51+M51</f>
        <v>0</v>
      </c>
      <c r="S51" s="32">
        <f t="shared" ref="S51:S63" si="133">D51+F51+H51+J51+L51+N51</f>
        <v>0</v>
      </c>
      <c r="T51" s="23" t="e">
        <f t="shared" ref="T51:T63" si="134">S51/R51</f>
        <v>#DIV/0!</v>
      </c>
      <c r="U51" s="108"/>
      <c r="V51" s="29"/>
      <c r="W51" s="108"/>
      <c r="X51" s="29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24" t="e">
        <f t="shared" ref="AI51:AI63" si="135">AH51/AG51</f>
        <v>#DIV/0!</v>
      </c>
      <c r="AJ51" s="32">
        <f t="shared" ref="AJ51:AJ63" si="136">U51+W51+Y51+AA51+AC51+AE51</f>
        <v>0</v>
      </c>
      <c r="AK51" s="32">
        <f t="shared" ref="AK51:AK63" si="137">V51+X51+Z51+AB51+AD51+AF51</f>
        <v>0</v>
      </c>
      <c r="AL51" s="23" t="e">
        <f t="shared" ref="AL51:AL63" si="138">AK51/AJ51</f>
        <v>#DIV/0!</v>
      </c>
      <c r="AM51" s="108">
        <v>1</v>
      </c>
      <c r="AN51" s="29">
        <v>0</v>
      </c>
      <c r="AO51" s="108"/>
      <c r="AP51" s="29"/>
      <c r="AQ51" s="25">
        <v>7.5</v>
      </c>
      <c r="AR51" s="25">
        <v>2</v>
      </c>
      <c r="AS51" s="25">
        <v>7.5</v>
      </c>
      <c r="AT51" s="25">
        <v>2</v>
      </c>
      <c r="AU51" s="25">
        <v>8</v>
      </c>
      <c r="AV51" s="25">
        <v>2</v>
      </c>
      <c r="AW51" s="25">
        <v>3.5</v>
      </c>
      <c r="AX51" s="25">
        <v>2</v>
      </c>
      <c r="AY51" s="24"/>
      <c r="AZ51" s="24"/>
      <c r="BA51" s="24" t="e">
        <f t="shared" ref="BA51:BA63" si="139">AZ51/AY51</f>
        <v>#DIV/0!</v>
      </c>
      <c r="BB51" s="32">
        <f t="shared" ref="BB51:BB63" si="140">AM51+AO51+AQ51+AS51+AU51+AW51</f>
        <v>27.5</v>
      </c>
      <c r="BC51" s="32">
        <f t="shared" ref="BC51:BC63" si="141">AN51+AP51+AR51+AT51+AV51+AX51</f>
        <v>8</v>
      </c>
      <c r="BD51" s="23">
        <f t="shared" ref="BD51:BD63" si="142">BC51/BB51</f>
        <v>0.29090909090909089</v>
      </c>
      <c r="BE51" s="108">
        <v>7.5</v>
      </c>
      <c r="BF51" s="29">
        <v>7</v>
      </c>
      <c r="BG51" s="108">
        <v>9.5</v>
      </c>
      <c r="BH51" s="29">
        <v>9</v>
      </c>
      <c r="BI51" s="25">
        <v>9.5</v>
      </c>
      <c r="BJ51" s="25">
        <v>14</v>
      </c>
      <c r="BK51" s="25">
        <v>9.75</v>
      </c>
      <c r="BL51" s="25">
        <v>7</v>
      </c>
      <c r="BM51" s="25">
        <v>7</v>
      </c>
      <c r="BN51" s="25">
        <v>4</v>
      </c>
      <c r="BO51" s="25"/>
      <c r="BP51" s="25"/>
      <c r="BQ51" s="24"/>
      <c r="BR51" s="24"/>
      <c r="BS51" s="24" t="e">
        <f t="shared" ref="BS51:BS63" si="143">BR51/BQ51</f>
        <v>#DIV/0!</v>
      </c>
      <c r="BT51" s="32">
        <f t="shared" ref="BT51:BT63" si="144">BE51+BG51+BI51+BK51+BM51+BO51</f>
        <v>43.25</v>
      </c>
      <c r="BU51" s="32">
        <f t="shared" ref="BU51:BU63" si="145">BF51+BH51+BJ51+BL51+BN51+BP51</f>
        <v>41</v>
      </c>
      <c r="BV51" s="23">
        <f t="shared" ref="BV51:BV63" si="146">BU51/BT51</f>
        <v>0.94797687861271673</v>
      </c>
      <c r="BW51" s="108">
        <v>7.5</v>
      </c>
      <c r="BX51" s="29">
        <v>6</v>
      </c>
      <c r="BY51" s="108">
        <v>9</v>
      </c>
      <c r="BZ51" s="29">
        <v>2</v>
      </c>
      <c r="CA51" s="25">
        <v>7.5</v>
      </c>
      <c r="CB51" s="25">
        <v>4</v>
      </c>
      <c r="CC51" s="25">
        <v>9.5</v>
      </c>
      <c r="CD51" s="25">
        <v>7</v>
      </c>
      <c r="CE51" s="25"/>
      <c r="CF51" s="25"/>
      <c r="CG51" s="25"/>
      <c r="CH51" s="25"/>
      <c r="CI51" s="24"/>
      <c r="CJ51" s="24"/>
      <c r="CK51" s="24" t="e">
        <f t="shared" ref="CK51:CK63" si="147">CJ51/CI51</f>
        <v>#DIV/0!</v>
      </c>
      <c r="CL51" s="32">
        <f t="shared" ref="CL51:CL63" si="148">BW51+BY51+CA51+CC51+CE51+CG51</f>
        <v>33.5</v>
      </c>
      <c r="CM51" s="32">
        <f t="shared" ref="CM51:CM63" si="149">BX51+BZ51+CB51+CD51+CF51+CH51</f>
        <v>19</v>
      </c>
      <c r="CN51" s="23">
        <f t="shared" ref="CN51:CN63" si="150">CM51/CL51</f>
        <v>0.56716417910447758</v>
      </c>
      <c r="CO51" s="12"/>
      <c r="CP51" s="50">
        <f t="shared" ref="CP51:CP63" si="151">O51+AG51+AY51+BQ51+CI51</f>
        <v>0</v>
      </c>
      <c r="CQ51" s="33">
        <f t="shared" ref="CQ51:CQ63" si="152">P51+AH51+AZ51+BR51+CJ51</f>
        <v>0</v>
      </c>
      <c r="CR51" s="33" t="e">
        <f t="shared" ref="CR51:CR63" si="153">CQ51/CP51</f>
        <v>#DIV/0!</v>
      </c>
      <c r="CS51" s="23">
        <f t="shared" ref="CS51:CS63" si="154">R51+AJ51+BB51+BT51+CL51</f>
        <v>104.25</v>
      </c>
      <c r="CT51" s="23">
        <f t="shared" ref="CT51:CT63" si="155">S51+AK51+BC51+BU51+CM51</f>
        <v>68</v>
      </c>
      <c r="CU51" s="52">
        <f t="shared" ref="CU51:CU63" si="156">CT51/CS51</f>
        <v>0.65227817745803363</v>
      </c>
      <c r="CV51" s="194">
        <f>CT51/'Double Upgrades Base'!CT57</f>
        <v>1.8378378378378379</v>
      </c>
    </row>
    <row r="52" spans="1:100" s="34" customFormat="1" ht="11.25" x14ac:dyDescent="0.2">
      <c r="A52" s="27" t="s">
        <v>115</v>
      </c>
      <c r="B52" s="28" t="s">
        <v>120</v>
      </c>
      <c r="C52" s="108"/>
      <c r="D52" s="29"/>
      <c r="E52" s="108"/>
      <c r="F52" s="29"/>
      <c r="G52" s="25"/>
      <c r="H52" s="25"/>
      <c r="I52" s="25"/>
      <c r="J52" s="25"/>
      <c r="K52" s="25"/>
      <c r="L52" s="25"/>
      <c r="M52" s="25"/>
      <c r="N52" s="25"/>
      <c r="O52" s="24"/>
      <c r="P52" s="24"/>
      <c r="Q52" s="24" t="e">
        <f t="shared" si="131"/>
        <v>#DIV/0!</v>
      </c>
      <c r="R52" s="32">
        <f t="shared" si="132"/>
        <v>0</v>
      </c>
      <c r="S52" s="32">
        <f t="shared" si="133"/>
        <v>0</v>
      </c>
      <c r="T52" s="23" t="e">
        <f t="shared" si="134"/>
        <v>#DIV/0!</v>
      </c>
      <c r="U52" s="108"/>
      <c r="V52" s="29"/>
      <c r="W52" s="108"/>
      <c r="X52" s="29"/>
      <c r="Y52" s="25"/>
      <c r="Z52" s="25"/>
      <c r="AA52" s="25"/>
      <c r="AB52" s="25"/>
      <c r="AC52" s="25"/>
      <c r="AD52" s="25"/>
      <c r="AE52" s="25">
        <v>0.75</v>
      </c>
      <c r="AF52" s="25">
        <v>1</v>
      </c>
      <c r="AG52" s="24"/>
      <c r="AH52" s="24"/>
      <c r="AI52" s="24" t="e">
        <f t="shared" si="135"/>
        <v>#DIV/0!</v>
      </c>
      <c r="AJ52" s="32">
        <f t="shared" si="136"/>
        <v>0.75</v>
      </c>
      <c r="AK52" s="32">
        <f t="shared" si="137"/>
        <v>1</v>
      </c>
      <c r="AL52" s="23">
        <f t="shared" si="138"/>
        <v>1.3333333333333333</v>
      </c>
      <c r="AM52" s="108"/>
      <c r="AN52" s="29"/>
      <c r="AO52" s="108"/>
      <c r="AP52" s="29"/>
      <c r="AQ52" s="25"/>
      <c r="AR52" s="25"/>
      <c r="AS52" s="25"/>
      <c r="AT52" s="25"/>
      <c r="AU52" s="25">
        <v>1.5</v>
      </c>
      <c r="AV52" s="25">
        <v>0</v>
      </c>
      <c r="AW52" s="25"/>
      <c r="AX52" s="25"/>
      <c r="AY52" s="24"/>
      <c r="AZ52" s="24"/>
      <c r="BA52" s="24" t="e">
        <f t="shared" si="139"/>
        <v>#DIV/0!</v>
      </c>
      <c r="BB52" s="32">
        <f t="shared" si="140"/>
        <v>1.5</v>
      </c>
      <c r="BC52" s="32">
        <f t="shared" si="141"/>
        <v>0</v>
      </c>
      <c r="BD52" s="23">
        <f t="shared" si="142"/>
        <v>0</v>
      </c>
      <c r="BE52" s="108"/>
      <c r="BF52" s="29"/>
      <c r="BG52" s="108"/>
      <c r="BH52" s="29"/>
      <c r="BI52" s="25"/>
      <c r="BJ52" s="25"/>
      <c r="BK52" s="25">
        <v>2</v>
      </c>
      <c r="BL52" s="25">
        <v>0</v>
      </c>
      <c r="BM52" s="25"/>
      <c r="BN52" s="25"/>
      <c r="BO52" s="25"/>
      <c r="BP52" s="25"/>
      <c r="BQ52" s="24"/>
      <c r="BR52" s="24"/>
      <c r="BS52" s="24" t="e">
        <f t="shared" si="143"/>
        <v>#DIV/0!</v>
      </c>
      <c r="BT52" s="32">
        <f t="shared" si="144"/>
        <v>2</v>
      </c>
      <c r="BU52" s="32">
        <f t="shared" si="145"/>
        <v>0</v>
      </c>
      <c r="BV52" s="23">
        <f t="shared" si="146"/>
        <v>0</v>
      </c>
      <c r="BW52" s="108"/>
      <c r="BX52" s="29"/>
      <c r="BY52" s="108"/>
      <c r="BZ52" s="29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47"/>
        <v>#DIV/0!</v>
      </c>
      <c r="CL52" s="32">
        <f t="shared" si="148"/>
        <v>0</v>
      </c>
      <c r="CM52" s="32">
        <f t="shared" si="149"/>
        <v>0</v>
      </c>
      <c r="CN52" s="23" t="e">
        <f t="shared" si="150"/>
        <v>#DIV/0!</v>
      </c>
      <c r="CO52" s="12"/>
      <c r="CP52" s="50">
        <f t="shared" si="151"/>
        <v>0</v>
      </c>
      <c r="CQ52" s="33">
        <f t="shared" si="152"/>
        <v>0</v>
      </c>
      <c r="CR52" s="33" t="e">
        <f t="shared" si="153"/>
        <v>#DIV/0!</v>
      </c>
      <c r="CS52" s="23">
        <f t="shared" si="154"/>
        <v>4.25</v>
      </c>
      <c r="CT52" s="23">
        <f t="shared" si="155"/>
        <v>1</v>
      </c>
      <c r="CU52" s="52">
        <f t="shared" si="156"/>
        <v>0.23529411764705882</v>
      </c>
      <c r="CV52" s="194">
        <f>CT52/'Double Upgrades Base'!CT56</f>
        <v>0.1</v>
      </c>
    </row>
    <row r="53" spans="1:100" s="34" customFormat="1" ht="11.25" x14ac:dyDescent="0.2">
      <c r="A53" s="107" t="s">
        <v>126</v>
      </c>
      <c r="B53" s="216" t="s">
        <v>144</v>
      </c>
      <c r="C53" s="108"/>
      <c r="D53" s="29"/>
      <c r="E53" s="108"/>
      <c r="F53" s="29"/>
      <c r="G53" s="29"/>
      <c r="H53" s="29"/>
      <c r="I53" s="29"/>
      <c r="J53" s="29"/>
      <c r="K53" s="29"/>
      <c r="L53" s="29"/>
      <c r="M53" s="29"/>
      <c r="N53" s="29"/>
      <c r="O53" s="24"/>
      <c r="P53" s="24"/>
      <c r="Q53" s="24" t="e">
        <f t="shared" si="131"/>
        <v>#DIV/0!</v>
      </c>
      <c r="R53" s="32">
        <f t="shared" si="132"/>
        <v>0</v>
      </c>
      <c r="S53" s="32">
        <f t="shared" si="133"/>
        <v>0</v>
      </c>
      <c r="T53" s="23" t="e">
        <f t="shared" si="134"/>
        <v>#DIV/0!</v>
      </c>
      <c r="U53" s="108"/>
      <c r="V53" s="29"/>
      <c r="W53" s="108"/>
      <c r="X53" s="29"/>
      <c r="Y53" s="29"/>
      <c r="Z53" s="29"/>
      <c r="AA53" s="29"/>
      <c r="AB53" s="29"/>
      <c r="AC53" s="29"/>
      <c r="AD53" s="29"/>
      <c r="AE53" s="29"/>
      <c r="AF53" s="29"/>
      <c r="AG53" s="24"/>
      <c r="AH53" s="24"/>
      <c r="AI53" s="24" t="e">
        <f t="shared" si="135"/>
        <v>#DIV/0!</v>
      </c>
      <c r="AJ53" s="32">
        <f t="shared" si="136"/>
        <v>0</v>
      </c>
      <c r="AK53" s="32">
        <f t="shared" si="137"/>
        <v>0</v>
      </c>
      <c r="AL53" s="23" t="e">
        <f t="shared" si="138"/>
        <v>#DIV/0!</v>
      </c>
      <c r="AM53" s="108"/>
      <c r="AN53" s="29"/>
      <c r="AO53" s="108"/>
      <c r="AP53" s="29"/>
      <c r="AQ53" s="29"/>
      <c r="AR53" s="29"/>
      <c r="AS53" s="29"/>
      <c r="AT53" s="29"/>
      <c r="AU53" s="29">
        <v>0.5</v>
      </c>
      <c r="AV53" s="29">
        <v>0</v>
      </c>
      <c r="AW53" s="29">
        <v>3</v>
      </c>
      <c r="AX53" s="29">
        <v>0</v>
      </c>
      <c r="AY53" s="24"/>
      <c r="AZ53" s="24"/>
      <c r="BA53" s="24" t="e">
        <f t="shared" si="139"/>
        <v>#DIV/0!</v>
      </c>
      <c r="BB53" s="32">
        <f t="shared" si="140"/>
        <v>3.5</v>
      </c>
      <c r="BC53" s="32">
        <f t="shared" si="141"/>
        <v>0</v>
      </c>
      <c r="BD53" s="23">
        <f t="shared" si="142"/>
        <v>0</v>
      </c>
      <c r="BE53" s="108"/>
      <c r="BF53" s="29"/>
      <c r="BG53" s="108"/>
      <c r="BH53" s="29"/>
      <c r="BI53" s="29"/>
      <c r="BJ53" s="29"/>
      <c r="BK53" s="29"/>
      <c r="BL53" s="29"/>
      <c r="BM53" s="29"/>
      <c r="BN53" s="29"/>
      <c r="BO53" s="29"/>
      <c r="BP53" s="29"/>
      <c r="BQ53" s="24"/>
      <c r="BR53" s="24"/>
      <c r="BS53" s="24" t="e">
        <f t="shared" si="143"/>
        <v>#DIV/0!</v>
      </c>
      <c r="BT53" s="32">
        <f t="shared" si="144"/>
        <v>0</v>
      </c>
      <c r="BU53" s="32">
        <f t="shared" si="145"/>
        <v>0</v>
      </c>
      <c r="BV53" s="23" t="e">
        <f t="shared" si="146"/>
        <v>#DIV/0!</v>
      </c>
      <c r="BW53" s="108"/>
      <c r="BX53" s="29"/>
      <c r="BY53" s="108"/>
      <c r="BZ53" s="29"/>
      <c r="CA53" s="29"/>
      <c r="CB53" s="29"/>
      <c r="CC53" s="29"/>
      <c r="CD53" s="29"/>
      <c r="CE53" s="29"/>
      <c r="CF53" s="29"/>
      <c r="CG53" s="29"/>
      <c r="CH53" s="29"/>
      <c r="CI53" s="24"/>
      <c r="CJ53" s="24"/>
      <c r="CK53" s="24" t="e">
        <f t="shared" si="147"/>
        <v>#DIV/0!</v>
      </c>
      <c r="CL53" s="32">
        <f t="shared" si="148"/>
        <v>0</v>
      </c>
      <c r="CM53" s="32">
        <f t="shared" si="149"/>
        <v>0</v>
      </c>
      <c r="CN53" s="23" t="e">
        <f t="shared" si="150"/>
        <v>#DIV/0!</v>
      </c>
      <c r="CO53" s="12"/>
      <c r="CP53" s="50">
        <f t="shared" si="151"/>
        <v>0</v>
      </c>
      <c r="CQ53" s="33">
        <f t="shared" si="152"/>
        <v>0</v>
      </c>
      <c r="CR53" s="33" t="e">
        <f t="shared" si="153"/>
        <v>#DIV/0!</v>
      </c>
      <c r="CS53" s="23">
        <f t="shared" si="154"/>
        <v>3.5</v>
      </c>
      <c r="CT53" s="23">
        <f t="shared" si="155"/>
        <v>0</v>
      </c>
      <c r="CU53" s="52">
        <f t="shared" si="156"/>
        <v>0</v>
      </c>
      <c r="CV53" s="194">
        <f>CT53/'Double Upgrades Base'!CT64</f>
        <v>0</v>
      </c>
    </row>
    <row r="54" spans="1:100" s="34" customFormat="1" ht="11.25" x14ac:dyDescent="0.2">
      <c r="A54" s="107" t="s">
        <v>126</v>
      </c>
      <c r="B54" s="216" t="s">
        <v>135</v>
      </c>
      <c r="C54" s="108"/>
      <c r="D54" s="29"/>
      <c r="E54" s="108"/>
      <c r="F54" s="29"/>
      <c r="G54" s="29"/>
      <c r="H54" s="29"/>
      <c r="I54" s="29"/>
      <c r="J54" s="29"/>
      <c r="K54" s="29"/>
      <c r="L54" s="29"/>
      <c r="M54" s="29"/>
      <c r="N54" s="29"/>
      <c r="O54" s="24"/>
      <c r="P54" s="24"/>
      <c r="Q54" s="24" t="e">
        <f t="shared" si="131"/>
        <v>#DIV/0!</v>
      </c>
      <c r="R54" s="32">
        <f t="shared" si="132"/>
        <v>0</v>
      </c>
      <c r="S54" s="32">
        <f t="shared" si="133"/>
        <v>0</v>
      </c>
      <c r="T54" s="23" t="e">
        <f t="shared" si="134"/>
        <v>#DIV/0!</v>
      </c>
      <c r="U54" s="108"/>
      <c r="V54" s="29"/>
      <c r="W54" s="108"/>
      <c r="X54" s="29"/>
      <c r="Y54" s="29"/>
      <c r="Z54" s="29"/>
      <c r="AA54" s="29"/>
      <c r="AB54" s="29"/>
      <c r="AC54" s="29"/>
      <c r="AD54" s="29"/>
      <c r="AE54" s="29"/>
      <c r="AF54" s="29"/>
      <c r="AG54" s="24"/>
      <c r="AH54" s="24"/>
      <c r="AI54" s="24" t="e">
        <f t="shared" si="135"/>
        <v>#DIV/0!</v>
      </c>
      <c r="AJ54" s="32">
        <f t="shared" si="136"/>
        <v>0</v>
      </c>
      <c r="AK54" s="32">
        <f t="shared" si="137"/>
        <v>0</v>
      </c>
      <c r="AL54" s="23" t="e">
        <f t="shared" si="138"/>
        <v>#DIV/0!</v>
      </c>
      <c r="AM54" s="108"/>
      <c r="AN54" s="29"/>
      <c r="AO54" s="108"/>
      <c r="AP54" s="29"/>
      <c r="AQ54" s="29"/>
      <c r="AR54" s="29"/>
      <c r="AS54" s="29"/>
      <c r="AT54" s="29"/>
      <c r="AU54" s="29"/>
      <c r="AV54" s="29"/>
      <c r="AW54" s="29"/>
      <c r="AX54" s="29"/>
      <c r="AY54" s="24"/>
      <c r="AZ54" s="24"/>
      <c r="BA54" s="24" t="e">
        <f t="shared" si="139"/>
        <v>#DIV/0!</v>
      </c>
      <c r="BB54" s="32">
        <f t="shared" si="140"/>
        <v>0</v>
      </c>
      <c r="BC54" s="32">
        <f t="shared" si="141"/>
        <v>0</v>
      </c>
      <c r="BD54" s="23" t="e">
        <f t="shared" si="142"/>
        <v>#DIV/0!</v>
      </c>
      <c r="BE54" s="108"/>
      <c r="BF54" s="29"/>
      <c r="BG54" s="108"/>
      <c r="BH54" s="29"/>
      <c r="BI54" s="29">
        <v>6.66</v>
      </c>
      <c r="BJ54" s="29">
        <v>0</v>
      </c>
      <c r="BK54" s="29">
        <v>8.75</v>
      </c>
      <c r="BL54" s="29">
        <v>0</v>
      </c>
      <c r="BM54" s="29">
        <v>2.5</v>
      </c>
      <c r="BN54" s="29">
        <v>0</v>
      </c>
      <c r="BO54" s="29"/>
      <c r="BP54" s="29"/>
      <c r="BQ54" s="24"/>
      <c r="BR54" s="24"/>
      <c r="BS54" s="24" t="e">
        <f t="shared" si="143"/>
        <v>#DIV/0!</v>
      </c>
      <c r="BT54" s="32">
        <f t="shared" si="144"/>
        <v>17.91</v>
      </c>
      <c r="BU54" s="32">
        <f t="shared" si="145"/>
        <v>0</v>
      </c>
      <c r="BV54" s="23">
        <f t="shared" si="146"/>
        <v>0</v>
      </c>
      <c r="BW54" s="108"/>
      <c r="BX54" s="29"/>
      <c r="BY54" s="108"/>
      <c r="BZ54" s="29"/>
      <c r="CA54" s="29">
        <v>4.5</v>
      </c>
      <c r="CB54" s="29">
        <v>0</v>
      </c>
      <c r="CC54" s="29">
        <v>1.5</v>
      </c>
      <c r="CD54" s="29">
        <v>0</v>
      </c>
      <c r="CE54" s="29"/>
      <c r="CF54" s="29"/>
      <c r="CG54" s="29"/>
      <c r="CH54" s="29"/>
      <c r="CI54" s="24"/>
      <c r="CJ54" s="24"/>
      <c r="CK54" s="24" t="e">
        <f t="shared" si="147"/>
        <v>#DIV/0!</v>
      </c>
      <c r="CL54" s="32">
        <f t="shared" si="148"/>
        <v>6</v>
      </c>
      <c r="CM54" s="32">
        <f t="shared" si="149"/>
        <v>0</v>
      </c>
      <c r="CN54" s="23">
        <f t="shared" si="150"/>
        <v>0</v>
      </c>
      <c r="CO54" s="12"/>
      <c r="CP54" s="50">
        <f t="shared" si="151"/>
        <v>0</v>
      </c>
      <c r="CQ54" s="33">
        <f t="shared" si="152"/>
        <v>0</v>
      </c>
      <c r="CR54" s="33" t="e">
        <f t="shared" si="153"/>
        <v>#DIV/0!</v>
      </c>
      <c r="CS54" s="23">
        <f t="shared" si="154"/>
        <v>23.91</v>
      </c>
      <c r="CT54" s="23">
        <f t="shared" si="155"/>
        <v>0</v>
      </c>
      <c r="CU54" s="52">
        <f t="shared" si="156"/>
        <v>0</v>
      </c>
      <c r="CV54" s="194">
        <f>CT54/'Double Upgrades Base'!CT58</f>
        <v>0</v>
      </c>
    </row>
    <row r="55" spans="1:100" s="34" customFormat="1" ht="11.25" x14ac:dyDescent="0.2">
      <c r="A55" s="27" t="s">
        <v>119</v>
      </c>
      <c r="B55" s="28" t="s">
        <v>131</v>
      </c>
      <c r="C55" s="108"/>
      <c r="D55" s="29"/>
      <c r="E55" s="108"/>
      <c r="F55" s="29"/>
      <c r="G55" s="29"/>
      <c r="H55" s="29"/>
      <c r="I55" s="29"/>
      <c r="J55" s="29"/>
      <c r="K55" s="29"/>
      <c r="L55" s="29"/>
      <c r="M55" s="29"/>
      <c r="N55" s="29"/>
      <c r="O55" s="24"/>
      <c r="P55" s="24"/>
      <c r="Q55" s="24" t="e">
        <f t="shared" si="131"/>
        <v>#DIV/0!</v>
      </c>
      <c r="R55" s="32">
        <f t="shared" si="132"/>
        <v>0</v>
      </c>
      <c r="S55" s="32">
        <f t="shared" si="133"/>
        <v>0</v>
      </c>
      <c r="T55" s="23" t="e">
        <f t="shared" si="134"/>
        <v>#DIV/0!</v>
      </c>
      <c r="U55" s="108"/>
      <c r="V55" s="29"/>
      <c r="W55" s="108"/>
      <c r="X55" s="29"/>
      <c r="Y55" s="29"/>
      <c r="Z55" s="29"/>
      <c r="AA55" s="29"/>
      <c r="AB55" s="29"/>
      <c r="AC55" s="29"/>
      <c r="AD55" s="29"/>
      <c r="AE55" s="29">
        <v>4</v>
      </c>
      <c r="AF55" s="29">
        <v>0</v>
      </c>
      <c r="AG55" s="24"/>
      <c r="AH55" s="24"/>
      <c r="AI55" s="24" t="e">
        <f t="shared" si="135"/>
        <v>#DIV/0!</v>
      </c>
      <c r="AJ55" s="32">
        <f t="shared" si="136"/>
        <v>4</v>
      </c>
      <c r="AK55" s="32">
        <f t="shared" si="137"/>
        <v>0</v>
      </c>
      <c r="AL55" s="23">
        <f t="shared" si="138"/>
        <v>0</v>
      </c>
      <c r="AM55" s="108"/>
      <c r="AN55" s="29"/>
      <c r="AO55" s="108"/>
      <c r="AP55" s="29"/>
      <c r="AQ55" s="29"/>
      <c r="AR55" s="29"/>
      <c r="AS55" s="29"/>
      <c r="AT55" s="29"/>
      <c r="AU55" s="29"/>
      <c r="AV55" s="29"/>
      <c r="AW55" s="29"/>
      <c r="AX55" s="29"/>
      <c r="AY55" s="24"/>
      <c r="AZ55" s="24"/>
      <c r="BA55" s="24" t="e">
        <f t="shared" si="139"/>
        <v>#DIV/0!</v>
      </c>
      <c r="BB55" s="32">
        <f t="shared" si="140"/>
        <v>0</v>
      </c>
      <c r="BC55" s="32">
        <f t="shared" si="141"/>
        <v>0</v>
      </c>
      <c r="BD55" s="23" t="e">
        <f t="shared" si="142"/>
        <v>#DIV/0!</v>
      </c>
      <c r="BE55" s="108"/>
      <c r="BF55" s="29"/>
      <c r="BG55" s="108"/>
      <c r="BH55" s="29"/>
      <c r="BI55" s="29"/>
      <c r="BJ55" s="29"/>
      <c r="BK55" s="29"/>
      <c r="BL55" s="29"/>
      <c r="BM55" s="29"/>
      <c r="BN55" s="29"/>
      <c r="BO55" s="29">
        <v>1</v>
      </c>
      <c r="BP55" s="29">
        <v>0</v>
      </c>
      <c r="BQ55" s="24"/>
      <c r="BR55" s="24"/>
      <c r="BS55" s="24" t="e">
        <f t="shared" si="143"/>
        <v>#DIV/0!</v>
      </c>
      <c r="BT55" s="32">
        <f t="shared" si="144"/>
        <v>1</v>
      </c>
      <c r="BU55" s="32">
        <f t="shared" si="145"/>
        <v>0</v>
      </c>
      <c r="BV55" s="23">
        <f t="shared" si="146"/>
        <v>0</v>
      </c>
      <c r="BW55" s="108"/>
      <c r="BX55" s="29"/>
      <c r="BY55" s="108"/>
      <c r="BZ55" s="29"/>
      <c r="CA55" s="29">
        <v>0.5</v>
      </c>
      <c r="CB55" s="29">
        <v>0</v>
      </c>
      <c r="CC55" s="29"/>
      <c r="CD55" s="29"/>
      <c r="CE55" s="29"/>
      <c r="CF55" s="29"/>
      <c r="CG55" s="29"/>
      <c r="CH55" s="29"/>
      <c r="CI55" s="24"/>
      <c r="CJ55" s="24"/>
      <c r="CK55" s="24" t="e">
        <f t="shared" si="147"/>
        <v>#DIV/0!</v>
      </c>
      <c r="CL55" s="32">
        <f t="shared" si="148"/>
        <v>0.5</v>
      </c>
      <c r="CM55" s="32">
        <f t="shared" si="149"/>
        <v>0</v>
      </c>
      <c r="CN55" s="23">
        <f t="shared" si="150"/>
        <v>0</v>
      </c>
      <c r="CO55" s="12"/>
      <c r="CP55" s="50">
        <f t="shared" si="151"/>
        <v>0</v>
      </c>
      <c r="CQ55" s="33">
        <f t="shared" si="152"/>
        <v>0</v>
      </c>
      <c r="CR55" s="33" t="e">
        <f t="shared" si="153"/>
        <v>#DIV/0!</v>
      </c>
      <c r="CS55" s="23">
        <f t="shared" si="154"/>
        <v>5.5</v>
      </c>
      <c r="CT55" s="23">
        <f t="shared" si="155"/>
        <v>0</v>
      </c>
      <c r="CU55" s="52">
        <f t="shared" si="156"/>
        <v>0</v>
      </c>
      <c r="CV55" s="194">
        <f>CT55/'Double Upgrades Base'!CT53</f>
        <v>0</v>
      </c>
    </row>
    <row r="56" spans="1:100" s="34" customFormat="1" ht="11.25" x14ac:dyDescent="0.2">
      <c r="A56" s="27" t="s">
        <v>115</v>
      </c>
      <c r="B56" s="216" t="s">
        <v>141</v>
      </c>
      <c r="C56" s="108"/>
      <c r="D56" s="29"/>
      <c r="E56" s="108"/>
      <c r="F56" s="29"/>
      <c r="G56" s="29"/>
      <c r="H56" s="29"/>
      <c r="I56" s="29"/>
      <c r="J56" s="29"/>
      <c r="K56" s="29"/>
      <c r="L56" s="29"/>
      <c r="M56" s="29"/>
      <c r="N56" s="29"/>
      <c r="O56" s="24"/>
      <c r="P56" s="24"/>
      <c r="Q56" s="24" t="e">
        <f t="shared" si="131"/>
        <v>#DIV/0!</v>
      </c>
      <c r="R56" s="32">
        <f t="shared" si="132"/>
        <v>0</v>
      </c>
      <c r="S56" s="32">
        <f t="shared" si="133"/>
        <v>0</v>
      </c>
      <c r="T56" s="23" t="e">
        <f t="shared" si="134"/>
        <v>#DIV/0!</v>
      </c>
      <c r="U56" s="108"/>
      <c r="V56" s="29"/>
      <c r="W56" s="108"/>
      <c r="X56" s="29"/>
      <c r="Y56" s="29"/>
      <c r="Z56" s="29"/>
      <c r="AA56" s="29"/>
      <c r="AB56" s="29"/>
      <c r="AC56" s="29"/>
      <c r="AD56" s="29"/>
      <c r="AE56" s="29"/>
      <c r="AF56" s="29"/>
      <c r="AG56" s="24"/>
      <c r="AH56" s="24"/>
      <c r="AI56" s="24" t="e">
        <f t="shared" si="135"/>
        <v>#DIV/0!</v>
      </c>
      <c r="AJ56" s="32">
        <f t="shared" si="136"/>
        <v>0</v>
      </c>
      <c r="AK56" s="32">
        <f t="shared" si="137"/>
        <v>0</v>
      </c>
      <c r="AL56" s="23" t="e">
        <f t="shared" si="138"/>
        <v>#DIV/0!</v>
      </c>
      <c r="AM56" s="108"/>
      <c r="AN56" s="29"/>
      <c r="AO56" s="108"/>
      <c r="AP56" s="29"/>
      <c r="AQ56" s="29">
        <v>10</v>
      </c>
      <c r="AR56" s="29">
        <v>4</v>
      </c>
      <c r="AS56" s="29">
        <v>0.33</v>
      </c>
      <c r="AT56" s="29">
        <v>0</v>
      </c>
      <c r="AU56" s="29"/>
      <c r="AV56" s="29"/>
      <c r="AW56" s="29"/>
      <c r="AX56" s="29"/>
      <c r="AY56" s="24"/>
      <c r="AZ56" s="24"/>
      <c r="BA56" s="24" t="e">
        <f t="shared" si="139"/>
        <v>#DIV/0!</v>
      </c>
      <c r="BB56" s="32">
        <f t="shared" si="140"/>
        <v>10.33</v>
      </c>
      <c r="BC56" s="32">
        <f t="shared" si="141"/>
        <v>4</v>
      </c>
      <c r="BD56" s="23">
        <f t="shared" si="142"/>
        <v>0.38722168441432719</v>
      </c>
      <c r="BE56" s="108"/>
      <c r="BF56" s="29"/>
      <c r="BG56" s="108"/>
      <c r="BH56" s="29"/>
      <c r="BI56" s="29"/>
      <c r="BJ56" s="29"/>
      <c r="BK56" s="29"/>
      <c r="BL56" s="29"/>
      <c r="BM56" s="29"/>
      <c r="BN56" s="29"/>
      <c r="BO56" s="29"/>
      <c r="BP56" s="29"/>
      <c r="BQ56" s="24"/>
      <c r="BR56" s="24"/>
      <c r="BS56" s="24" t="e">
        <f t="shared" si="143"/>
        <v>#DIV/0!</v>
      </c>
      <c r="BT56" s="32">
        <f t="shared" si="144"/>
        <v>0</v>
      </c>
      <c r="BU56" s="32">
        <f t="shared" si="145"/>
        <v>0</v>
      </c>
      <c r="BV56" s="23" t="e">
        <f t="shared" si="146"/>
        <v>#DIV/0!</v>
      </c>
      <c r="BW56" s="108"/>
      <c r="BX56" s="29"/>
      <c r="BY56" s="108"/>
      <c r="BZ56" s="29"/>
      <c r="CA56" s="29"/>
      <c r="CB56" s="29"/>
      <c r="CC56" s="29"/>
      <c r="CD56" s="29"/>
      <c r="CE56" s="29"/>
      <c r="CF56" s="29"/>
      <c r="CG56" s="29"/>
      <c r="CH56" s="29"/>
      <c r="CI56" s="24"/>
      <c r="CJ56" s="24"/>
      <c r="CK56" s="24" t="e">
        <f t="shared" si="147"/>
        <v>#DIV/0!</v>
      </c>
      <c r="CL56" s="32">
        <f t="shared" si="148"/>
        <v>0</v>
      </c>
      <c r="CM56" s="32">
        <f t="shared" si="149"/>
        <v>0</v>
      </c>
      <c r="CN56" s="23" t="e">
        <f t="shared" si="150"/>
        <v>#DIV/0!</v>
      </c>
      <c r="CO56" s="12"/>
      <c r="CP56" s="50">
        <f t="shared" si="151"/>
        <v>0</v>
      </c>
      <c r="CQ56" s="33">
        <f t="shared" si="152"/>
        <v>0</v>
      </c>
      <c r="CR56" s="33" t="e">
        <f t="shared" si="153"/>
        <v>#DIV/0!</v>
      </c>
      <c r="CS56" s="23">
        <f t="shared" si="154"/>
        <v>10.33</v>
      </c>
      <c r="CT56" s="23">
        <f t="shared" si="155"/>
        <v>4</v>
      </c>
      <c r="CU56" s="52">
        <f t="shared" si="156"/>
        <v>0.38722168441432719</v>
      </c>
      <c r="CV56" s="194">
        <f>CT56/'Double Upgrades Base'!CT61</f>
        <v>0.44444444444444442</v>
      </c>
    </row>
    <row r="57" spans="1:100" s="34" customFormat="1" ht="11.25" x14ac:dyDescent="0.2">
      <c r="A57" s="27" t="s">
        <v>121</v>
      </c>
      <c r="B57" s="216" t="s">
        <v>134</v>
      </c>
      <c r="C57" s="108"/>
      <c r="D57" s="29"/>
      <c r="E57" s="108"/>
      <c r="F57" s="29"/>
      <c r="G57" s="29"/>
      <c r="H57" s="29"/>
      <c r="I57" s="29"/>
      <c r="J57" s="29"/>
      <c r="K57" s="29"/>
      <c r="L57" s="29"/>
      <c r="M57" s="29"/>
      <c r="N57" s="29"/>
      <c r="O57" s="308"/>
      <c r="P57" s="308"/>
      <c r="Q57" s="308" t="e">
        <f t="shared" si="131"/>
        <v>#DIV/0!</v>
      </c>
      <c r="R57" s="32">
        <f t="shared" si="132"/>
        <v>0</v>
      </c>
      <c r="S57" s="32">
        <f t="shared" si="133"/>
        <v>0</v>
      </c>
      <c r="T57" s="307" t="e">
        <f t="shared" si="134"/>
        <v>#DIV/0!</v>
      </c>
      <c r="U57" s="108"/>
      <c r="V57" s="29"/>
      <c r="W57" s="108"/>
      <c r="X57" s="29"/>
      <c r="Y57" s="29"/>
      <c r="Z57" s="29"/>
      <c r="AA57" s="29"/>
      <c r="AB57" s="29"/>
      <c r="AC57" s="29"/>
      <c r="AD57" s="29"/>
      <c r="AE57" s="29"/>
      <c r="AF57" s="29"/>
      <c r="AG57" s="308"/>
      <c r="AH57" s="308"/>
      <c r="AI57" s="308" t="e">
        <f t="shared" si="135"/>
        <v>#DIV/0!</v>
      </c>
      <c r="AJ57" s="32">
        <f t="shared" si="136"/>
        <v>0</v>
      </c>
      <c r="AK57" s="32">
        <f t="shared" si="137"/>
        <v>0</v>
      </c>
      <c r="AL57" s="307" t="e">
        <f t="shared" si="138"/>
        <v>#DIV/0!</v>
      </c>
      <c r="AM57" s="108"/>
      <c r="AN57" s="29"/>
      <c r="AO57" s="108"/>
      <c r="AP57" s="29"/>
      <c r="AQ57" s="29"/>
      <c r="AR57" s="29"/>
      <c r="AS57" s="29"/>
      <c r="AT57" s="29"/>
      <c r="AU57" s="29"/>
      <c r="AV57" s="29"/>
      <c r="AW57" s="29">
        <v>3.5</v>
      </c>
      <c r="AX57" s="29">
        <v>0</v>
      </c>
      <c r="AY57" s="308"/>
      <c r="AZ57" s="308"/>
      <c r="BA57" s="308" t="e">
        <f t="shared" si="139"/>
        <v>#DIV/0!</v>
      </c>
      <c r="BB57" s="32">
        <f t="shared" si="140"/>
        <v>3.5</v>
      </c>
      <c r="BC57" s="32">
        <f t="shared" si="141"/>
        <v>0</v>
      </c>
      <c r="BD57" s="307">
        <f t="shared" si="142"/>
        <v>0</v>
      </c>
      <c r="BE57" s="108"/>
      <c r="BF57" s="29"/>
      <c r="BG57" s="108"/>
      <c r="BH57" s="29"/>
      <c r="BI57" s="29"/>
      <c r="BJ57" s="29"/>
      <c r="BK57" s="29"/>
      <c r="BL57" s="29"/>
      <c r="BM57" s="29"/>
      <c r="BN57" s="29"/>
      <c r="BO57" s="29"/>
      <c r="BP57" s="29"/>
      <c r="BQ57" s="308"/>
      <c r="BR57" s="308"/>
      <c r="BS57" s="308" t="e">
        <f t="shared" si="143"/>
        <v>#DIV/0!</v>
      </c>
      <c r="BT57" s="32">
        <f t="shared" si="144"/>
        <v>0</v>
      </c>
      <c r="BU57" s="32">
        <f t="shared" si="145"/>
        <v>0</v>
      </c>
      <c r="BV57" s="307" t="e">
        <f t="shared" si="146"/>
        <v>#DIV/0!</v>
      </c>
      <c r="BW57" s="108"/>
      <c r="BX57" s="29"/>
      <c r="BY57" s="108"/>
      <c r="BZ57" s="29"/>
      <c r="CA57" s="29"/>
      <c r="CB57" s="29"/>
      <c r="CC57" s="29"/>
      <c r="CD57" s="29"/>
      <c r="CE57" s="29"/>
      <c r="CF57" s="29"/>
      <c r="CG57" s="29"/>
      <c r="CH57" s="29"/>
      <c r="CI57" s="308"/>
      <c r="CJ57" s="308"/>
      <c r="CK57" s="308" t="e">
        <f t="shared" si="147"/>
        <v>#DIV/0!</v>
      </c>
      <c r="CL57" s="32">
        <f t="shared" si="148"/>
        <v>0</v>
      </c>
      <c r="CM57" s="32">
        <f t="shared" si="149"/>
        <v>0</v>
      </c>
      <c r="CN57" s="307" t="e">
        <f t="shared" si="150"/>
        <v>#DIV/0!</v>
      </c>
      <c r="CO57" s="12"/>
      <c r="CP57" s="50">
        <f t="shared" si="151"/>
        <v>0</v>
      </c>
      <c r="CQ57" s="33">
        <f t="shared" si="152"/>
        <v>0</v>
      </c>
      <c r="CR57" s="33" t="e">
        <f t="shared" si="153"/>
        <v>#DIV/0!</v>
      </c>
      <c r="CS57" s="307">
        <f t="shared" si="154"/>
        <v>3.5</v>
      </c>
      <c r="CT57" s="307">
        <f t="shared" si="155"/>
        <v>0</v>
      </c>
      <c r="CU57" s="52">
        <f t="shared" si="156"/>
        <v>0</v>
      </c>
      <c r="CV57" s="194">
        <f>CT57/'Double Upgrades Base'!CT60</f>
        <v>0</v>
      </c>
    </row>
    <row r="58" spans="1:100" s="34" customFormat="1" ht="11.25" x14ac:dyDescent="0.2">
      <c r="A58" s="27" t="s">
        <v>121</v>
      </c>
      <c r="B58" s="216" t="s">
        <v>143</v>
      </c>
      <c r="C58" s="108"/>
      <c r="D58" s="29"/>
      <c r="E58" s="108"/>
      <c r="F58" s="29"/>
      <c r="G58" s="29"/>
      <c r="H58" s="29"/>
      <c r="I58" s="29"/>
      <c r="J58" s="29"/>
      <c r="K58" s="29"/>
      <c r="L58" s="29"/>
      <c r="M58" s="29"/>
      <c r="N58" s="29"/>
      <c r="O58" s="308"/>
      <c r="P58" s="308"/>
      <c r="Q58" s="308" t="e">
        <f t="shared" si="131"/>
        <v>#DIV/0!</v>
      </c>
      <c r="R58" s="32">
        <f t="shared" si="132"/>
        <v>0</v>
      </c>
      <c r="S58" s="32">
        <f t="shared" si="133"/>
        <v>0</v>
      </c>
      <c r="T58" s="307" t="e">
        <f t="shared" si="134"/>
        <v>#DIV/0!</v>
      </c>
      <c r="U58" s="108"/>
      <c r="V58" s="29"/>
      <c r="W58" s="108"/>
      <c r="X58" s="29"/>
      <c r="Y58" s="29"/>
      <c r="Z58" s="29"/>
      <c r="AA58" s="29"/>
      <c r="AB58" s="29"/>
      <c r="AC58" s="29"/>
      <c r="AD58" s="29"/>
      <c r="AE58" s="29"/>
      <c r="AF58" s="29"/>
      <c r="AG58" s="308"/>
      <c r="AH58" s="308"/>
      <c r="AI58" s="308" t="e">
        <f t="shared" si="135"/>
        <v>#DIV/0!</v>
      </c>
      <c r="AJ58" s="32">
        <f t="shared" si="136"/>
        <v>0</v>
      </c>
      <c r="AK58" s="32">
        <f t="shared" si="137"/>
        <v>0</v>
      </c>
      <c r="AL58" s="307" t="e">
        <f t="shared" si="138"/>
        <v>#DIV/0!</v>
      </c>
      <c r="AM58" s="108"/>
      <c r="AN58" s="29"/>
      <c r="AO58" s="108"/>
      <c r="AP58" s="29"/>
      <c r="AQ58" s="29">
        <v>4</v>
      </c>
      <c r="AR58" s="29">
        <v>1</v>
      </c>
      <c r="AS58" s="29">
        <v>0.5</v>
      </c>
      <c r="AT58" s="29">
        <v>4</v>
      </c>
      <c r="AU58" s="29">
        <v>7</v>
      </c>
      <c r="AV58" s="29">
        <v>3</v>
      </c>
      <c r="AW58" s="29"/>
      <c r="AX58" s="29"/>
      <c r="AY58" s="308"/>
      <c r="AZ58" s="308"/>
      <c r="BA58" s="308" t="e">
        <f t="shared" si="139"/>
        <v>#DIV/0!</v>
      </c>
      <c r="BB58" s="32">
        <f t="shared" si="140"/>
        <v>11.5</v>
      </c>
      <c r="BC58" s="32">
        <f t="shared" si="141"/>
        <v>8</v>
      </c>
      <c r="BD58" s="307">
        <f t="shared" si="142"/>
        <v>0.69565217391304346</v>
      </c>
      <c r="BE58" s="108"/>
      <c r="BF58" s="29"/>
      <c r="BG58" s="108">
        <v>8</v>
      </c>
      <c r="BH58" s="29">
        <v>4</v>
      </c>
      <c r="BI58" s="29">
        <v>10</v>
      </c>
      <c r="BJ58" s="29">
        <v>4</v>
      </c>
      <c r="BK58" s="29">
        <v>10</v>
      </c>
      <c r="BL58" s="29">
        <v>2</v>
      </c>
      <c r="BM58" s="29">
        <v>7</v>
      </c>
      <c r="BN58" s="29">
        <v>5</v>
      </c>
      <c r="BO58" s="29">
        <v>3.5</v>
      </c>
      <c r="BP58" s="29">
        <v>3</v>
      </c>
      <c r="BQ58" s="308"/>
      <c r="BR58" s="308"/>
      <c r="BS58" s="308" t="e">
        <f t="shared" si="143"/>
        <v>#DIV/0!</v>
      </c>
      <c r="BT58" s="32">
        <f t="shared" si="144"/>
        <v>38.5</v>
      </c>
      <c r="BU58" s="32">
        <f t="shared" si="145"/>
        <v>18</v>
      </c>
      <c r="BV58" s="307">
        <f t="shared" si="146"/>
        <v>0.46753246753246752</v>
      </c>
      <c r="BW58" s="108">
        <v>9.5</v>
      </c>
      <c r="BX58" s="29">
        <v>8</v>
      </c>
      <c r="BY58" s="108">
        <v>7</v>
      </c>
      <c r="BZ58" s="29">
        <v>2</v>
      </c>
      <c r="CA58" s="29">
        <v>9.5</v>
      </c>
      <c r="CB58" s="29">
        <v>4</v>
      </c>
      <c r="CC58" s="29">
        <v>7.5</v>
      </c>
      <c r="CD58" s="29">
        <v>4</v>
      </c>
      <c r="CE58" s="29"/>
      <c r="CF58" s="29"/>
      <c r="CG58" s="29"/>
      <c r="CH58" s="29"/>
      <c r="CI58" s="308"/>
      <c r="CJ58" s="308"/>
      <c r="CK58" s="308" t="e">
        <f t="shared" si="147"/>
        <v>#DIV/0!</v>
      </c>
      <c r="CL58" s="32">
        <f t="shared" si="148"/>
        <v>33.5</v>
      </c>
      <c r="CM58" s="32">
        <f t="shared" si="149"/>
        <v>18</v>
      </c>
      <c r="CN58" s="307">
        <f t="shared" si="150"/>
        <v>0.53731343283582089</v>
      </c>
      <c r="CO58" s="12"/>
      <c r="CP58" s="50">
        <f t="shared" si="151"/>
        <v>0</v>
      </c>
      <c r="CQ58" s="33">
        <f t="shared" si="152"/>
        <v>0</v>
      </c>
      <c r="CR58" s="33" t="e">
        <f t="shared" si="153"/>
        <v>#DIV/0!</v>
      </c>
      <c r="CS58" s="307">
        <f t="shared" si="154"/>
        <v>83.5</v>
      </c>
      <c r="CT58" s="307">
        <f t="shared" si="155"/>
        <v>44</v>
      </c>
      <c r="CU58" s="52">
        <f t="shared" si="156"/>
        <v>0.52694610778443118</v>
      </c>
      <c r="CV58" s="194">
        <f>CT58/'Double Upgrades Base'!CT59</f>
        <v>0.20754716981132076</v>
      </c>
    </row>
    <row r="59" spans="1:100" s="34" customFormat="1" ht="11.25" x14ac:dyDescent="0.2">
      <c r="A59" s="27" t="s">
        <v>121</v>
      </c>
      <c r="B59" s="216" t="s">
        <v>130</v>
      </c>
      <c r="C59" s="108"/>
      <c r="D59" s="29"/>
      <c r="E59" s="108"/>
      <c r="F59" s="29"/>
      <c r="G59" s="29"/>
      <c r="H59" s="29"/>
      <c r="I59" s="29"/>
      <c r="J59" s="29"/>
      <c r="K59" s="29"/>
      <c r="L59" s="29"/>
      <c r="M59" s="29"/>
      <c r="N59" s="29"/>
      <c r="O59" s="308"/>
      <c r="P59" s="308"/>
      <c r="Q59" s="308" t="e">
        <f t="shared" si="131"/>
        <v>#DIV/0!</v>
      </c>
      <c r="R59" s="32">
        <f t="shared" si="132"/>
        <v>0</v>
      </c>
      <c r="S59" s="32">
        <f t="shared" si="133"/>
        <v>0</v>
      </c>
      <c r="T59" s="307" t="e">
        <f t="shared" si="134"/>
        <v>#DIV/0!</v>
      </c>
      <c r="U59" s="108"/>
      <c r="V59" s="29"/>
      <c r="W59" s="108"/>
      <c r="X59" s="29"/>
      <c r="Y59" s="29"/>
      <c r="Z59" s="29"/>
      <c r="AA59" s="29"/>
      <c r="AB59" s="29"/>
      <c r="AC59" s="29"/>
      <c r="AD59" s="29"/>
      <c r="AE59" s="29"/>
      <c r="AF59" s="29"/>
      <c r="AG59" s="308"/>
      <c r="AH59" s="308"/>
      <c r="AI59" s="308" t="e">
        <f t="shared" si="135"/>
        <v>#DIV/0!</v>
      </c>
      <c r="AJ59" s="32">
        <f t="shared" si="136"/>
        <v>0</v>
      </c>
      <c r="AK59" s="32">
        <f t="shared" si="137"/>
        <v>0</v>
      </c>
      <c r="AL59" s="307" t="e">
        <f t="shared" si="138"/>
        <v>#DIV/0!</v>
      </c>
      <c r="AM59" s="108"/>
      <c r="AN59" s="29"/>
      <c r="AO59" s="108"/>
      <c r="AP59" s="29"/>
      <c r="AQ59" s="29"/>
      <c r="AR59" s="29"/>
      <c r="AS59" s="29"/>
      <c r="AT59" s="29"/>
      <c r="AU59" s="29"/>
      <c r="AV59" s="29"/>
      <c r="AW59" s="29">
        <v>3.5</v>
      </c>
      <c r="AX59" s="29">
        <v>0</v>
      </c>
      <c r="AY59" s="308"/>
      <c r="AZ59" s="308"/>
      <c r="BA59" s="308" t="e">
        <f t="shared" si="139"/>
        <v>#DIV/0!</v>
      </c>
      <c r="BB59" s="32">
        <f t="shared" si="140"/>
        <v>3.5</v>
      </c>
      <c r="BC59" s="32">
        <f t="shared" si="141"/>
        <v>0</v>
      </c>
      <c r="BD59" s="307">
        <f t="shared" si="142"/>
        <v>0</v>
      </c>
      <c r="BE59" s="108"/>
      <c r="BF59" s="29"/>
      <c r="BG59" s="108"/>
      <c r="BH59" s="29"/>
      <c r="BI59" s="29"/>
      <c r="BJ59" s="29"/>
      <c r="BK59" s="29"/>
      <c r="BL59" s="29"/>
      <c r="BM59" s="29"/>
      <c r="BN59" s="29"/>
      <c r="BO59" s="29"/>
      <c r="BP59" s="29"/>
      <c r="BQ59" s="308"/>
      <c r="BR59" s="308"/>
      <c r="BS59" s="308" t="e">
        <f t="shared" si="143"/>
        <v>#DIV/0!</v>
      </c>
      <c r="BT59" s="32">
        <f t="shared" si="144"/>
        <v>0</v>
      </c>
      <c r="BU59" s="32">
        <f t="shared" si="145"/>
        <v>0</v>
      </c>
      <c r="BV59" s="307" t="e">
        <f t="shared" si="146"/>
        <v>#DIV/0!</v>
      </c>
      <c r="BW59" s="108"/>
      <c r="BX59" s="29"/>
      <c r="BY59" s="108"/>
      <c r="BZ59" s="29"/>
      <c r="CA59" s="29"/>
      <c r="CB59" s="29"/>
      <c r="CC59" s="29"/>
      <c r="CD59" s="29"/>
      <c r="CE59" s="29"/>
      <c r="CF59" s="29"/>
      <c r="CG59" s="29"/>
      <c r="CH59" s="29"/>
      <c r="CI59" s="308"/>
      <c r="CJ59" s="308"/>
      <c r="CK59" s="308" t="e">
        <f t="shared" si="147"/>
        <v>#DIV/0!</v>
      </c>
      <c r="CL59" s="32">
        <f t="shared" si="148"/>
        <v>0</v>
      </c>
      <c r="CM59" s="32">
        <f t="shared" si="149"/>
        <v>0</v>
      </c>
      <c r="CN59" s="307" t="e">
        <f t="shared" si="150"/>
        <v>#DIV/0!</v>
      </c>
      <c r="CO59" s="12"/>
      <c r="CP59" s="50">
        <f t="shared" si="151"/>
        <v>0</v>
      </c>
      <c r="CQ59" s="33">
        <f t="shared" si="152"/>
        <v>0</v>
      </c>
      <c r="CR59" s="33" t="e">
        <f t="shared" si="153"/>
        <v>#DIV/0!</v>
      </c>
      <c r="CS59" s="307">
        <f t="shared" si="154"/>
        <v>3.5</v>
      </c>
      <c r="CT59" s="307">
        <f t="shared" si="155"/>
        <v>0</v>
      </c>
      <c r="CU59" s="52">
        <f t="shared" si="156"/>
        <v>0</v>
      </c>
      <c r="CV59" s="194">
        <f>CT59/'Double Upgrades Base'!CT63</f>
        <v>0</v>
      </c>
    </row>
    <row r="60" spans="1:100" s="34" customFormat="1" ht="11.25" x14ac:dyDescent="0.2">
      <c r="A60" s="27" t="s">
        <v>126</v>
      </c>
      <c r="B60" s="216" t="s">
        <v>127</v>
      </c>
      <c r="C60" s="108"/>
      <c r="D60" s="29"/>
      <c r="E60" s="108"/>
      <c r="F60" s="29"/>
      <c r="G60" s="29"/>
      <c r="H60" s="29"/>
      <c r="I60" s="29"/>
      <c r="J60" s="29"/>
      <c r="K60" s="29"/>
      <c r="L60" s="29"/>
      <c r="M60" s="29"/>
      <c r="N60" s="29"/>
      <c r="O60" s="308"/>
      <c r="P60" s="308"/>
      <c r="Q60" s="308" t="e">
        <f t="shared" si="131"/>
        <v>#DIV/0!</v>
      </c>
      <c r="R60" s="32">
        <f t="shared" si="132"/>
        <v>0</v>
      </c>
      <c r="S60" s="32">
        <f t="shared" si="133"/>
        <v>0</v>
      </c>
      <c r="T60" s="307" t="e">
        <f t="shared" si="134"/>
        <v>#DIV/0!</v>
      </c>
      <c r="U60" s="108"/>
      <c r="V60" s="29"/>
      <c r="W60" s="108"/>
      <c r="X60" s="29"/>
      <c r="Y60" s="29"/>
      <c r="Z60" s="29"/>
      <c r="AA60" s="29"/>
      <c r="AB60" s="29"/>
      <c r="AC60" s="29"/>
      <c r="AD60" s="29"/>
      <c r="AE60" s="29">
        <v>0.84</v>
      </c>
      <c r="AF60" s="29">
        <v>0</v>
      </c>
      <c r="AG60" s="308"/>
      <c r="AH60" s="308"/>
      <c r="AI60" s="308" t="e">
        <f t="shared" si="135"/>
        <v>#DIV/0!</v>
      </c>
      <c r="AJ60" s="32">
        <f t="shared" si="136"/>
        <v>0.84</v>
      </c>
      <c r="AK60" s="32">
        <f t="shared" si="137"/>
        <v>0</v>
      </c>
      <c r="AL60" s="307">
        <f t="shared" si="138"/>
        <v>0</v>
      </c>
      <c r="AM60" s="108"/>
      <c r="AN60" s="29"/>
      <c r="AO60" s="108"/>
      <c r="AP60" s="29"/>
      <c r="AQ60" s="29"/>
      <c r="AR60" s="29"/>
      <c r="AS60" s="29"/>
      <c r="AT60" s="29"/>
      <c r="AU60" s="29"/>
      <c r="AV60" s="29"/>
      <c r="AW60" s="29">
        <v>3.5</v>
      </c>
      <c r="AX60" s="29">
        <v>0</v>
      </c>
      <c r="AY60" s="308"/>
      <c r="AZ60" s="308"/>
      <c r="BA60" s="308" t="e">
        <f t="shared" si="139"/>
        <v>#DIV/0!</v>
      </c>
      <c r="BB60" s="32">
        <f t="shared" si="140"/>
        <v>3.5</v>
      </c>
      <c r="BC60" s="32">
        <f t="shared" si="141"/>
        <v>0</v>
      </c>
      <c r="BD60" s="307">
        <f t="shared" si="142"/>
        <v>0</v>
      </c>
      <c r="BE60" s="108"/>
      <c r="BF60" s="29"/>
      <c r="BG60" s="108"/>
      <c r="BH60" s="29"/>
      <c r="BI60" s="29"/>
      <c r="BJ60" s="29"/>
      <c r="BK60" s="29"/>
      <c r="BL60" s="29"/>
      <c r="BM60" s="29"/>
      <c r="BN60" s="29"/>
      <c r="BO60" s="29"/>
      <c r="BP60" s="29"/>
      <c r="BQ60" s="308"/>
      <c r="BR60" s="308"/>
      <c r="BS60" s="308" t="e">
        <f t="shared" si="143"/>
        <v>#DIV/0!</v>
      </c>
      <c r="BT60" s="32">
        <f t="shared" si="144"/>
        <v>0</v>
      </c>
      <c r="BU60" s="32">
        <f t="shared" si="145"/>
        <v>0</v>
      </c>
      <c r="BV60" s="307" t="e">
        <f t="shared" si="146"/>
        <v>#DIV/0!</v>
      </c>
      <c r="BW60" s="108">
        <v>0.33</v>
      </c>
      <c r="BX60" s="29">
        <v>0</v>
      </c>
      <c r="BY60" s="108"/>
      <c r="BZ60" s="29"/>
      <c r="CA60" s="29"/>
      <c r="CB60" s="29"/>
      <c r="CC60" s="29"/>
      <c r="CD60" s="29"/>
      <c r="CE60" s="29"/>
      <c r="CF60" s="29"/>
      <c r="CG60" s="29"/>
      <c r="CH60" s="29"/>
      <c r="CI60" s="308"/>
      <c r="CJ60" s="308"/>
      <c r="CK60" s="308" t="e">
        <f t="shared" si="147"/>
        <v>#DIV/0!</v>
      </c>
      <c r="CL60" s="32">
        <f t="shared" si="148"/>
        <v>0.33</v>
      </c>
      <c r="CM60" s="32">
        <f t="shared" si="149"/>
        <v>0</v>
      </c>
      <c r="CN60" s="307">
        <f t="shared" si="150"/>
        <v>0</v>
      </c>
      <c r="CO60" s="12"/>
      <c r="CP60" s="50">
        <f t="shared" si="151"/>
        <v>0</v>
      </c>
      <c r="CQ60" s="33">
        <f t="shared" si="152"/>
        <v>0</v>
      </c>
      <c r="CR60" s="33" t="e">
        <f t="shared" si="153"/>
        <v>#DIV/0!</v>
      </c>
      <c r="CS60" s="307">
        <f t="shared" si="154"/>
        <v>4.67</v>
      </c>
      <c r="CT60" s="307">
        <f t="shared" si="155"/>
        <v>0</v>
      </c>
      <c r="CU60" s="52">
        <f t="shared" si="156"/>
        <v>0</v>
      </c>
      <c r="CV60" s="194">
        <f>CT60/'Double Upgrades Base'!CT52</f>
        <v>0</v>
      </c>
    </row>
    <row r="61" spans="1:100" s="34" customFormat="1" ht="11.25" x14ac:dyDescent="0.2">
      <c r="A61" s="27" t="s">
        <v>117</v>
      </c>
      <c r="B61" s="216" t="s">
        <v>125</v>
      </c>
      <c r="C61" s="108"/>
      <c r="D61" s="29"/>
      <c r="E61" s="108"/>
      <c r="F61" s="29"/>
      <c r="G61" s="29"/>
      <c r="H61" s="29"/>
      <c r="I61" s="29"/>
      <c r="J61" s="29"/>
      <c r="K61" s="29"/>
      <c r="L61" s="29"/>
      <c r="M61" s="29"/>
      <c r="N61" s="29"/>
      <c r="O61" s="308"/>
      <c r="P61" s="308"/>
      <c r="Q61" s="308" t="e">
        <f t="shared" si="131"/>
        <v>#DIV/0!</v>
      </c>
      <c r="R61" s="32">
        <f t="shared" si="132"/>
        <v>0</v>
      </c>
      <c r="S61" s="32">
        <f t="shared" si="133"/>
        <v>0</v>
      </c>
      <c r="T61" s="307" t="e">
        <f t="shared" si="134"/>
        <v>#DIV/0!</v>
      </c>
      <c r="U61" s="108"/>
      <c r="V61" s="29"/>
      <c r="W61" s="108"/>
      <c r="X61" s="29"/>
      <c r="Y61" s="29"/>
      <c r="Z61" s="29"/>
      <c r="AA61" s="29"/>
      <c r="AB61" s="29"/>
      <c r="AC61" s="29"/>
      <c r="AD61" s="29"/>
      <c r="AE61" s="29"/>
      <c r="AF61" s="29"/>
      <c r="AG61" s="308"/>
      <c r="AH61" s="308"/>
      <c r="AI61" s="308" t="e">
        <f t="shared" si="135"/>
        <v>#DIV/0!</v>
      </c>
      <c r="AJ61" s="32">
        <f t="shared" si="136"/>
        <v>0</v>
      </c>
      <c r="AK61" s="32">
        <f t="shared" si="137"/>
        <v>0</v>
      </c>
      <c r="AL61" s="307" t="e">
        <f t="shared" si="138"/>
        <v>#DIV/0!</v>
      </c>
      <c r="AM61" s="108"/>
      <c r="AN61" s="29"/>
      <c r="AO61" s="108"/>
      <c r="AP61" s="29"/>
      <c r="AQ61" s="29"/>
      <c r="AR61" s="29"/>
      <c r="AS61" s="29"/>
      <c r="AT61" s="29"/>
      <c r="AU61" s="29"/>
      <c r="AV61" s="29"/>
      <c r="AW61" s="29"/>
      <c r="AX61" s="29"/>
      <c r="AY61" s="308"/>
      <c r="AZ61" s="308"/>
      <c r="BA61" s="308" t="e">
        <f t="shared" si="139"/>
        <v>#DIV/0!</v>
      </c>
      <c r="BB61" s="32">
        <f t="shared" si="140"/>
        <v>0</v>
      </c>
      <c r="BC61" s="32">
        <f t="shared" si="141"/>
        <v>0</v>
      </c>
      <c r="BD61" s="307" t="e">
        <f t="shared" si="142"/>
        <v>#DIV/0!</v>
      </c>
      <c r="BE61" s="108"/>
      <c r="BF61" s="29"/>
      <c r="BG61" s="108"/>
      <c r="BH61" s="29"/>
      <c r="BI61" s="29"/>
      <c r="BJ61" s="29"/>
      <c r="BK61" s="29"/>
      <c r="BL61" s="29"/>
      <c r="BM61" s="29">
        <v>1.75</v>
      </c>
      <c r="BN61" s="29">
        <v>0</v>
      </c>
      <c r="BO61" s="29"/>
      <c r="BP61" s="29"/>
      <c r="BQ61" s="308"/>
      <c r="BR61" s="308"/>
      <c r="BS61" s="308" t="e">
        <f t="shared" si="143"/>
        <v>#DIV/0!</v>
      </c>
      <c r="BT61" s="32">
        <f t="shared" si="144"/>
        <v>1.75</v>
      </c>
      <c r="BU61" s="32">
        <f t="shared" si="145"/>
        <v>0</v>
      </c>
      <c r="BV61" s="307">
        <f t="shared" si="146"/>
        <v>0</v>
      </c>
      <c r="BW61" s="108"/>
      <c r="BX61" s="29"/>
      <c r="BY61" s="108"/>
      <c r="BZ61" s="29"/>
      <c r="CA61" s="29"/>
      <c r="CB61" s="29"/>
      <c r="CC61" s="29"/>
      <c r="CD61" s="29"/>
      <c r="CE61" s="29"/>
      <c r="CF61" s="29"/>
      <c r="CG61" s="29"/>
      <c r="CH61" s="29"/>
      <c r="CI61" s="308"/>
      <c r="CJ61" s="308"/>
      <c r="CK61" s="308" t="e">
        <f t="shared" si="147"/>
        <v>#DIV/0!</v>
      </c>
      <c r="CL61" s="32">
        <f t="shared" si="148"/>
        <v>0</v>
      </c>
      <c r="CM61" s="32">
        <f t="shared" si="149"/>
        <v>0</v>
      </c>
      <c r="CN61" s="307" t="e">
        <f t="shared" si="150"/>
        <v>#DIV/0!</v>
      </c>
      <c r="CO61" s="12"/>
      <c r="CP61" s="50">
        <f t="shared" si="151"/>
        <v>0</v>
      </c>
      <c r="CQ61" s="33">
        <f t="shared" si="152"/>
        <v>0</v>
      </c>
      <c r="CR61" s="33" t="e">
        <f t="shared" si="153"/>
        <v>#DIV/0!</v>
      </c>
      <c r="CS61" s="307">
        <f t="shared" si="154"/>
        <v>1.75</v>
      </c>
      <c r="CT61" s="307">
        <f t="shared" si="155"/>
        <v>0</v>
      </c>
      <c r="CU61" s="52">
        <f t="shared" si="156"/>
        <v>0</v>
      </c>
      <c r="CV61" s="194">
        <f>CT61/'Double Upgrades Base'!CT62</f>
        <v>0</v>
      </c>
    </row>
    <row r="62" spans="1:100" s="34" customFormat="1" ht="11.25" x14ac:dyDescent="0.2">
      <c r="A62" s="27" t="s">
        <v>117</v>
      </c>
      <c r="B62" s="216" t="s">
        <v>122</v>
      </c>
      <c r="C62" s="108"/>
      <c r="D62" s="29"/>
      <c r="E62" s="108"/>
      <c r="F62" s="29"/>
      <c r="G62" s="29"/>
      <c r="H62" s="29"/>
      <c r="I62" s="29"/>
      <c r="J62" s="29"/>
      <c r="K62" s="29"/>
      <c r="L62" s="29"/>
      <c r="M62" s="29"/>
      <c r="N62" s="29"/>
      <c r="O62" s="308"/>
      <c r="P62" s="308"/>
      <c r="Q62" s="308" t="e">
        <f t="shared" si="131"/>
        <v>#DIV/0!</v>
      </c>
      <c r="R62" s="32">
        <f t="shared" si="132"/>
        <v>0</v>
      </c>
      <c r="S62" s="32">
        <f t="shared" si="133"/>
        <v>0</v>
      </c>
      <c r="T62" s="307" t="e">
        <f t="shared" si="134"/>
        <v>#DIV/0!</v>
      </c>
      <c r="U62" s="108"/>
      <c r="V62" s="29"/>
      <c r="W62" s="108"/>
      <c r="X62" s="29"/>
      <c r="Y62" s="29"/>
      <c r="Z62" s="29"/>
      <c r="AA62" s="29"/>
      <c r="AB62" s="29"/>
      <c r="AC62" s="29"/>
      <c r="AD62" s="29"/>
      <c r="AE62" s="29">
        <v>2.16</v>
      </c>
      <c r="AF62" s="29">
        <v>0</v>
      </c>
      <c r="AG62" s="308"/>
      <c r="AH62" s="308"/>
      <c r="AI62" s="308" t="e">
        <f t="shared" si="135"/>
        <v>#DIV/0!</v>
      </c>
      <c r="AJ62" s="32">
        <f t="shared" si="136"/>
        <v>2.16</v>
      </c>
      <c r="AK62" s="32">
        <f t="shared" si="137"/>
        <v>0</v>
      </c>
      <c r="AL62" s="307">
        <f t="shared" si="138"/>
        <v>0</v>
      </c>
      <c r="AM62" s="108"/>
      <c r="AN62" s="29"/>
      <c r="AO62" s="108"/>
      <c r="AP62" s="29"/>
      <c r="AQ62" s="29"/>
      <c r="AR62" s="29"/>
      <c r="AS62" s="29"/>
      <c r="AT62" s="29"/>
      <c r="AU62" s="29"/>
      <c r="AV62" s="29"/>
      <c r="AW62" s="29"/>
      <c r="AX62" s="29"/>
      <c r="AY62" s="308"/>
      <c r="AZ62" s="308"/>
      <c r="BA62" s="308" t="e">
        <f t="shared" si="139"/>
        <v>#DIV/0!</v>
      </c>
      <c r="BB62" s="32">
        <f t="shared" si="140"/>
        <v>0</v>
      </c>
      <c r="BC62" s="32">
        <f t="shared" si="141"/>
        <v>0</v>
      </c>
      <c r="BD62" s="307" t="e">
        <f t="shared" si="142"/>
        <v>#DIV/0!</v>
      </c>
      <c r="BE62" s="108"/>
      <c r="BF62" s="29"/>
      <c r="BG62" s="108"/>
      <c r="BH62" s="29"/>
      <c r="BI62" s="29"/>
      <c r="BJ62" s="29"/>
      <c r="BK62" s="29"/>
      <c r="BL62" s="29"/>
      <c r="BM62" s="29"/>
      <c r="BN62" s="29"/>
      <c r="BO62" s="29"/>
      <c r="BP62" s="29"/>
      <c r="BQ62" s="308"/>
      <c r="BR62" s="308"/>
      <c r="BS62" s="308" t="e">
        <f t="shared" si="143"/>
        <v>#DIV/0!</v>
      </c>
      <c r="BT62" s="32">
        <f t="shared" si="144"/>
        <v>0</v>
      </c>
      <c r="BU62" s="32">
        <f t="shared" si="145"/>
        <v>0</v>
      </c>
      <c r="BV62" s="307" t="e">
        <f t="shared" si="146"/>
        <v>#DIV/0!</v>
      </c>
      <c r="BW62" s="108"/>
      <c r="BX62" s="29"/>
      <c r="BY62" s="108"/>
      <c r="BZ62" s="29"/>
      <c r="CA62" s="29"/>
      <c r="CB62" s="29"/>
      <c r="CC62" s="29"/>
      <c r="CD62" s="29"/>
      <c r="CE62" s="29"/>
      <c r="CF62" s="29"/>
      <c r="CG62" s="29"/>
      <c r="CH62" s="29"/>
      <c r="CI62" s="308"/>
      <c r="CJ62" s="308"/>
      <c r="CK62" s="308" t="e">
        <f t="shared" si="147"/>
        <v>#DIV/0!</v>
      </c>
      <c r="CL62" s="32">
        <f t="shared" si="148"/>
        <v>0</v>
      </c>
      <c r="CM62" s="32">
        <f t="shared" si="149"/>
        <v>0</v>
      </c>
      <c r="CN62" s="307" t="e">
        <f t="shared" si="150"/>
        <v>#DIV/0!</v>
      </c>
      <c r="CO62" s="12"/>
      <c r="CP62" s="50">
        <f t="shared" si="151"/>
        <v>0</v>
      </c>
      <c r="CQ62" s="33">
        <f t="shared" si="152"/>
        <v>0</v>
      </c>
      <c r="CR62" s="33" t="e">
        <f t="shared" si="153"/>
        <v>#DIV/0!</v>
      </c>
      <c r="CS62" s="307">
        <f t="shared" si="154"/>
        <v>2.16</v>
      </c>
      <c r="CT62" s="307">
        <f t="shared" si="155"/>
        <v>0</v>
      </c>
      <c r="CU62" s="52">
        <f t="shared" si="156"/>
        <v>0</v>
      </c>
      <c r="CV62" s="194">
        <f>CT62/'Double Upgrades Base'!CT55</f>
        <v>0</v>
      </c>
    </row>
    <row r="63" spans="1:100" s="215" customFormat="1" ht="11.25" x14ac:dyDescent="0.2">
      <c r="A63" s="27" t="s">
        <v>121</v>
      </c>
      <c r="B63" s="216" t="s">
        <v>123</v>
      </c>
      <c r="C63" s="77"/>
      <c r="D63" s="25"/>
      <c r="E63" s="77"/>
      <c r="F63" s="25"/>
      <c r="G63" s="25"/>
      <c r="H63" s="25"/>
      <c r="I63" s="25"/>
      <c r="J63" s="25"/>
      <c r="K63" s="25"/>
      <c r="L63" s="25"/>
      <c r="M63" s="25"/>
      <c r="N63" s="25"/>
      <c r="O63" s="24"/>
      <c r="P63" s="24"/>
      <c r="Q63" s="24" t="e">
        <f t="shared" si="131"/>
        <v>#DIV/0!</v>
      </c>
      <c r="R63" s="307">
        <f t="shared" si="132"/>
        <v>0</v>
      </c>
      <c r="S63" s="307">
        <f t="shared" si="133"/>
        <v>0</v>
      </c>
      <c r="T63" s="23" t="e">
        <f t="shared" si="134"/>
        <v>#DIV/0!</v>
      </c>
      <c r="U63" s="77"/>
      <c r="V63" s="25"/>
      <c r="W63" s="77"/>
      <c r="X63" s="25"/>
      <c r="Y63" s="25"/>
      <c r="Z63" s="25"/>
      <c r="AA63" s="25"/>
      <c r="AB63" s="25"/>
      <c r="AC63" s="25"/>
      <c r="AD63" s="25"/>
      <c r="AE63" s="25">
        <v>3</v>
      </c>
      <c r="AF63" s="25">
        <v>0</v>
      </c>
      <c r="AG63" s="24"/>
      <c r="AH63" s="24"/>
      <c r="AI63" s="24" t="e">
        <f t="shared" si="135"/>
        <v>#DIV/0!</v>
      </c>
      <c r="AJ63" s="307">
        <f t="shared" si="136"/>
        <v>3</v>
      </c>
      <c r="AK63" s="307">
        <f t="shared" si="137"/>
        <v>0</v>
      </c>
      <c r="AL63" s="23">
        <f t="shared" si="138"/>
        <v>0</v>
      </c>
      <c r="AM63" s="77"/>
      <c r="AN63" s="25"/>
      <c r="AO63" s="77"/>
      <c r="AP63" s="25"/>
      <c r="AQ63" s="25"/>
      <c r="AR63" s="25"/>
      <c r="AS63" s="25"/>
      <c r="AT63" s="25"/>
      <c r="AU63" s="25"/>
      <c r="AV63" s="25"/>
      <c r="AW63" s="25"/>
      <c r="AX63" s="25"/>
      <c r="AY63" s="24"/>
      <c r="AZ63" s="24"/>
      <c r="BA63" s="24" t="e">
        <f t="shared" si="139"/>
        <v>#DIV/0!</v>
      </c>
      <c r="BB63" s="307">
        <f t="shared" si="140"/>
        <v>0</v>
      </c>
      <c r="BC63" s="307">
        <f t="shared" si="141"/>
        <v>0</v>
      </c>
      <c r="BD63" s="23" t="e">
        <f t="shared" si="142"/>
        <v>#DIV/0!</v>
      </c>
      <c r="BE63" s="77"/>
      <c r="BF63" s="25"/>
      <c r="BG63" s="77"/>
      <c r="BH63" s="25"/>
      <c r="BI63" s="25"/>
      <c r="BJ63" s="25"/>
      <c r="BK63" s="29"/>
      <c r="BL63" s="25"/>
      <c r="BM63" s="25"/>
      <c r="BN63" s="25"/>
      <c r="BO63" s="25"/>
      <c r="BP63" s="25"/>
      <c r="BQ63" s="24"/>
      <c r="BR63" s="24"/>
      <c r="BS63" s="24" t="e">
        <f t="shared" si="143"/>
        <v>#DIV/0!</v>
      </c>
      <c r="BT63" s="307">
        <f t="shared" si="144"/>
        <v>0</v>
      </c>
      <c r="BU63" s="307">
        <f t="shared" si="145"/>
        <v>0</v>
      </c>
      <c r="BV63" s="23" t="e">
        <f t="shared" si="146"/>
        <v>#DIV/0!</v>
      </c>
      <c r="BW63" s="77"/>
      <c r="BX63" s="25"/>
      <c r="BY63" s="77"/>
      <c r="BZ63" s="25"/>
      <c r="CA63" s="25"/>
      <c r="CB63" s="25"/>
      <c r="CC63" s="25"/>
      <c r="CD63" s="25"/>
      <c r="CE63" s="25"/>
      <c r="CF63" s="25"/>
      <c r="CG63" s="25"/>
      <c r="CH63" s="25"/>
      <c r="CI63" s="24"/>
      <c r="CJ63" s="24"/>
      <c r="CK63" s="24" t="e">
        <f t="shared" si="147"/>
        <v>#DIV/0!</v>
      </c>
      <c r="CL63" s="307">
        <f t="shared" si="148"/>
        <v>0</v>
      </c>
      <c r="CM63" s="307">
        <f t="shared" si="149"/>
        <v>0</v>
      </c>
      <c r="CN63" s="23" t="e">
        <f t="shared" si="150"/>
        <v>#DIV/0!</v>
      </c>
      <c r="CO63" s="12"/>
      <c r="CP63" s="234">
        <f t="shared" si="151"/>
        <v>0</v>
      </c>
      <c r="CQ63" s="308">
        <f t="shared" si="152"/>
        <v>0</v>
      </c>
      <c r="CR63" s="308" t="e">
        <f t="shared" si="153"/>
        <v>#DIV/0!</v>
      </c>
      <c r="CS63" s="23">
        <f t="shared" si="154"/>
        <v>3</v>
      </c>
      <c r="CT63" s="23">
        <f t="shared" si="155"/>
        <v>0</v>
      </c>
      <c r="CU63" s="52">
        <f t="shared" si="156"/>
        <v>0</v>
      </c>
      <c r="CV63" s="194">
        <f>CT63/'Double Upgrades Base'!CT54</f>
        <v>0</v>
      </c>
    </row>
    <row r="64" spans="1:100" s="15" customFormat="1" ht="11.25" x14ac:dyDescent="0.2">
      <c r="A64" s="27" t="s">
        <v>119</v>
      </c>
      <c r="B64" s="216" t="s">
        <v>132</v>
      </c>
      <c r="C64" s="191"/>
      <c r="D64" s="190"/>
      <c r="E64" s="191"/>
      <c r="F64" s="190"/>
      <c r="G64" s="190"/>
      <c r="H64" s="190"/>
      <c r="I64" s="190"/>
      <c r="J64" s="190"/>
      <c r="K64" s="190"/>
      <c r="L64" s="190"/>
      <c r="M64" s="190"/>
      <c r="N64" s="190"/>
      <c r="O64" s="33"/>
      <c r="P64" s="33"/>
      <c r="Q64" s="33"/>
      <c r="R64" s="32"/>
      <c r="S64" s="32"/>
      <c r="T64" s="32"/>
      <c r="U64" s="191"/>
      <c r="V64" s="190"/>
      <c r="W64" s="191"/>
      <c r="X64" s="190"/>
      <c r="Y64" s="190"/>
      <c r="Z64" s="190"/>
      <c r="AA64" s="190"/>
      <c r="AB64" s="190"/>
      <c r="AC64" s="190"/>
      <c r="AD64" s="190"/>
      <c r="AE64" s="190"/>
      <c r="AF64" s="190"/>
      <c r="AG64" s="33"/>
      <c r="AH64" s="33"/>
      <c r="AI64" s="33"/>
      <c r="AJ64" s="32"/>
      <c r="AK64" s="32"/>
      <c r="AL64" s="32"/>
      <c r="AM64" s="191"/>
      <c r="AN64" s="190"/>
      <c r="AO64" s="191"/>
      <c r="AP64" s="190"/>
      <c r="AQ64" s="190"/>
      <c r="AR64" s="190"/>
      <c r="AS64" s="190"/>
      <c r="AT64" s="190"/>
      <c r="AU64" s="25"/>
      <c r="AV64" s="25"/>
      <c r="AW64" s="25">
        <v>3.5</v>
      </c>
      <c r="AX64" s="25">
        <v>0</v>
      </c>
      <c r="AY64" s="33"/>
      <c r="AZ64" s="33"/>
      <c r="BA64" s="346" t="e">
        <f t="shared" ref="BA64" si="157">AZ64/AY64</f>
        <v>#DIV/0!</v>
      </c>
      <c r="BB64" s="345">
        <f t="shared" ref="BB64" si="158">AM64+AO64+AQ64+AS64+AU64+AW64</f>
        <v>3.5</v>
      </c>
      <c r="BC64" s="345">
        <f t="shared" ref="BC64" si="159">AN64+AP64+AR64+AT64+AV64+AX64</f>
        <v>0</v>
      </c>
      <c r="BD64" s="345">
        <f t="shared" ref="BD64" si="160">BC64/BB64</f>
        <v>0</v>
      </c>
      <c r="BE64" s="77">
        <v>1</v>
      </c>
      <c r="BF64" s="25">
        <v>0</v>
      </c>
      <c r="BG64" s="77"/>
      <c r="BH64" s="25"/>
      <c r="BI64" s="25"/>
      <c r="BJ64" s="25"/>
      <c r="BK64" s="25"/>
      <c r="BL64" s="25"/>
      <c r="BM64" s="25"/>
      <c r="BN64" s="25"/>
      <c r="BO64" s="25"/>
      <c r="BP64" s="25"/>
      <c r="BQ64" s="346"/>
      <c r="BR64" s="346"/>
      <c r="BS64" s="346" t="e">
        <f t="shared" ref="BS64" si="161">BR64/BQ64</f>
        <v>#DIV/0!</v>
      </c>
      <c r="BT64" s="345">
        <f t="shared" ref="BT64" si="162">BE64+BG64+BI64+BK64+BM64+BO64</f>
        <v>1</v>
      </c>
      <c r="BU64" s="345">
        <f t="shared" ref="BU64" si="163">BF64+BH64+BJ64+BL64+BN64+BP64</f>
        <v>0</v>
      </c>
      <c r="BV64" s="345">
        <f t="shared" ref="BV64" si="164">BU64/BT64</f>
        <v>0</v>
      </c>
      <c r="BW64" s="77"/>
      <c r="BX64" s="25"/>
      <c r="BY64" s="77"/>
      <c r="BZ64" s="25"/>
      <c r="CA64" s="25"/>
      <c r="CB64" s="25"/>
      <c r="CC64" s="25"/>
      <c r="CD64" s="25"/>
      <c r="CE64" s="25"/>
      <c r="CF64" s="25"/>
      <c r="CG64" s="25"/>
      <c r="CH64" s="25"/>
      <c r="CI64" s="346"/>
      <c r="CJ64" s="346"/>
      <c r="CK64" s="346" t="e">
        <f t="shared" ref="CK64" si="165">CJ64/CI64</f>
        <v>#DIV/0!</v>
      </c>
      <c r="CL64" s="345">
        <f t="shared" ref="CL64" si="166">BW64+BY64+CA64+CC64+CE64+CG64</f>
        <v>0</v>
      </c>
      <c r="CM64" s="345">
        <f t="shared" ref="CM64" si="167">BX64+BZ64+CB64+CD64+CF64+CH64</f>
        <v>0</v>
      </c>
      <c r="CN64" s="345" t="e">
        <f t="shared" ref="CN64" si="168">CM64/CL64</f>
        <v>#DIV/0!</v>
      </c>
      <c r="CO64" s="12"/>
      <c r="CP64" s="234">
        <f t="shared" ref="CP64" si="169">O64+AG64+AY64+BQ64+CI64</f>
        <v>0</v>
      </c>
      <c r="CQ64" s="346">
        <f t="shared" ref="CQ64" si="170">P64+AH64+AZ64+BR64+CJ64</f>
        <v>0</v>
      </c>
      <c r="CR64" s="346" t="e">
        <f t="shared" ref="CR64" si="171">CQ64/CP64</f>
        <v>#DIV/0!</v>
      </c>
      <c r="CS64" s="345">
        <f t="shared" ref="CS64" si="172">R64+AJ64+BB64+BT64+CL64</f>
        <v>4.5</v>
      </c>
      <c r="CT64" s="345">
        <f t="shared" ref="CT64" si="173">S64+AK64+BC64+BU64+CM64</f>
        <v>0</v>
      </c>
      <c r="CU64" s="52">
        <f t="shared" ref="CU64" si="174">CT64/CS64</f>
        <v>0</v>
      </c>
      <c r="CV64" s="194">
        <f>CT64/'Double Upgrades Base'!CT55</f>
        <v>0</v>
      </c>
    </row>
    <row r="65" spans="1:100" s="34" customFormat="1" ht="10.5" customHeight="1" thickBot="1" x14ac:dyDescent="0.2">
      <c r="A65" s="107"/>
      <c r="B65" s="214"/>
      <c r="C65" s="191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33"/>
      <c r="P65" s="33"/>
      <c r="Q65" s="33" t="e">
        <f t="shared" ref="Q65:Q66" si="175">P65/O65</f>
        <v>#DIV/0!</v>
      </c>
      <c r="R65" s="32">
        <f t="shared" ref="R65" si="176">C65+E65+G65+I65+K65+M65</f>
        <v>0</v>
      </c>
      <c r="S65" s="32">
        <f t="shared" ref="S65" si="177">D65+F65+H65+J65+L65+N65</f>
        <v>0</v>
      </c>
      <c r="T65" s="32" t="e">
        <f t="shared" ref="T65:T66" si="178">S65/R65</f>
        <v>#DIV/0!</v>
      </c>
      <c r="U65" s="191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33"/>
      <c r="AH65" s="33"/>
      <c r="AI65" s="33" t="e">
        <f t="shared" ref="AI65:AI66" si="179">AH65/AG65</f>
        <v>#DIV/0!</v>
      </c>
      <c r="AJ65" s="32">
        <f t="shared" ref="AJ65" si="180">U65+W65+Y65+AA65+AC65+AE65</f>
        <v>0</v>
      </c>
      <c r="AK65" s="32">
        <f t="shared" ref="AK65" si="181">V65+X65+Z65+AB65+AD65+AF65</f>
        <v>0</v>
      </c>
      <c r="AL65" s="32" t="e">
        <f t="shared" ref="AL65:AL66" si="182">AK65/AJ65</f>
        <v>#DIV/0!</v>
      </c>
      <c r="AM65" s="191"/>
      <c r="AN65" s="190"/>
      <c r="AO65" s="190"/>
      <c r="AP65" s="190"/>
      <c r="AQ65" s="190"/>
      <c r="AR65" s="190"/>
      <c r="AS65" s="190"/>
      <c r="AT65" s="190"/>
      <c r="AU65" s="190"/>
      <c r="AV65" s="190"/>
      <c r="AW65" s="190"/>
      <c r="AX65" s="190"/>
      <c r="AY65" s="33"/>
      <c r="AZ65" s="33"/>
      <c r="BA65" s="33" t="e">
        <f t="shared" ref="BA65:BA66" si="183">AZ65/AY65</f>
        <v>#DIV/0!</v>
      </c>
      <c r="BB65" s="32">
        <f t="shared" ref="BB65" si="184">AM65+AO65+AQ65+AS65+AU65+AW65</f>
        <v>0</v>
      </c>
      <c r="BC65" s="32">
        <f t="shared" ref="BC65" si="185">AN65+AP65+AR65+AT65+AV65+AX65</f>
        <v>0</v>
      </c>
      <c r="BD65" s="32" t="e">
        <f t="shared" ref="BD65:BD66" si="186">BC65/BB65</f>
        <v>#DIV/0!</v>
      </c>
      <c r="BE65" s="191"/>
      <c r="BF65" s="190"/>
      <c r="BG65" s="190"/>
      <c r="BH65" s="190"/>
      <c r="BI65" s="190"/>
      <c r="BJ65" s="190"/>
      <c r="BK65" s="190"/>
      <c r="BL65" s="190"/>
      <c r="BM65" s="190"/>
      <c r="BN65" s="190"/>
      <c r="BO65" s="190"/>
      <c r="BP65" s="190"/>
      <c r="BQ65" s="33"/>
      <c r="BR65" s="33"/>
      <c r="BS65" s="33" t="e">
        <f t="shared" ref="BS65:BS66" si="187">BR65/BQ65</f>
        <v>#DIV/0!</v>
      </c>
      <c r="BT65" s="32">
        <f t="shared" ref="BT65" si="188">BE65+BG65+BI65+BK65+BM65+BO65</f>
        <v>0</v>
      </c>
      <c r="BU65" s="32">
        <f t="shared" ref="BU65" si="189">BF65+BH65+BJ65+BL65+BN65+BP65</f>
        <v>0</v>
      </c>
      <c r="BV65" s="32" t="e">
        <f t="shared" ref="BV65:BV66" si="190">BU65/BT65</f>
        <v>#DIV/0!</v>
      </c>
      <c r="BW65" s="191"/>
      <c r="BX65" s="190"/>
      <c r="BY65" s="190"/>
      <c r="BZ65" s="190"/>
      <c r="CA65" s="190"/>
      <c r="CB65" s="190"/>
      <c r="CC65" s="190"/>
      <c r="CD65" s="190"/>
      <c r="CE65" s="190"/>
      <c r="CF65" s="190"/>
      <c r="CG65" s="190"/>
      <c r="CH65" s="190"/>
      <c r="CI65" s="33"/>
      <c r="CJ65" s="33"/>
      <c r="CK65" s="33" t="e">
        <f t="shared" ref="CK65:CK66" si="191">CJ65/CI65</f>
        <v>#DIV/0!</v>
      </c>
      <c r="CL65" s="32">
        <f t="shared" ref="CL65" si="192">BW65+BY65+CA65+CC65+CE65+CG65</f>
        <v>0</v>
      </c>
      <c r="CM65" s="32">
        <f t="shared" ref="CM65" si="193">BX65+BZ65+CB65+CD65+CF65+CH65</f>
        <v>0</v>
      </c>
      <c r="CN65" s="32" t="e">
        <f t="shared" ref="CN65:CN66" si="194">CM65/CL65</f>
        <v>#DIV/0!</v>
      </c>
      <c r="CO65" s="12"/>
      <c r="CP65" s="50">
        <f t="shared" ref="CP65" si="195">O65+AG65+AY65+BQ65+CI65</f>
        <v>0</v>
      </c>
      <c r="CQ65" s="33">
        <f t="shared" ref="CQ65" si="196">P65+AH65+AZ65+BR65+CJ65</f>
        <v>0</v>
      </c>
      <c r="CR65" s="33" t="e">
        <f t="shared" ref="CR65:CR66" si="197">CQ65/CP65</f>
        <v>#DIV/0!</v>
      </c>
      <c r="CS65" s="32">
        <f t="shared" ref="CS65" si="198">R65+AJ65+BB65+BT65+CL65</f>
        <v>0</v>
      </c>
      <c r="CT65" s="32">
        <f t="shared" ref="CT65" si="199">S65+AK65+BC65+BU65+CM65</f>
        <v>0</v>
      </c>
      <c r="CU65" s="49" t="e">
        <f t="shared" ref="CU65:CU66" si="200">CT65/CS65</f>
        <v>#DIV/0!</v>
      </c>
      <c r="CV65" s="194" t="e">
        <f>CT65/'Double Upgrades Base'!CT66</f>
        <v>#DIV/0!</v>
      </c>
    </row>
    <row r="66" spans="1:100" s="34" customFormat="1" ht="11.25" thickBot="1" x14ac:dyDescent="0.2">
      <c r="A66" s="361" t="s">
        <v>0</v>
      </c>
      <c r="B66" s="362"/>
      <c r="C66" s="106">
        <f t="shared" ref="C66:P66" si="201">SUM(C51:C65)</f>
        <v>0</v>
      </c>
      <c r="D66" s="106">
        <f t="shared" si="201"/>
        <v>0</v>
      </c>
      <c r="E66" s="106">
        <f t="shared" si="201"/>
        <v>0</v>
      </c>
      <c r="F66" s="106">
        <f t="shared" si="201"/>
        <v>0</v>
      </c>
      <c r="G66" s="106">
        <f t="shared" si="201"/>
        <v>0</v>
      </c>
      <c r="H66" s="106">
        <f t="shared" si="201"/>
        <v>0</v>
      </c>
      <c r="I66" s="106">
        <f t="shared" si="201"/>
        <v>0</v>
      </c>
      <c r="J66" s="106">
        <f t="shared" si="201"/>
        <v>0</v>
      </c>
      <c r="K66" s="106">
        <f t="shared" si="201"/>
        <v>0</v>
      </c>
      <c r="L66" s="106">
        <f t="shared" si="201"/>
        <v>0</v>
      </c>
      <c r="M66" s="106">
        <f t="shared" si="201"/>
        <v>0</v>
      </c>
      <c r="N66" s="106">
        <f t="shared" si="201"/>
        <v>0</v>
      </c>
      <c r="O66" s="106">
        <f t="shared" si="201"/>
        <v>0</v>
      </c>
      <c r="P66" s="106">
        <f t="shared" si="201"/>
        <v>0</v>
      </c>
      <c r="Q66" s="106" t="e">
        <f t="shared" si="175"/>
        <v>#DIV/0!</v>
      </c>
      <c r="R66" s="105">
        <f>SUM(R51:R65)</f>
        <v>0</v>
      </c>
      <c r="S66" s="106">
        <f>SUM(S51:S65)</f>
        <v>0</v>
      </c>
      <c r="T66" s="105" t="e">
        <f t="shared" si="178"/>
        <v>#DIV/0!</v>
      </c>
      <c r="U66" s="106">
        <f t="shared" ref="U66:AH66" si="202">SUM(U51:U65)</f>
        <v>0</v>
      </c>
      <c r="V66" s="106">
        <f t="shared" si="202"/>
        <v>0</v>
      </c>
      <c r="W66" s="106">
        <f t="shared" si="202"/>
        <v>0</v>
      </c>
      <c r="X66" s="106">
        <f t="shared" si="202"/>
        <v>0</v>
      </c>
      <c r="Y66" s="106">
        <f t="shared" si="202"/>
        <v>0</v>
      </c>
      <c r="Z66" s="106">
        <f t="shared" si="202"/>
        <v>0</v>
      </c>
      <c r="AA66" s="106">
        <f t="shared" si="202"/>
        <v>0</v>
      </c>
      <c r="AB66" s="106">
        <f t="shared" si="202"/>
        <v>0</v>
      </c>
      <c r="AC66" s="106">
        <f t="shared" si="202"/>
        <v>0</v>
      </c>
      <c r="AD66" s="106">
        <f t="shared" si="202"/>
        <v>0</v>
      </c>
      <c r="AE66" s="106">
        <f t="shared" si="202"/>
        <v>10.75</v>
      </c>
      <c r="AF66" s="106">
        <f t="shared" si="202"/>
        <v>1</v>
      </c>
      <c r="AG66" s="106">
        <f t="shared" si="202"/>
        <v>0</v>
      </c>
      <c r="AH66" s="106">
        <f t="shared" si="202"/>
        <v>0</v>
      </c>
      <c r="AI66" s="106" t="e">
        <f t="shared" si="179"/>
        <v>#DIV/0!</v>
      </c>
      <c r="AJ66" s="105">
        <f>SUM(AJ51:AJ65)</f>
        <v>10.75</v>
      </c>
      <c r="AK66" s="106">
        <f>SUM(AK51:AK65)</f>
        <v>1</v>
      </c>
      <c r="AL66" s="105">
        <f t="shared" si="182"/>
        <v>9.3023255813953487E-2</v>
      </c>
      <c r="AM66" s="106">
        <f t="shared" ref="AM66:AZ66" si="203">SUM(AM51:AM65)</f>
        <v>1</v>
      </c>
      <c r="AN66" s="106">
        <f t="shared" si="203"/>
        <v>0</v>
      </c>
      <c r="AO66" s="106">
        <f t="shared" si="203"/>
        <v>0</v>
      </c>
      <c r="AP66" s="106">
        <f t="shared" si="203"/>
        <v>0</v>
      </c>
      <c r="AQ66" s="106">
        <f t="shared" si="203"/>
        <v>21.5</v>
      </c>
      <c r="AR66" s="106">
        <f t="shared" si="203"/>
        <v>7</v>
      </c>
      <c r="AS66" s="106">
        <f t="shared" si="203"/>
        <v>8.33</v>
      </c>
      <c r="AT66" s="106">
        <f t="shared" si="203"/>
        <v>6</v>
      </c>
      <c r="AU66" s="106">
        <f t="shared" si="203"/>
        <v>17</v>
      </c>
      <c r="AV66" s="106">
        <f t="shared" si="203"/>
        <v>5</v>
      </c>
      <c r="AW66" s="106">
        <f t="shared" si="203"/>
        <v>20.5</v>
      </c>
      <c r="AX66" s="106">
        <f t="shared" si="203"/>
        <v>2</v>
      </c>
      <c r="AY66" s="106">
        <f t="shared" si="203"/>
        <v>0</v>
      </c>
      <c r="AZ66" s="106">
        <f t="shared" si="203"/>
        <v>0</v>
      </c>
      <c r="BA66" s="106" t="e">
        <f t="shared" si="183"/>
        <v>#DIV/0!</v>
      </c>
      <c r="BB66" s="105">
        <f>SUM(BB51:BB65)</f>
        <v>68.33</v>
      </c>
      <c r="BC66" s="106">
        <f>SUM(BC51:BC65)</f>
        <v>20</v>
      </c>
      <c r="BD66" s="105">
        <f t="shared" si="186"/>
        <v>0.29269720474169475</v>
      </c>
      <c r="BE66" s="106">
        <f t="shared" ref="BE66:BR66" si="204">SUM(BE51:BE65)</f>
        <v>8.5</v>
      </c>
      <c r="BF66" s="106">
        <f t="shared" si="204"/>
        <v>7</v>
      </c>
      <c r="BG66" s="106">
        <f t="shared" si="204"/>
        <v>17.5</v>
      </c>
      <c r="BH66" s="106">
        <f t="shared" si="204"/>
        <v>13</v>
      </c>
      <c r="BI66" s="106">
        <f t="shared" si="204"/>
        <v>26.16</v>
      </c>
      <c r="BJ66" s="106">
        <f t="shared" si="204"/>
        <v>18</v>
      </c>
      <c r="BK66" s="106">
        <f t="shared" si="204"/>
        <v>30.5</v>
      </c>
      <c r="BL66" s="106">
        <f t="shared" si="204"/>
        <v>9</v>
      </c>
      <c r="BM66" s="106">
        <f t="shared" si="204"/>
        <v>18.25</v>
      </c>
      <c r="BN66" s="106">
        <f t="shared" si="204"/>
        <v>9</v>
      </c>
      <c r="BO66" s="106">
        <f t="shared" si="204"/>
        <v>4.5</v>
      </c>
      <c r="BP66" s="106">
        <f t="shared" si="204"/>
        <v>3</v>
      </c>
      <c r="BQ66" s="106">
        <f t="shared" si="204"/>
        <v>0</v>
      </c>
      <c r="BR66" s="106">
        <f t="shared" si="204"/>
        <v>0</v>
      </c>
      <c r="BS66" s="106" t="e">
        <f t="shared" si="187"/>
        <v>#DIV/0!</v>
      </c>
      <c r="BT66" s="105">
        <f>SUM(BT51:BT65)</f>
        <v>105.41</v>
      </c>
      <c r="BU66" s="106">
        <f>SUM(BU51:BU65)</f>
        <v>59</v>
      </c>
      <c r="BV66" s="105">
        <f t="shared" si="190"/>
        <v>0.55971919172754014</v>
      </c>
      <c r="BW66" s="106">
        <f t="shared" ref="BW66:CJ66" si="205">SUM(BW51:BW65)</f>
        <v>17.329999999999998</v>
      </c>
      <c r="BX66" s="106">
        <f t="shared" si="205"/>
        <v>14</v>
      </c>
      <c r="BY66" s="106">
        <f t="shared" si="205"/>
        <v>16</v>
      </c>
      <c r="BZ66" s="106">
        <f t="shared" si="205"/>
        <v>4</v>
      </c>
      <c r="CA66" s="106">
        <f t="shared" si="205"/>
        <v>22</v>
      </c>
      <c r="CB66" s="106">
        <f t="shared" si="205"/>
        <v>8</v>
      </c>
      <c r="CC66" s="106">
        <f t="shared" si="205"/>
        <v>18.5</v>
      </c>
      <c r="CD66" s="106">
        <f t="shared" si="205"/>
        <v>11</v>
      </c>
      <c r="CE66" s="106">
        <f t="shared" si="205"/>
        <v>0</v>
      </c>
      <c r="CF66" s="106">
        <f t="shared" si="205"/>
        <v>0</v>
      </c>
      <c r="CG66" s="106">
        <f t="shared" si="205"/>
        <v>0</v>
      </c>
      <c r="CH66" s="106">
        <f t="shared" si="205"/>
        <v>0</v>
      </c>
      <c r="CI66" s="106">
        <f t="shared" si="205"/>
        <v>0</v>
      </c>
      <c r="CJ66" s="106">
        <f t="shared" si="205"/>
        <v>0</v>
      </c>
      <c r="CK66" s="106" t="e">
        <f t="shared" si="191"/>
        <v>#DIV/0!</v>
      </c>
      <c r="CL66" s="105">
        <f>SUM(CL51:CL65)</f>
        <v>73.83</v>
      </c>
      <c r="CM66" s="106">
        <f>SUM(CM51:CM65)</f>
        <v>37</v>
      </c>
      <c r="CN66" s="105">
        <f t="shared" si="194"/>
        <v>0.50115129351212251</v>
      </c>
      <c r="CP66" s="233">
        <f>SUM(CP51:CP65)</f>
        <v>0</v>
      </c>
      <c r="CQ66" s="114">
        <f>SUM(CQ51:CQ65)</f>
        <v>0</v>
      </c>
      <c r="CR66" s="106" t="e">
        <f t="shared" si="197"/>
        <v>#DIV/0!</v>
      </c>
      <c r="CS66" s="106">
        <f>SUM(CS51:CS65)</f>
        <v>258.32</v>
      </c>
      <c r="CT66" s="106">
        <f>SUM(CT51:CT65)</f>
        <v>117</v>
      </c>
      <c r="CU66" s="232">
        <f t="shared" si="200"/>
        <v>0.45292660266336326</v>
      </c>
    </row>
    <row r="67" spans="1:100" ht="20.100000000000001" customHeight="1" thickBot="1" x14ac:dyDescent="0.2"/>
    <row r="68" spans="1:100" s="34" customFormat="1" ht="11.25" thickBot="1" x14ac:dyDescent="0.2">
      <c r="A68" s="126" t="s">
        <v>51</v>
      </c>
      <c r="B68" s="125"/>
      <c r="C68" s="124"/>
      <c r="D68" s="121"/>
      <c r="E68" s="123"/>
      <c r="F68" s="121"/>
      <c r="G68" s="123"/>
      <c r="H68" s="121"/>
      <c r="I68" s="123"/>
      <c r="J68" s="121"/>
      <c r="K68" s="123"/>
      <c r="L68" s="121"/>
      <c r="M68" s="121"/>
      <c r="N68" s="121"/>
      <c r="O68" s="118"/>
      <c r="P68" s="118"/>
      <c r="Q68" s="118"/>
      <c r="R68" s="118"/>
      <c r="S68" s="118"/>
      <c r="T68" s="118"/>
      <c r="U68" s="124"/>
      <c r="V68" s="121"/>
      <c r="W68" s="123"/>
      <c r="X68" s="121"/>
      <c r="Y68" s="123"/>
      <c r="Z68" s="121"/>
      <c r="AA68" s="123"/>
      <c r="AB68" s="121"/>
      <c r="AC68" s="123"/>
      <c r="AD68" s="121"/>
      <c r="AE68" s="121"/>
      <c r="AF68" s="121"/>
      <c r="AG68" s="118"/>
      <c r="AH68" s="118"/>
      <c r="AI68" s="118"/>
      <c r="AJ68" s="118"/>
      <c r="AK68" s="118"/>
      <c r="AL68" s="118"/>
      <c r="AM68" s="124"/>
      <c r="AN68" s="121"/>
      <c r="AO68" s="123"/>
      <c r="AP68" s="121"/>
      <c r="AQ68" s="123"/>
      <c r="AR68" s="121"/>
      <c r="AS68" s="123"/>
      <c r="AT68" s="121"/>
      <c r="AU68" s="123"/>
      <c r="AV68" s="121"/>
      <c r="AW68" s="121"/>
      <c r="AX68" s="121"/>
      <c r="AY68" s="118"/>
      <c r="AZ68" s="118"/>
      <c r="BA68" s="118"/>
      <c r="BB68" s="118"/>
      <c r="BC68" s="118"/>
      <c r="BD68" s="118"/>
      <c r="BE68" s="124"/>
      <c r="BF68" s="121"/>
      <c r="BG68" s="123"/>
      <c r="BH68" s="121"/>
      <c r="BI68" s="123"/>
      <c r="BJ68" s="121"/>
      <c r="BK68" s="123"/>
      <c r="BL68" s="121"/>
      <c r="BM68" s="123"/>
      <c r="BN68" s="121"/>
      <c r="BO68" s="121"/>
      <c r="BP68" s="121"/>
      <c r="BQ68" s="118"/>
      <c r="BR68" s="118"/>
      <c r="BS68" s="118"/>
      <c r="BT68" s="118"/>
      <c r="BU68" s="118"/>
      <c r="BV68" s="118"/>
      <c r="BW68" s="124"/>
      <c r="BX68" s="121"/>
      <c r="BY68" s="123"/>
      <c r="BZ68" s="121"/>
      <c r="CA68" s="123"/>
      <c r="CB68" s="121"/>
      <c r="CC68" s="123"/>
      <c r="CD68" s="121"/>
      <c r="CE68" s="123"/>
      <c r="CF68" s="121"/>
      <c r="CG68" s="121"/>
      <c r="CH68" s="121"/>
      <c r="CI68" s="118"/>
      <c r="CJ68" s="118"/>
      <c r="CK68" s="118"/>
      <c r="CL68" s="118"/>
      <c r="CM68" s="118"/>
      <c r="CN68" s="118"/>
      <c r="CO68" s="12"/>
      <c r="CP68" s="119"/>
      <c r="CQ68" s="118"/>
      <c r="CR68" s="118"/>
      <c r="CS68" s="118"/>
      <c r="CT68" s="118"/>
      <c r="CU68" s="117"/>
      <c r="CV68" s="56"/>
    </row>
    <row r="69" spans="1:100" s="34" customFormat="1" ht="11.25" x14ac:dyDescent="0.2">
      <c r="A69" s="107" t="s">
        <v>115</v>
      </c>
      <c r="B69" s="54" t="s">
        <v>116</v>
      </c>
      <c r="C69" s="108"/>
      <c r="D69" s="29"/>
      <c r="E69" s="108"/>
      <c r="F69" s="29"/>
      <c r="G69" s="29"/>
      <c r="H69" s="29"/>
      <c r="I69" s="29"/>
      <c r="J69" s="29"/>
      <c r="K69" s="29"/>
      <c r="L69" s="29"/>
      <c r="M69" s="29"/>
      <c r="N69" s="29"/>
      <c r="O69" s="24"/>
      <c r="P69" s="24"/>
      <c r="Q69" s="24" t="e">
        <f t="shared" ref="Q69:Q74" si="206">P69/O69</f>
        <v>#DIV/0!</v>
      </c>
      <c r="R69" s="32">
        <f t="shared" ref="R69:S74" si="207">C69+E69+G69+I69+K69+M69</f>
        <v>0</v>
      </c>
      <c r="S69" s="32">
        <f t="shared" si="207"/>
        <v>0</v>
      </c>
      <c r="T69" s="23" t="e">
        <f t="shared" ref="T69:T74" si="208">S69/R69</f>
        <v>#DIV/0!</v>
      </c>
      <c r="U69" s="108"/>
      <c r="V69" s="29"/>
      <c r="W69" s="108"/>
      <c r="X69" s="29"/>
      <c r="Y69" s="29"/>
      <c r="Z69" s="29"/>
      <c r="AA69" s="29"/>
      <c r="AB69" s="29"/>
      <c r="AC69" s="29"/>
      <c r="AD69" s="29"/>
      <c r="AE69" s="29"/>
      <c r="AF69" s="29"/>
      <c r="AG69" s="24"/>
      <c r="AH69" s="24"/>
      <c r="AI69" s="24" t="e">
        <f t="shared" ref="AI69:AI74" si="209">AH69/AG69</f>
        <v>#DIV/0!</v>
      </c>
      <c r="AJ69" s="32">
        <f t="shared" ref="AJ69:AK74" si="210">U69+W69+Y69+AA69+AC69+AE69</f>
        <v>0</v>
      </c>
      <c r="AK69" s="32">
        <f t="shared" si="210"/>
        <v>0</v>
      </c>
      <c r="AL69" s="23" t="e">
        <f t="shared" ref="AL69:AL74" si="211">AK69/AJ69</f>
        <v>#DIV/0!</v>
      </c>
      <c r="AM69" s="108">
        <v>8.16</v>
      </c>
      <c r="AN69" s="29">
        <v>2</v>
      </c>
      <c r="AO69" s="108">
        <v>7.5</v>
      </c>
      <c r="AP69" s="29">
        <v>1</v>
      </c>
      <c r="AQ69" s="29"/>
      <c r="AR69" s="29"/>
      <c r="AS69" s="29"/>
      <c r="AT69" s="29"/>
      <c r="AU69" s="29"/>
      <c r="AV69" s="29"/>
      <c r="AW69" s="29"/>
      <c r="AX69" s="29"/>
      <c r="AY69" s="24"/>
      <c r="AZ69" s="24"/>
      <c r="BA69" s="24" t="e">
        <f t="shared" ref="BA69:BA74" si="212">AZ69/AY69</f>
        <v>#DIV/0!</v>
      </c>
      <c r="BB69" s="32">
        <f t="shared" ref="BB69:BC74" si="213">AM69+AO69+AQ69+AS69+AU69+AW69</f>
        <v>15.66</v>
      </c>
      <c r="BC69" s="32">
        <f t="shared" si="213"/>
        <v>3</v>
      </c>
      <c r="BD69" s="23">
        <f t="shared" ref="BD69:BD74" si="214">BC69/BB69</f>
        <v>0.19157088122605365</v>
      </c>
      <c r="BE69" s="108"/>
      <c r="BF69" s="29"/>
      <c r="BG69" s="108"/>
      <c r="BH69" s="29"/>
      <c r="BI69" s="29"/>
      <c r="BJ69" s="29"/>
      <c r="BK69" s="29"/>
      <c r="BL69" s="29"/>
      <c r="BM69" s="29"/>
      <c r="BN69" s="29"/>
      <c r="BO69" s="29"/>
      <c r="BP69" s="29"/>
      <c r="BQ69" s="24"/>
      <c r="BR69" s="24"/>
      <c r="BS69" s="24" t="e">
        <f t="shared" ref="BS69:BS74" si="215">BR69/BQ69</f>
        <v>#DIV/0!</v>
      </c>
      <c r="BT69" s="32">
        <f t="shared" ref="BT69:BU74" si="216">BE69+BG69+BI69+BK69+BM69+BO69</f>
        <v>0</v>
      </c>
      <c r="BU69" s="32">
        <f t="shared" si="216"/>
        <v>0</v>
      </c>
      <c r="BV69" s="23" t="e">
        <f t="shared" ref="BV69:BV74" si="217">BU69/BT69</f>
        <v>#DIV/0!</v>
      </c>
      <c r="BW69" s="108"/>
      <c r="BX69" s="29"/>
      <c r="BY69" s="108"/>
      <c r="BZ69" s="29"/>
      <c r="CA69" s="29"/>
      <c r="CB69" s="29"/>
      <c r="CC69" s="29"/>
      <c r="CD69" s="29"/>
      <c r="CE69" s="29"/>
      <c r="CF69" s="29"/>
      <c r="CG69" s="29"/>
      <c r="CH69" s="29"/>
      <c r="CI69" s="24"/>
      <c r="CJ69" s="24"/>
      <c r="CK69" s="24" t="e">
        <f t="shared" ref="CK69:CK74" si="218">CJ69/CI69</f>
        <v>#DIV/0!</v>
      </c>
      <c r="CL69" s="32">
        <f t="shared" ref="CL69:CM74" si="219">BW69+BY69+CA69+CC69+CE69+CG69</f>
        <v>0</v>
      </c>
      <c r="CM69" s="32">
        <f t="shared" si="219"/>
        <v>0</v>
      </c>
      <c r="CN69" s="23" t="e">
        <f t="shared" ref="CN69:CN74" si="220">CM69/CL69</f>
        <v>#DIV/0!</v>
      </c>
      <c r="CO69" s="12"/>
      <c r="CP69" s="50">
        <f t="shared" ref="CP69:CQ74" si="221">O69+AG69+AY69+BQ69+CI69</f>
        <v>0</v>
      </c>
      <c r="CQ69" s="33">
        <f t="shared" si="221"/>
        <v>0</v>
      </c>
      <c r="CR69" s="33" t="e">
        <f t="shared" ref="CR69:CR74" si="222">CQ69/CP69</f>
        <v>#DIV/0!</v>
      </c>
      <c r="CS69" s="23">
        <f t="shared" ref="CS69:CT74" si="223">R69+AJ69+BB69+BT69+CL69</f>
        <v>15.66</v>
      </c>
      <c r="CT69" s="23">
        <f t="shared" si="223"/>
        <v>3</v>
      </c>
      <c r="CU69" s="52">
        <f t="shared" ref="CU69:CU74" si="224">CT69/CS69</f>
        <v>0.19157088122605365</v>
      </c>
      <c r="CV69" s="194" t="e">
        <f>CT69/'Double Upgrades Base'!CT71</f>
        <v>#DIV/0!</v>
      </c>
    </row>
    <row r="70" spans="1:100" s="34" customFormat="1" ht="11.25" x14ac:dyDescent="0.2">
      <c r="A70" s="79" t="s">
        <v>50</v>
      </c>
      <c r="B70" s="28" t="s">
        <v>49</v>
      </c>
      <c r="C70" s="77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4"/>
      <c r="P70" s="24"/>
      <c r="Q70" s="24" t="e">
        <f t="shared" si="206"/>
        <v>#DIV/0!</v>
      </c>
      <c r="R70" s="32">
        <f t="shared" si="207"/>
        <v>0</v>
      </c>
      <c r="S70" s="32">
        <f t="shared" si="207"/>
        <v>0</v>
      </c>
      <c r="T70" s="23" t="e">
        <f t="shared" si="208"/>
        <v>#DIV/0!</v>
      </c>
      <c r="U70" s="77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4"/>
      <c r="AH70" s="24"/>
      <c r="AI70" s="24" t="e">
        <f t="shared" si="209"/>
        <v>#DIV/0!</v>
      </c>
      <c r="AJ70" s="32">
        <f t="shared" si="210"/>
        <v>0</v>
      </c>
      <c r="AK70" s="32">
        <f t="shared" si="210"/>
        <v>0</v>
      </c>
      <c r="AL70" s="23" t="e">
        <f t="shared" si="211"/>
        <v>#DIV/0!</v>
      </c>
      <c r="AM70" s="77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4"/>
      <c r="AZ70" s="24"/>
      <c r="BA70" s="24" t="e">
        <f t="shared" si="212"/>
        <v>#DIV/0!</v>
      </c>
      <c r="BB70" s="32">
        <f t="shared" si="213"/>
        <v>0</v>
      </c>
      <c r="BC70" s="32">
        <f t="shared" si="213"/>
        <v>0</v>
      </c>
      <c r="BD70" s="23" t="e">
        <f t="shared" si="214"/>
        <v>#DIV/0!</v>
      </c>
      <c r="BE70" s="77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4"/>
      <c r="BR70" s="24"/>
      <c r="BS70" s="24" t="e">
        <f t="shared" si="215"/>
        <v>#DIV/0!</v>
      </c>
      <c r="BT70" s="32">
        <f t="shared" si="216"/>
        <v>0</v>
      </c>
      <c r="BU70" s="32">
        <f t="shared" si="216"/>
        <v>0</v>
      </c>
      <c r="BV70" s="23" t="e">
        <f t="shared" si="217"/>
        <v>#DIV/0!</v>
      </c>
      <c r="BW70" s="77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4"/>
      <c r="CJ70" s="24"/>
      <c r="CK70" s="24" t="e">
        <f t="shared" si="218"/>
        <v>#DIV/0!</v>
      </c>
      <c r="CL70" s="32">
        <f t="shared" si="219"/>
        <v>0</v>
      </c>
      <c r="CM70" s="32">
        <f t="shared" si="219"/>
        <v>0</v>
      </c>
      <c r="CN70" s="23" t="e">
        <f t="shared" si="220"/>
        <v>#DIV/0!</v>
      </c>
      <c r="CO70" s="12"/>
      <c r="CP70" s="50">
        <f t="shared" si="221"/>
        <v>0</v>
      </c>
      <c r="CQ70" s="33">
        <f t="shared" si="221"/>
        <v>0</v>
      </c>
      <c r="CR70" s="33" t="e">
        <f t="shared" si="222"/>
        <v>#DIV/0!</v>
      </c>
      <c r="CS70" s="23">
        <f t="shared" si="223"/>
        <v>0</v>
      </c>
      <c r="CT70" s="23">
        <f t="shared" si="223"/>
        <v>0</v>
      </c>
      <c r="CU70" s="52" t="e">
        <f t="shared" si="224"/>
        <v>#DIV/0!</v>
      </c>
      <c r="CV70" s="194">
        <f>CT70/'Double Upgrades Base'!CT70</f>
        <v>0</v>
      </c>
    </row>
    <row r="71" spans="1:100" s="34" customFormat="1" ht="11.25" x14ac:dyDescent="0.2">
      <c r="A71" s="79" t="s">
        <v>119</v>
      </c>
      <c r="B71" s="28" t="s">
        <v>147</v>
      </c>
      <c r="C71" s="77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4"/>
      <c r="P71" s="24"/>
      <c r="Q71" s="24" t="e">
        <f t="shared" si="206"/>
        <v>#DIV/0!</v>
      </c>
      <c r="R71" s="32">
        <f t="shared" si="207"/>
        <v>0</v>
      </c>
      <c r="S71" s="32">
        <f t="shared" si="207"/>
        <v>0</v>
      </c>
      <c r="T71" s="23" t="e">
        <f t="shared" si="208"/>
        <v>#DIV/0!</v>
      </c>
      <c r="U71" s="77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4"/>
      <c r="AH71" s="24"/>
      <c r="AI71" s="24" t="e">
        <f t="shared" si="209"/>
        <v>#DIV/0!</v>
      </c>
      <c r="AJ71" s="32">
        <f t="shared" si="210"/>
        <v>0</v>
      </c>
      <c r="AK71" s="32">
        <f t="shared" si="210"/>
        <v>0</v>
      </c>
      <c r="AL71" s="23" t="e">
        <f t="shared" si="211"/>
        <v>#DIV/0!</v>
      </c>
      <c r="AM71" s="77">
        <v>0.5</v>
      </c>
      <c r="AN71" s="25">
        <v>0</v>
      </c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4"/>
      <c r="AZ71" s="24"/>
      <c r="BA71" s="24" t="e">
        <f t="shared" si="212"/>
        <v>#DIV/0!</v>
      </c>
      <c r="BB71" s="32">
        <f t="shared" si="213"/>
        <v>0.5</v>
      </c>
      <c r="BC71" s="32">
        <f t="shared" si="213"/>
        <v>0</v>
      </c>
      <c r="BD71" s="23">
        <f t="shared" si="214"/>
        <v>0</v>
      </c>
      <c r="BE71" s="77">
        <v>0.5</v>
      </c>
      <c r="BF71" s="25">
        <v>0</v>
      </c>
      <c r="BG71" s="25">
        <v>2.66</v>
      </c>
      <c r="BH71" s="25">
        <v>2</v>
      </c>
      <c r="BI71" s="25">
        <v>2.09</v>
      </c>
      <c r="BJ71" s="25">
        <v>3</v>
      </c>
      <c r="BK71" s="25">
        <v>7.5</v>
      </c>
      <c r="BL71" s="25">
        <v>9</v>
      </c>
      <c r="BM71" s="25">
        <v>0.16</v>
      </c>
      <c r="BN71" s="25">
        <v>0</v>
      </c>
      <c r="BO71" s="25"/>
      <c r="BP71" s="25"/>
      <c r="BQ71" s="24"/>
      <c r="BR71" s="24"/>
      <c r="BS71" s="24" t="e">
        <f t="shared" si="215"/>
        <v>#DIV/0!</v>
      </c>
      <c r="BT71" s="32">
        <f t="shared" si="216"/>
        <v>12.91</v>
      </c>
      <c r="BU71" s="32">
        <f t="shared" si="216"/>
        <v>14</v>
      </c>
      <c r="BV71" s="23">
        <f t="shared" si="217"/>
        <v>1.0844306738962044</v>
      </c>
      <c r="BW71" s="77">
        <v>4.16</v>
      </c>
      <c r="BX71" s="25">
        <v>6</v>
      </c>
      <c r="BY71" s="25"/>
      <c r="BZ71" s="25"/>
      <c r="CA71" s="25">
        <v>7</v>
      </c>
      <c r="CB71" s="25">
        <v>2</v>
      </c>
      <c r="CC71" s="25">
        <v>8.92</v>
      </c>
      <c r="CD71" s="25">
        <v>4</v>
      </c>
      <c r="CE71" s="25"/>
      <c r="CF71" s="25"/>
      <c r="CG71" s="25"/>
      <c r="CH71" s="25"/>
      <c r="CI71" s="24"/>
      <c r="CJ71" s="24"/>
      <c r="CK71" s="24" t="e">
        <f t="shared" si="218"/>
        <v>#DIV/0!</v>
      </c>
      <c r="CL71" s="32">
        <f t="shared" si="219"/>
        <v>20.079999999999998</v>
      </c>
      <c r="CM71" s="32">
        <f t="shared" si="219"/>
        <v>12</v>
      </c>
      <c r="CN71" s="23">
        <f t="shared" si="220"/>
        <v>0.59760956175298807</v>
      </c>
      <c r="CO71" s="12"/>
      <c r="CP71" s="50">
        <f t="shared" si="221"/>
        <v>0</v>
      </c>
      <c r="CQ71" s="33">
        <f t="shared" si="221"/>
        <v>0</v>
      </c>
      <c r="CR71" s="33" t="e">
        <f t="shared" si="222"/>
        <v>#DIV/0!</v>
      </c>
      <c r="CS71" s="23">
        <f t="shared" si="223"/>
        <v>33.489999999999995</v>
      </c>
      <c r="CT71" s="23">
        <f t="shared" si="223"/>
        <v>26</v>
      </c>
      <c r="CU71" s="52">
        <f t="shared" si="224"/>
        <v>0.77635114959689466</v>
      </c>
      <c r="CV71" s="194">
        <f>CT71/'Double Upgrades Base'!CT73</f>
        <v>0.37681159420289856</v>
      </c>
    </row>
    <row r="72" spans="1:100" s="34" customFormat="1" ht="11.25" x14ac:dyDescent="0.2">
      <c r="A72" s="79" t="s">
        <v>117</v>
      </c>
      <c r="B72" s="54" t="s">
        <v>122</v>
      </c>
      <c r="C72" s="53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24"/>
      <c r="P72" s="24"/>
      <c r="Q72" s="24" t="e">
        <f t="shared" si="206"/>
        <v>#DIV/0!</v>
      </c>
      <c r="R72" s="32">
        <f t="shared" si="207"/>
        <v>0</v>
      </c>
      <c r="S72" s="32">
        <f t="shared" si="207"/>
        <v>0</v>
      </c>
      <c r="T72" s="23" t="e">
        <f t="shared" si="208"/>
        <v>#DIV/0!</v>
      </c>
      <c r="U72" s="53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24"/>
      <c r="AH72" s="24"/>
      <c r="AI72" s="24" t="e">
        <f t="shared" si="209"/>
        <v>#DIV/0!</v>
      </c>
      <c r="AJ72" s="32">
        <f t="shared" si="210"/>
        <v>0</v>
      </c>
      <c r="AK72" s="32">
        <f t="shared" si="210"/>
        <v>0</v>
      </c>
      <c r="AL72" s="23" t="e">
        <f t="shared" si="211"/>
        <v>#DIV/0!</v>
      </c>
      <c r="AM72" s="53">
        <v>7.66</v>
      </c>
      <c r="AN72" s="19">
        <v>0</v>
      </c>
      <c r="AO72" s="19">
        <v>6.16</v>
      </c>
      <c r="AP72" s="19">
        <v>0</v>
      </c>
      <c r="AQ72" s="19">
        <v>0.16</v>
      </c>
      <c r="AR72" s="19">
        <v>0</v>
      </c>
      <c r="AS72" s="19"/>
      <c r="AT72" s="19"/>
      <c r="AU72" s="19"/>
      <c r="AV72" s="19"/>
      <c r="AW72" s="19"/>
      <c r="AX72" s="19"/>
      <c r="AY72" s="24"/>
      <c r="AZ72" s="24"/>
      <c r="BA72" s="24" t="e">
        <f t="shared" si="212"/>
        <v>#DIV/0!</v>
      </c>
      <c r="BB72" s="32">
        <f t="shared" si="213"/>
        <v>13.98</v>
      </c>
      <c r="BC72" s="32">
        <f t="shared" si="213"/>
        <v>0</v>
      </c>
      <c r="BD72" s="23">
        <f t="shared" si="214"/>
        <v>0</v>
      </c>
      <c r="BE72" s="53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24"/>
      <c r="BR72" s="24"/>
      <c r="BS72" s="24" t="e">
        <f t="shared" si="215"/>
        <v>#DIV/0!</v>
      </c>
      <c r="BT72" s="32">
        <f t="shared" si="216"/>
        <v>0</v>
      </c>
      <c r="BU72" s="32">
        <f t="shared" si="216"/>
        <v>0</v>
      </c>
      <c r="BV72" s="23" t="e">
        <f t="shared" si="217"/>
        <v>#DIV/0!</v>
      </c>
      <c r="BW72" s="53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24"/>
      <c r="CJ72" s="24"/>
      <c r="CK72" s="24" t="e">
        <f t="shared" si="218"/>
        <v>#DIV/0!</v>
      </c>
      <c r="CL72" s="32">
        <f t="shared" si="219"/>
        <v>0</v>
      </c>
      <c r="CM72" s="32">
        <f t="shared" si="219"/>
        <v>0</v>
      </c>
      <c r="CN72" s="23" t="e">
        <f t="shared" si="220"/>
        <v>#DIV/0!</v>
      </c>
      <c r="CO72" s="12"/>
      <c r="CP72" s="50">
        <f t="shared" si="221"/>
        <v>0</v>
      </c>
      <c r="CQ72" s="33">
        <f t="shared" si="221"/>
        <v>0</v>
      </c>
      <c r="CR72" s="33" t="e">
        <f t="shared" si="222"/>
        <v>#DIV/0!</v>
      </c>
      <c r="CS72" s="23">
        <f t="shared" si="223"/>
        <v>13.98</v>
      </c>
      <c r="CT72" s="23">
        <f t="shared" si="223"/>
        <v>0</v>
      </c>
      <c r="CU72" s="52">
        <f t="shared" si="224"/>
        <v>0</v>
      </c>
      <c r="CV72" s="194">
        <f>CT72/'Double Upgrades Base'!CT74</f>
        <v>0</v>
      </c>
    </row>
    <row r="73" spans="1:100" s="34" customFormat="1" ht="11.25" x14ac:dyDescent="0.2">
      <c r="A73" s="109" t="s">
        <v>119</v>
      </c>
      <c r="B73" s="54" t="s">
        <v>145</v>
      </c>
      <c r="C73" s="53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24"/>
      <c r="P73" s="24"/>
      <c r="Q73" s="24" t="e">
        <f t="shared" si="206"/>
        <v>#DIV/0!</v>
      </c>
      <c r="R73" s="32">
        <f t="shared" si="207"/>
        <v>0</v>
      </c>
      <c r="S73" s="32">
        <f t="shared" si="207"/>
        <v>0</v>
      </c>
      <c r="T73" s="23" t="e">
        <f t="shared" si="208"/>
        <v>#DIV/0!</v>
      </c>
      <c r="U73" s="53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24"/>
      <c r="AH73" s="24"/>
      <c r="AI73" s="24" t="e">
        <f t="shared" si="209"/>
        <v>#DIV/0!</v>
      </c>
      <c r="AJ73" s="32">
        <f t="shared" si="210"/>
        <v>0</v>
      </c>
      <c r="AK73" s="32">
        <f t="shared" si="210"/>
        <v>0</v>
      </c>
      <c r="AL73" s="23" t="e">
        <f t="shared" si="211"/>
        <v>#DIV/0!</v>
      </c>
      <c r="AM73" s="53">
        <v>9.33</v>
      </c>
      <c r="AN73" s="19">
        <v>7</v>
      </c>
      <c r="AO73" s="19">
        <v>9.67</v>
      </c>
      <c r="AP73" s="19">
        <v>7</v>
      </c>
      <c r="AQ73" s="19">
        <v>9.33</v>
      </c>
      <c r="AR73" s="19">
        <v>3</v>
      </c>
      <c r="AS73" s="19">
        <v>9.84</v>
      </c>
      <c r="AT73" s="19">
        <v>9</v>
      </c>
      <c r="AU73" s="19">
        <v>7.84</v>
      </c>
      <c r="AV73" s="19">
        <v>9</v>
      </c>
      <c r="AW73" s="19">
        <v>3</v>
      </c>
      <c r="AX73" s="19">
        <v>2</v>
      </c>
      <c r="AY73" s="24"/>
      <c r="AZ73" s="24"/>
      <c r="BA73" s="24" t="e">
        <f t="shared" si="212"/>
        <v>#DIV/0!</v>
      </c>
      <c r="BB73" s="32">
        <f t="shared" si="213"/>
        <v>49.010000000000005</v>
      </c>
      <c r="BC73" s="32">
        <f t="shared" si="213"/>
        <v>37</v>
      </c>
      <c r="BD73" s="23">
        <f t="shared" si="214"/>
        <v>0.75494796980208112</v>
      </c>
      <c r="BE73" s="53">
        <v>0.84</v>
      </c>
      <c r="BF73" s="19">
        <v>0</v>
      </c>
      <c r="BG73" s="19">
        <v>2.5</v>
      </c>
      <c r="BH73" s="19">
        <v>2</v>
      </c>
      <c r="BI73" s="19">
        <v>1.33</v>
      </c>
      <c r="BJ73" s="19">
        <v>1</v>
      </c>
      <c r="BK73" s="19">
        <v>0.84</v>
      </c>
      <c r="BL73" s="19">
        <v>1</v>
      </c>
      <c r="BM73" s="19">
        <v>0.84</v>
      </c>
      <c r="BN73" s="19">
        <v>1</v>
      </c>
      <c r="BO73" s="19"/>
      <c r="BP73" s="19"/>
      <c r="BQ73" s="24"/>
      <c r="BR73" s="24"/>
      <c r="BS73" s="24" t="e">
        <f t="shared" si="215"/>
        <v>#DIV/0!</v>
      </c>
      <c r="BT73" s="32">
        <f t="shared" si="216"/>
        <v>6.35</v>
      </c>
      <c r="BU73" s="32">
        <f t="shared" si="216"/>
        <v>5</v>
      </c>
      <c r="BV73" s="23">
        <f t="shared" si="217"/>
        <v>0.78740157480314965</v>
      </c>
      <c r="BW73" s="53"/>
      <c r="BX73" s="19"/>
      <c r="BY73" s="19">
        <v>2.17</v>
      </c>
      <c r="BZ73" s="19">
        <v>2</v>
      </c>
      <c r="CA73" s="19">
        <v>2.16</v>
      </c>
      <c r="CB73" s="19">
        <v>4</v>
      </c>
      <c r="CC73" s="19">
        <v>0.33</v>
      </c>
      <c r="CD73" s="19">
        <v>1</v>
      </c>
      <c r="CE73" s="19">
        <v>2</v>
      </c>
      <c r="CF73" s="19">
        <v>1</v>
      </c>
      <c r="CG73" s="19"/>
      <c r="CH73" s="19"/>
      <c r="CI73" s="24"/>
      <c r="CJ73" s="24"/>
      <c r="CK73" s="24" t="e">
        <f t="shared" si="218"/>
        <v>#DIV/0!</v>
      </c>
      <c r="CL73" s="32">
        <f t="shared" si="219"/>
        <v>6.66</v>
      </c>
      <c r="CM73" s="32">
        <f t="shared" si="219"/>
        <v>8</v>
      </c>
      <c r="CN73" s="23">
        <f t="shared" si="220"/>
        <v>1.2012012012012012</v>
      </c>
      <c r="CO73" s="12"/>
      <c r="CP73" s="50">
        <f t="shared" si="221"/>
        <v>0</v>
      </c>
      <c r="CQ73" s="33">
        <f t="shared" si="221"/>
        <v>0</v>
      </c>
      <c r="CR73" s="33" t="e">
        <f t="shared" si="222"/>
        <v>#DIV/0!</v>
      </c>
      <c r="CS73" s="23">
        <f t="shared" si="223"/>
        <v>62.02000000000001</v>
      </c>
      <c r="CT73" s="23">
        <f t="shared" si="223"/>
        <v>50</v>
      </c>
      <c r="CU73" s="52">
        <f t="shared" si="224"/>
        <v>0.80619155111254426</v>
      </c>
      <c r="CV73" s="194">
        <f>CT73/'Double Upgrades Base'!CT72</f>
        <v>0.55555555555555558</v>
      </c>
    </row>
    <row r="74" spans="1:100" s="34" customFormat="1" ht="11.25" x14ac:dyDescent="0.2">
      <c r="A74" s="79" t="s">
        <v>121</v>
      </c>
      <c r="B74" s="54" t="s">
        <v>123</v>
      </c>
      <c r="C74" s="53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24"/>
      <c r="P74" s="24"/>
      <c r="Q74" s="24" t="e">
        <f t="shared" si="206"/>
        <v>#DIV/0!</v>
      </c>
      <c r="R74" s="32">
        <f t="shared" si="207"/>
        <v>0</v>
      </c>
      <c r="S74" s="32">
        <f t="shared" si="207"/>
        <v>0</v>
      </c>
      <c r="T74" s="23" t="e">
        <f t="shared" si="208"/>
        <v>#DIV/0!</v>
      </c>
      <c r="U74" s="53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24"/>
      <c r="AH74" s="24"/>
      <c r="AI74" s="24" t="e">
        <f t="shared" si="209"/>
        <v>#DIV/0!</v>
      </c>
      <c r="AJ74" s="32">
        <f t="shared" si="210"/>
        <v>0</v>
      </c>
      <c r="AK74" s="32">
        <f t="shared" si="210"/>
        <v>0</v>
      </c>
      <c r="AL74" s="23" t="e">
        <f t="shared" si="211"/>
        <v>#DIV/0!</v>
      </c>
      <c r="AM74" s="53">
        <v>9</v>
      </c>
      <c r="AN74" s="19">
        <v>0</v>
      </c>
      <c r="AO74" s="19">
        <v>9.5</v>
      </c>
      <c r="AP74" s="19">
        <v>0</v>
      </c>
      <c r="AQ74" s="19"/>
      <c r="AR74" s="19"/>
      <c r="AS74" s="19"/>
      <c r="AT74" s="19"/>
      <c r="AU74" s="19"/>
      <c r="AV74" s="19"/>
      <c r="AW74" s="19"/>
      <c r="AX74" s="19"/>
      <c r="AY74" s="24"/>
      <c r="AZ74" s="24"/>
      <c r="BA74" s="24" t="e">
        <f t="shared" si="212"/>
        <v>#DIV/0!</v>
      </c>
      <c r="BB74" s="32">
        <f t="shared" si="213"/>
        <v>18.5</v>
      </c>
      <c r="BC74" s="32">
        <f t="shared" si="213"/>
        <v>0</v>
      </c>
      <c r="BD74" s="23">
        <f t="shared" si="214"/>
        <v>0</v>
      </c>
      <c r="BE74" s="53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24"/>
      <c r="BR74" s="24"/>
      <c r="BS74" s="24" t="e">
        <f t="shared" si="215"/>
        <v>#DIV/0!</v>
      </c>
      <c r="BT74" s="32">
        <f t="shared" si="216"/>
        <v>0</v>
      </c>
      <c r="BU74" s="32">
        <f t="shared" si="216"/>
        <v>0</v>
      </c>
      <c r="BV74" s="23" t="e">
        <f t="shared" si="217"/>
        <v>#DIV/0!</v>
      </c>
      <c r="BW74" s="53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24"/>
      <c r="CJ74" s="24"/>
      <c r="CK74" s="24" t="e">
        <f t="shared" si="218"/>
        <v>#DIV/0!</v>
      </c>
      <c r="CL74" s="32">
        <f t="shared" si="219"/>
        <v>0</v>
      </c>
      <c r="CM74" s="32">
        <f t="shared" si="219"/>
        <v>0</v>
      </c>
      <c r="CN74" s="23" t="e">
        <f t="shared" si="220"/>
        <v>#DIV/0!</v>
      </c>
      <c r="CO74" s="12"/>
      <c r="CP74" s="50">
        <f t="shared" si="221"/>
        <v>0</v>
      </c>
      <c r="CQ74" s="33">
        <f t="shared" si="221"/>
        <v>0</v>
      </c>
      <c r="CR74" s="33" t="e">
        <f t="shared" si="222"/>
        <v>#DIV/0!</v>
      </c>
      <c r="CS74" s="23">
        <f t="shared" si="223"/>
        <v>18.5</v>
      </c>
      <c r="CT74" s="23">
        <f t="shared" si="223"/>
        <v>0</v>
      </c>
      <c r="CU74" s="52">
        <f t="shared" si="224"/>
        <v>0</v>
      </c>
      <c r="CV74" s="194" t="e">
        <f>CT74/'Double Upgrades Base'!CT75</f>
        <v>#VALUE!</v>
      </c>
    </row>
    <row r="75" spans="1:100" s="34" customFormat="1" ht="11.25" x14ac:dyDescent="0.2">
      <c r="A75" s="109" t="s">
        <v>117</v>
      </c>
      <c r="B75" s="54" t="s">
        <v>118</v>
      </c>
      <c r="C75" s="53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24"/>
      <c r="P75" s="24"/>
      <c r="Q75" s="24" t="e">
        <f t="shared" ref="Q75:Q80" si="225">P75/O75</f>
        <v>#DIV/0!</v>
      </c>
      <c r="R75" s="32">
        <f t="shared" ref="R75:R79" si="226">C75+E75+G75+I75+K75+M75</f>
        <v>0</v>
      </c>
      <c r="S75" s="32">
        <f t="shared" ref="S75:S79" si="227">D75+F75+H75+J75+L75+N75</f>
        <v>0</v>
      </c>
      <c r="T75" s="23" t="e">
        <f t="shared" ref="T75:T80" si="228">S75/R75</f>
        <v>#DIV/0!</v>
      </c>
      <c r="U75" s="53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24"/>
      <c r="AH75" s="24"/>
      <c r="AI75" s="24" t="e">
        <f t="shared" ref="AI75:AI80" si="229">AH75/AG75</f>
        <v>#DIV/0!</v>
      </c>
      <c r="AJ75" s="32">
        <f t="shared" ref="AJ75:AJ79" si="230">U75+W75+Y75+AA75+AC75+AE75</f>
        <v>0</v>
      </c>
      <c r="AK75" s="32">
        <f t="shared" ref="AK75:AK79" si="231">V75+X75+Z75+AB75+AD75+AF75</f>
        <v>0</v>
      </c>
      <c r="AL75" s="23" t="e">
        <f t="shared" ref="AL75:AL80" si="232">AK75/AJ75</f>
        <v>#DIV/0!</v>
      </c>
      <c r="AM75" s="53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24"/>
      <c r="AZ75" s="24"/>
      <c r="BA75" s="24" t="e">
        <f t="shared" ref="BA75:BA80" si="233">AZ75/AY75</f>
        <v>#DIV/0!</v>
      </c>
      <c r="BB75" s="32">
        <f t="shared" ref="BB75:BB79" si="234">AM75+AO75+AQ75+AS75+AU75+AW75</f>
        <v>0</v>
      </c>
      <c r="BC75" s="32">
        <f t="shared" ref="BC75:BC79" si="235">AN75+AP75+AR75+AT75+AV75+AX75</f>
        <v>0</v>
      </c>
      <c r="BD75" s="23" t="e">
        <f t="shared" ref="BD75:BD80" si="236">BC75/BB75</f>
        <v>#DIV/0!</v>
      </c>
      <c r="BE75" s="53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24"/>
      <c r="BR75" s="24"/>
      <c r="BS75" s="24" t="e">
        <f t="shared" ref="BS75:BS80" si="237">BR75/BQ75</f>
        <v>#DIV/0!</v>
      </c>
      <c r="BT75" s="32">
        <f t="shared" ref="BT75:BT79" si="238">BE75+BG75+BI75+BK75+BM75+BO75</f>
        <v>0</v>
      </c>
      <c r="BU75" s="32">
        <f t="shared" ref="BU75:BU79" si="239">BF75+BH75+BJ75+BL75+BN75+BP75</f>
        <v>0</v>
      </c>
      <c r="BV75" s="23" t="e">
        <f t="shared" ref="BV75:BV80" si="240">BU75/BT75</f>
        <v>#DIV/0!</v>
      </c>
      <c r="BW75" s="53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24"/>
      <c r="CJ75" s="24"/>
      <c r="CK75" s="24" t="e">
        <f t="shared" ref="CK75:CK80" si="241">CJ75/CI75</f>
        <v>#DIV/0!</v>
      </c>
      <c r="CL75" s="32">
        <f t="shared" ref="CL75:CL79" si="242">BW75+BY75+CA75+CC75+CE75+CG75</f>
        <v>0</v>
      </c>
      <c r="CM75" s="32">
        <f t="shared" ref="CM75:CM79" si="243">BX75+BZ75+CB75+CD75+CF75+CH75</f>
        <v>0</v>
      </c>
      <c r="CN75" s="23" t="e">
        <f t="shared" ref="CN75:CN80" si="244">CM75/CL75</f>
        <v>#DIV/0!</v>
      </c>
      <c r="CO75" s="12"/>
      <c r="CP75" s="50">
        <f t="shared" ref="CP75:CP79" si="245">O75+AG75+AY75+BQ75+CI75</f>
        <v>0</v>
      </c>
      <c r="CQ75" s="33">
        <f t="shared" ref="CQ75:CQ79" si="246">P75+AH75+AZ75+BR75+CJ75</f>
        <v>0</v>
      </c>
      <c r="CR75" s="33" t="e">
        <f t="shared" ref="CR75:CR80" si="247">CQ75/CP75</f>
        <v>#DIV/0!</v>
      </c>
      <c r="CS75" s="23">
        <f t="shared" ref="CS75:CS79" si="248">R75+AJ75+BB75+BT75+CL75</f>
        <v>0</v>
      </c>
      <c r="CT75" s="23">
        <f t="shared" ref="CT75:CT79" si="249">S75+AK75+BC75+BU75+CM75</f>
        <v>0</v>
      </c>
      <c r="CU75" s="52" t="e">
        <f t="shared" ref="CU75:CU80" si="250">CT75/CS75</f>
        <v>#DIV/0!</v>
      </c>
      <c r="CV75" s="194" t="e">
        <f>CT75/'Double Upgrades Base'!CT76</f>
        <v>#DIV/0!</v>
      </c>
    </row>
    <row r="76" spans="1:100" s="34" customFormat="1" ht="11.25" x14ac:dyDescent="0.2">
      <c r="A76" s="109" t="s">
        <v>117</v>
      </c>
      <c r="B76" s="54" t="s">
        <v>158</v>
      </c>
      <c r="C76" s="53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24"/>
      <c r="P76" s="24"/>
      <c r="Q76" s="24" t="e">
        <f t="shared" si="225"/>
        <v>#DIV/0!</v>
      </c>
      <c r="R76" s="32">
        <f t="shared" si="226"/>
        <v>0</v>
      </c>
      <c r="S76" s="32">
        <f t="shared" si="227"/>
        <v>0</v>
      </c>
      <c r="T76" s="23" t="e">
        <f t="shared" si="228"/>
        <v>#DIV/0!</v>
      </c>
      <c r="U76" s="53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24"/>
      <c r="AH76" s="24"/>
      <c r="AI76" s="24" t="e">
        <f t="shared" si="229"/>
        <v>#DIV/0!</v>
      </c>
      <c r="AJ76" s="32">
        <f t="shared" si="230"/>
        <v>0</v>
      </c>
      <c r="AK76" s="32">
        <f t="shared" si="231"/>
        <v>0</v>
      </c>
      <c r="AL76" s="23" t="e">
        <f t="shared" si="232"/>
        <v>#DIV/0!</v>
      </c>
      <c r="AM76" s="53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24"/>
      <c r="AZ76" s="24"/>
      <c r="BA76" s="24" t="e">
        <f t="shared" si="233"/>
        <v>#DIV/0!</v>
      </c>
      <c r="BB76" s="32">
        <f t="shared" si="234"/>
        <v>0</v>
      </c>
      <c r="BC76" s="32">
        <f t="shared" si="235"/>
        <v>0</v>
      </c>
      <c r="BD76" s="23" t="e">
        <f t="shared" si="236"/>
        <v>#DIV/0!</v>
      </c>
      <c r="BE76" s="53"/>
      <c r="BF76" s="19"/>
      <c r="BG76" s="19">
        <v>2.5</v>
      </c>
      <c r="BH76" s="19">
        <v>2</v>
      </c>
      <c r="BI76" s="19">
        <v>7</v>
      </c>
      <c r="BJ76" s="19">
        <v>5</v>
      </c>
      <c r="BK76" s="19">
        <v>4.42</v>
      </c>
      <c r="BL76" s="19">
        <v>3</v>
      </c>
      <c r="BM76" s="19">
        <v>7</v>
      </c>
      <c r="BN76" s="19">
        <v>0</v>
      </c>
      <c r="BO76" s="19">
        <v>3.16</v>
      </c>
      <c r="BP76" s="19">
        <v>4</v>
      </c>
      <c r="BQ76" s="24"/>
      <c r="BR76" s="24"/>
      <c r="BS76" s="24" t="e">
        <f t="shared" si="237"/>
        <v>#DIV/0!</v>
      </c>
      <c r="BT76" s="32">
        <f t="shared" si="238"/>
        <v>24.080000000000002</v>
      </c>
      <c r="BU76" s="32">
        <f t="shared" si="239"/>
        <v>14</v>
      </c>
      <c r="BV76" s="23">
        <f t="shared" si="240"/>
        <v>0.58139534883720922</v>
      </c>
      <c r="BW76" s="53"/>
      <c r="BX76" s="19"/>
      <c r="BY76" s="19"/>
      <c r="BZ76" s="19"/>
      <c r="CA76" s="19">
        <v>0.25</v>
      </c>
      <c r="CB76" s="19">
        <v>0</v>
      </c>
      <c r="CC76" s="19"/>
      <c r="CD76" s="19"/>
      <c r="CE76" s="19"/>
      <c r="CF76" s="19"/>
      <c r="CG76" s="19"/>
      <c r="CH76" s="19"/>
      <c r="CI76" s="24"/>
      <c r="CJ76" s="24"/>
      <c r="CK76" s="24" t="e">
        <f t="shared" si="241"/>
        <v>#DIV/0!</v>
      </c>
      <c r="CL76" s="32">
        <f t="shared" si="242"/>
        <v>0.25</v>
      </c>
      <c r="CM76" s="32">
        <f t="shared" si="243"/>
        <v>0</v>
      </c>
      <c r="CN76" s="23">
        <f t="shared" si="244"/>
        <v>0</v>
      </c>
      <c r="CO76" s="12"/>
      <c r="CP76" s="50">
        <f t="shared" si="245"/>
        <v>0</v>
      </c>
      <c r="CQ76" s="33">
        <f t="shared" si="246"/>
        <v>0</v>
      </c>
      <c r="CR76" s="33" t="e">
        <f t="shared" si="247"/>
        <v>#DIV/0!</v>
      </c>
      <c r="CS76" s="23">
        <f t="shared" si="248"/>
        <v>24.330000000000002</v>
      </c>
      <c r="CT76" s="23">
        <f t="shared" si="249"/>
        <v>14</v>
      </c>
      <c r="CU76" s="52">
        <f t="shared" si="250"/>
        <v>0.57542129058775171</v>
      </c>
      <c r="CV76" s="194">
        <f>CT76/'Double Upgrades Base'!CT77</f>
        <v>0.21212121212121213</v>
      </c>
    </row>
    <row r="77" spans="1:100" s="34" customFormat="1" x14ac:dyDescent="0.15">
      <c r="A77" s="27" t="s">
        <v>126</v>
      </c>
      <c r="B77" s="20" t="s">
        <v>127</v>
      </c>
      <c r="C77" s="53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24"/>
      <c r="P77" s="24"/>
      <c r="Q77" s="24" t="e">
        <f t="shared" si="225"/>
        <v>#DIV/0!</v>
      </c>
      <c r="R77" s="32">
        <f t="shared" si="226"/>
        <v>0</v>
      </c>
      <c r="S77" s="32">
        <f t="shared" si="227"/>
        <v>0</v>
      </c>
      <c r="T77" s="23" t="e">
        <f t="shared" si="228"/>
        <v>#DIV/0!</v>
      </c>
      <c r="U77" s="53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24"/>
      <c r="AH77" s="24"/>
      <c r="AI77" s="24" t="e">
        <f t="shared" si="229"/>
        <v>#DIV/0!</v>
      </c>
      <c r="AJ77" s="32">
        <f t="shared" si="230"/>
        <v>0</v>
      </c>
      <c r="AK77" s="32">
        <f t="shared" si="231"/>
        <v>0</v>
      </c>
      <c r="AL77" s="23" t="e">
        <f t="shared" si="232"/>
        <v>#DIV/0!</v>
      </c>
      <c r="AM77" s="53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24"/>
      <c r="AZ77" s="24"/>
      <c r="BA77" s="24" t="e">
        <f t="shared" si="233"/>
        <v>#DIV/0!</v>
      </c>
      <c r="BB77" s="32">
        <f t="shared" si="234"/>
        <v>0</v>
      </c>
      <c r="BC77" s="32">
        <f t="shared" si="235"/>
        <v>0</v>
      </c>
      <c r="BD77" s="23" t="e">
        <f t="shared" si="236"/>
        <v>#DIV/0!</v>
      </c>
      <c r="BE77" s="53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24"/>
      <c r="BR77" s="24"/>
      <c r="BS77" s="24" t="e">
        <f t="shared" si="237"/>
        <v>#DIV/0!</v>
      </c>
      <c r="BT77" s="32">
        <f t="shared" si="238"/>
        <v>0</v>
      </c>
      <c r="BU77" s="32">
        <f t="shared" si="239"/>
        <v>0</v>
      </c>
      <c r="BV77" s="23" t="e">
        <f t="shared" si="240"/>
        <v>#DIV/0!</v>
      </c>
      <c r="BW77" s="53"/>
      <c r="BX77" s="19"/>
      <c r="BY77" s="19">
        <v>0.5</v>
      </c>
      <c r="BZ77" s="19">
        <v>0</v>
      </c>
      <c r="CA77" s="19"/>
      <c r="CB77" s="19"/>
      <c r="CC77" s="19"/>
      <c r="CD77" s="19"/>
      <c r="CE77" s="19"/>
      <c r="CF77" s="19"/>
      <c r="CG77" s="19"/>
      <c r="CH77" s="19"/>
      <c r="CI77" s="24"/>
      <c r="CJ77" s="24"/>
      <c r="CK77" s="24" t="e">
        <f t="shared" si="241"/>
        <v>#DIV/0!</v>
      </c>
      <c r="CL77" s="32">
        <f t="shared" si="242"/>
        <v>0.5</v>
      </c>
      <c r="CM77" s="32">
        <f t="shared" si="243"/>
        <v>0</v>
      </c>
      <c r="CN77" s="23">
        <f t="shared" si="244"/>
        <v>0</v>
      </c>
      <c r="CO77" s="12"/>
      <c r="CP77" s="50">
        <f t="shared" si="245"/>
        <v>0</v>
      </c>
      <c r="CQ77" s="33">
        <f t="shared" si="246"/>
        <v>0</v>
      </c>
      <c r="CR77" s="33" t="e">
        <f t="shared" si="247"/>
        <v>#DIV/0!</v>
      </c>
      <c r="CS77" s="23">
        <f t="shared" si="248"/>
        <v>0.5</v>
      </c>
      <c r="CT77" s="23">
        <f t="shared" si="249"/>
        <v>0</v>
      </c>
      <c r="CU77" s="52">
        <f t="shared" si="250"/>
        <v>0</v>
      </c>
      <c r="CV77" s="194" t="e">
        <f>CT77/'Double Upgrades Base'!CT78</f>
        <v>#DIV/0!</v>
      </c>
    </row>
    <row r="78" spans="1:100" s="34" customFormat="1" ht="11.25" x14ac:dyDescent="0.2">
      <c r="A78" s="107"/>
      <c r="B78" s="28"/>
      <c r="C78" s="53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24"/>
      <c r="P78" s="24"/>
      <c r="Q78" s="24" t="e">
        <f t="shared" si="225"/>
        <v>#DIV/0!</v>
      </c>
      <c r="R78" s="32">
        <f t="shared" si="226"/>
        <v>0</v>
      </c>
      <c r="S78" s="32">
        <f t="shared" si="227"/>
        <v>0</v>
      </c>
      <c r="T78" s="23" t="e">
        <f t="shared" si="228"/>
        <v>#DIV/0!</v>
      </c>
      <c r="U78" s="53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24"/>
      <c r="AH78" s="24"/>
      <c r="AI78" s="24" t="e">
        <f t="shared" si="229"/>
        <v>#DIV/0!</v>
      </c>
      <c r="AJ78" s="32">
        <f t="shared" si="230"/>
        <v>0</v>
      </c>
      <c r="AK78" s="32">
        <f t="shared" si="231"/>
        <v>0</v>
      </c>
      <c r="AL78" s="23" t="e">
        <f t="shared" si="232"/>
        <v>#DIV/0!</v>
      </c>
      <c r="AM78" s="53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24"/>
      <c r="AZ78" s="24"/>
      <c r="BA78" s="24" t="e">
        <f t="shared" si="233"/>
        <v>#DIV/0!</v>
      </c>
      <c r="BB78" s="32">
        <f t="shared" si="234"/>
        <v>0</v>
      </c>
      <c r="BC78" s="32">
        <f t="shared" si="235"/>
        <v>0</v>
      </c>
      <c r="BD78" s="23" t="e">
        <f t="shared" si="236"/>
        <v>#DIV/0!</v>
      </c>
      <c r="BE78" s="53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24"/>
      <c r="BR78" s="24"/>
      <c r="BS78" s="24" t="e">
        <f t="shared" si="237"/>
        <v>#DIV/0!</v>
      </c>
      <c r="BT78" s="32">
        <f t="shared" si="238"/>
        <v>0</v>
      </c>
      <c r="BU78" s="32">
        <f t="shared" si="239"/>
        <v>0</v>
      </c>
      <c r="BV78" s="23" t="e">
        <f t="shared" si="240"/>
        <v>#DIV/0!</v>
      </c>
      <c r="BW78" s="53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24"/>
      <c r="CJ78" s="24"/>
      <c r="CK78" s="24" t="e">
        <f t="shared" si="241"/>
        <v>#DIV/0!</v>
      </c>
      <c r="CL78" s="32">
        <f t="shared" si="242"/>
        <v>0</v>
      </c>
      <c r="CM78" s="32">
        <f t="shared" si="243"/>
        <v>0</v>
      </c>
      <c r="CN78" s="23" t="e">
        <f t="shared" si="244"/>
        <v>#DIV/0!</v>
      </c>
      <c r="CO78" s="12"/>
      <c r="CP78" s="50">
        <f t="shared" si="245"/>
        <v>0</v>
      </c>
      <c r="CQ78" s="33">
        <f t="shared" si="246"/>
        <v>0</v>
      </c>
      <c r="CR78" s="33" t="e">
        <f t="shared" si="247"/>
        <v>#DIV/0!</v>
      </c>
      <c r="CS78" s="23">
        <f t="shared" si="248"/>
        <v>0</v>
      </c>
      <c r="CT78" s="23">
        <f t="shared" si="249"/>
        <v>0</v>
      </c>
      <c r="CU78" s="52" t="e">
        <f t="shared" si="250"/>
        <v>#DIV/0!</v>
      </c>
      <c r="CV78" s="194">
        <f>CT78/'Double Upgrades Base'!CT79</f>
        <v>0</v>
      </c>
    </row>
    <row r="79" spans="1:100" s="34" customFormat="1" ht="12" thickBot="1" x14ac:dyDescent="0.25">
      <c r="A79" s="109"/>
      <c r="B79" s="54"/>
      <c r="C79" s="53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24"/>
      <c r="P79" s="24"/>
      <c r="Q79" s="24" t="e">
        <f t="shared" si="225"/>
        <v>#DIV/0!</v>
      </c>
      <c r="R79" s="32">
        <f t="shared" si="226"/>
        <v>0</v>
      </c>
      <c r="S79" s="32">
        <f t="shared" si="227"/>
        <v>0</v>
      </c>
      <c r="T79" s="23" t="e">
        <f t="shared" si="228"/>
        <v>#DIV/0!</v>
      </c>
      <c r="U79" s="53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24"/>
      <c r="AH79" s="24"/>
      <c r="AI79" s="24" t="e">
        <f t="shared" si="229"/>
        <v>#DIV/0!</v>
      </c>
      <c r="AJ79" s="32">
        <f t="shared" si="230"/>
        <v>0</v>
      </c>
      <c r="AK79" s="32">
        <f t="shared" si="231"/>
        <v>0</v>
      </c>
      <c r="AL79" s="23" t="e">
        <f t="shared" si="232"/>
        <v>#DIV/0!</v>
      </c>
      <c r="AM79" s="53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24"/>
      <c r="AZ79" s="24"/>
      <c r="BA79" s="24" t="e">
        <f t="shared" si="233"/>
        <v>#DIV/0!</v>
      </c>
      <c r="BB79" s="32">
        <f t="shared" si="234"/>
        <v>0</v>
      </c>
      <c r="BC79" s="32">
        <f t="shared" si="235"/>
        <v>0</v>
      </c>
      <c r="BD79" s="23" t="e">
        <f t="shared" si="236"/>
        <v>#DIV/0!</v>
      </c>
      <c r="BE79" s="53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24"/>
      <c r="BR79" s="24"/>
      <c r="BS79" s="24" t="e">
        <f t="shared" si="237"/>
        <v>#DIV/0!</v>
      </c>
      <c r="BT79" s="32">
        <f t="shared" si="238"/>
        <v>0</v>
      </c>
      <c r="BU79" s="32">
        <f t="shared" si="239"/>
        <v>0</v>
      </c>
      <c r="BV79" s="23" t="e">
        <f t="shared" si="240"/>
        <v>#DIV/0!</v>
      </c>
      <c r="BW79" s="53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24"/>
      <c r="CJ79" s="24"/>
      <c r="CK79" s="24" t="e">
        <f t="shared" si="241"/>
        <v>#DIV/0!</v>
      </c>
      <c r="CL79" s="32">
        <f t="shared" si="242"/>
        <v>0</v>
      </c>
      <c r="CM79" s="32">
        <f t="shared" si="243"/>
        <v>0</v>
      </c>
      <c r="CN79" s="23" t="e">
        <f t="shared" si="244"/>
        <v>#DIV/0!</v>
      </c>
      <c r="CO79" s="12"/>
      <c r="CP79" s="50">
        <f t="shared" si="245"/>
        <v>0</v>
      </c>
      <c r="CQ79" s="33">
        <f t="shared" si="246"/>
        <v>0</v>
      </c>
      <c r="CR79" s="33" t="e">
        <f t="shared" si="247"/>
        <v>#DIV/0!</v>
      </c>
      <c r="CS79" s="23">
        <f t="shared" si="248"/>
        <v>0</v>
      </c>
      <c r="CT79" s="23">
        <f t="shared" si="249"/>
        <v>0</v>
      </c>
      <c r="CU79" s="52" t="e">
        <f t="shared" si="250"/>
        <v>#DIV/0!</v>
      </c>
      <c r="CV79" s="194" t="e">
        <f>CT79/'Double Upgrades Base'!CT80</f>
        <v>#DIV/0!</v>
      </c>
    </row>
    <row r="80" spans="1:100" s="15" customFormat="1" ht="11.25" thickBot="1" x14ac:dyDescent="0.2">
      <c r="A80" s="387" t="s">
        <v>0</v>
      </c>
      <c r="B80" s="388"/>
      <c r="C80" s="121">
        <f t="shared" ref="C80:P80" si="251">SUM(C69:C79)</f>
        <v>0</v>
      </c>
      <c r="D80" s="120">
        <f t="shared" si="251"/>
        <v>0</v>
      </c>
      <c r="E80" s="121">
        <f t="shared" si="251"/>
        <v>0</v>
      </c>
      <c r="F80" s="120">
        <f t="shared" si="251"/>
        <v>0</v>
      </c>
      <c r="G80" s="121">
        <f t="shared" si="251"/>
        <v>0</v>
      </c>
      <c r="H80" s="120">
        <f t="shared" si="251"/>
        <v>0</v>
      </c>
      <c r="I80" s="121">
        <f t="shared" si="251"/>
        <v>0</v>
      </c>
      <c r="J80" s="120">
        <f t="shared" si="251"/>
        <v>0</v>
      </c>
      <c r="K80" s="121">
        <f t="shared" si="251"/>
        <v>0</v>
      </c>
      <c r="L80" s="120">
        <f t="shared" si="251"/>
        <v>0</v>
      </c>
      <c r="M80" s="121">
        <f t="shared" si="251"/>
        <v>0</v>
      </c>
      <c r="N80" s="120">
        <f t="shared" si="251"/>
        <v>0</v>
      </c>
      <c r="O80" s="120">
        <f t="shared" si="251"/>
        <v>0</v>
      </c>
      <c r="P80" s="120">
        <f t="shared" si="251"/>
        <v>0</v>
      </c>
      <c r="Q80" s="118" t="e">
        <f t="shared" si="225"/>
        <v>#DIV/0!</v>
      </c>
      <c r="R80" s="118">
        <f>SUM(R69:R79)</f>
        <v>0</v>
      </c>
      <c r="S80" s="118">
        <f>SUM(S69:S79)</f>
        <v>0</v>
      </c>
      <c r="T80" s="118" t="e">
        <f t="shared" si="228"/>
        <v>#DIV/0!</v>
      </c>
      <c r="U80" s="121">
        <f t="shared" ref="U80:AH80" si="252">SUM(U69:U79)</f>
        <v>0</v>
      </c>
      <c r="V80" s="120">
        <f t="shared" si="252"/>
        <v>0</v>
      </c>
      <c r="W80" s="121">
        <f t="shared" si="252"/>
        <v>0</v>
      </c>
      <c r="X80" s="120">
        <f t="shared" si="252"/>
        <v>0</v>
      </c>
      <c r="Y80" s="121">
        <f t="shared" si="252"/>
        <v>0</v>
      </c>
      <c r="Z80" s="120">
        <f t="shared" si="252"/>
        <v>0</v>
      </c>
      <c r="AA80" s="121">
        <f t="shared" si="252"/>
        <v>0</v>
      </c>
      <c r="AB80" s="120">
        <f t="shared" si="252"/>
        <v>0</v>
      </c>
      <c r="AC80" s="121">
        <f t="shared" si="252"/>
        <v>0</v>
      </c>
      <c r="AD80" s="120">
        <f t="shared" si="252"/>
        <v>0</v>
      </c>
      <c r="AE80" s="121">
        <f t="shared" si="252"/>
        <v>0</v>
      </c>
      <c r="AF80" s="120">
        <f t="shared" si="252"/>
        <v>0</v>
      </c>
      <c r="AG80" s="120">
        <f t="shared" si="252"/>
        <v>0</v>
      </c>
      <c r="AH80" s="120">
        <f t="shared" si="252"/>
        <v>0</v>
      </c>
      <c r="AI80" s="118" t="e">
        <f t="shared" si="229"/>
        <v>#DIV/0!</v>
      </c>
      <c r="AJ80" s="118">
        <f>SUM(AJ69:AJ79)</f>
        <v>0</v>
      </c>
      <c r="AK80" s="118">
        <f>SUM(AK69:AK79)</f>
        <v>0</v>
      </c>
      <c r="AL80" s="118" t="e">
        <f t="shared" si="232"/>
        <v>#DIV/0!</v>
      </c>
      <c r="AM80" s="121">
        <f t="shared" ref="AM80:AZ80" si="253">SUM(AM69:AM79)</f>
        <v>34.65</v>
      </c>
      <c r="AN80" s="120">
        <f t="shared" si="253"/>
        <v>9</v>
      </c>
      <c r="AO80" s="121">
        <f t="shared" si="253"/>
        <v>32.83</v>
      </c>
      <c r="AP80" s="120">
        <f t="shared" si="253"/>
        <v>8</v>
      </c>
      <c r="AQ80" s="121">
        <f t="shared" si="253"/>
        <v>9.49</v>
      </c>
      <c r="AR80" s="120">
        <f t="shared" si="253"/>
        <v>3</v>
      </c>
      <c r="AS80" s="121">
        <f t="shared" si="253"/>
        <v>9.84</v>
      </c>
      <c r="AT80" s="120">
        <f t="shared" si="253"/>
        <v>9</v>
      </c>
      <c r="AU80" s="121">
        <f t="shared" si="253"/>
        <v>7.84</v>
      </c>
      <c r="AV80" s="120">
        <f t="shared" si="253"/>
        <v>9</v>
      </c>
      <c r="AW80" s="121">
        <f t="shared" si="253"/>
        <v>3</v>
      </c>
      <c r="AX80" s="120">
        <f t="shared" si="253"/>
        <v>2</v>
      </c>
      <c r="AY80" s="120">
        <f t="shared" si="253"/>
        <v>0</v>
      </c>
      <c r="AZ80" s="120">
        <f t="shared" si="253"/>
        <v>0</v>
      </c>
      <c r="BA80" s="118" t="e">
        <f t="shared" si="233"/>
        <v>#DIV/0!</v>
      </c>
      <c r="BB80" s="118">
        <f>SUM(BB69:BB79)</f>
        <v>97.65</v>
      </c>
      <c r="BC80" s="118">
        <f>SUM(BC69:BC79)</f>
        <v>40</v>
      </c>
      <c r="BD80" s="118">
        <f t="shared" si="236"/>
        <v>0.40962621607782895</v>
      </c>
      <c r="BE80" s="121">
        <f t="shared" ref="BE80:BR80" si="254">SUM(BE69:BE79)</f>
        <v>1.3399999999999999</v>
      </c>
      <c r="BF80" s="120">
        <f t="shared" si="254"/>
        <v>0</v>
      </c>
      <c r="BG80" s="121">
        <f t="shared" si="254"/>
        <v>7.66</v>
      </c>
      <c r="BH80" s="120">
        <f t="shared" si="254"/>
        <v>6</v>
      </c>
      <c r="BI80" s="121">
        <f t="shared" si="254"/>
        <v>10.42</v>
      </c>
      <c r="BJ80" s="120">
        <f t="shared" si="254"/>
        <v>9</v>
      </c>
      <c r="BK80" s="121">
        <f t="shared" si="254"/>
        <v>12.76</v>
      </c>
      <c r="BL80" s="120">
        <f t="shared" si="254"/>
        <v>13</v>
      </c>
      <c r="BM80" s="121">
        <f t="shared" si="254"/>
        <v>8</v>
      </c>
      <c r="BN80" s="120">
        <f t="shared" si="254"/>
        <v>1</v>
      </c>
      <c r="BO80" s="121">
        <f t="shared" si="254"/>
        <v>3.16</v>
      </c>
      <c r="BP80" s="120">
        <f t="shared" si="254"/>
        <v>4</v>
      </c>
      <c r="BQ80" s="120">
        <f t="shared" si="254"/>
        <v>0</v>
      </c>
      <c r="BR80" s="120">
        <f t="shared" si="254"/>
        <v>0</v>
      </c>
      <c r="BS80" s="118" t="e">
        <f t="shared" si="237"/>
        <v>#DIV/0!</v>
      </c>
      <c r="BT80" s="118">
        <f>SUM(BT69:BT79)</f>
        <v>43.34</v>
      </c>
      <c r="BU80" s="118">
        <f>SUM(BU69:BU79)</f>
        <v>33</v>
      </c>
      <c r="BV80" s="118">
        <f t="shared" si="240"/>
        <v>0.76142131979695427</v>
      </c>
      <c r="BW80" s="121">
        <f t="shared" ref="BW80:CJ80" si="255">SUM(BW69:BW79)</f>
        <v>4.16</v>
      </c>
      <c r="BX80" s="120">
        <f t="shared" si="255"/>
        <v>6</v>
      </c>
      <c r="BY80" s="121">
        <f t="shared" si="255"/>
        <v>2.67</v>
      </c>
      <c r="BZ80" s="120">
        <f t="shared" si="255"/>
        <v>2</v>
      </c>
      <c r="CA80" s="121">
        <f t="shared" si="255"/>
        <v>9.41</v>
      </c>
      <c r="CB80" s="120">
        <f t="shared" si="255"/>
        <v>6</v>
      </c>
      <c r="CC80" s="121">
        <f t="shared" si="255"/>
        <v>9.25</v>
      </c>
      <c r="CD80" s="120">
        <f t="shared" si="255"/>
        <v>5</v>
      </c>
      <c r="CE80" s="121">
        <f t="shared" si="255"/>
        <v>2</v>
      </c>
      <c r="CF80" s="120">
        <f t="shared" si="255"/>
        <v>1</v>
      </c>
      <c r="CG80" s="121">
        <f t="shared" si="255"/>
        <v>0</v>
      </c>
      <c r="CH80" s="120">
        <f t="shared" si="255"/>
        <v>0</v>
      </c>
      <c r="CI80" s="120">
        <f t="shared" si="255"/>
        <v>0</v>
      </c>
      <c r="CJ80" s="120">
        <f t="shared" si="255"/>
        <v>0</v>
      </c>
      <c r="CK80" s="118" t="e">
        <f t="shared" si="241"/>
        <v>#DIV/0!</v>
      </c>
      <c r="CL80" s="118">
        <f>SUM(CL69:CL79)</f>
        <v>27.49</v>
      </c>
      <c r="CM80" s="118">
        <f>SUM(CM69:CM79)</f>
        <v>20</v>
      </c>
      <c r="CN80" s="118">
        <f t="shared" si="244"/>
        <v>0.72753728628592218</v>
      </c>
      <c r="CO80" s="12"/>
      <c r="CP80" s="119">
        <f>SUM(CP69:CP79)</f>
        <v>0</v>
      </c>
      <c r="CQ80" s="118">
        <f>SUM(CQ69:CQ79)</f>
        <v>0</v>
      </c>
      <c r="CR80" s="118" t="e">
        <f t="shared" si="247"/>
        <v>#DIV/0!</v>
      </c>
      <c r="CS80" s="118">
        <f>SUM(CS69:CS79)</f>
        <v>168.48000000000002</v>
      </c>
      <c r="CT80" s="118">
        <f>SUM(CT69:CT79)</f>
        <v>93</v>
      </c>
      <c r="CU80" s="117">
        <f t="shared" si="250"/>
        <v>0.55199430199430188</v>
      </c>
      <c r="CV80" s="194" t="e">
        <f>CT80/'Double Upgrades Base'!CT81</f>
        <v>#VALUE!</v>
      </c>
    </row>
    <row r="81" spans="1:100" s="34" customFormat="1" ht="16.5" customHeight="1" thickBot="1" x14ac:dyDescent="0.2">
      <c r="A81" s="7"/>
      <c r="B81" s="6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3"/>
      <c r="P81" s="3"/>
      <c r="Q81" s="3"/>
      <c r="R81" s="3"/>
      <c r="S81" s="3"/>
      <c r="T81" s="3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3"/>
      <c r="AH81" s="3"/>
      <c r="AI81" s="3"/>
      <c r="AJ81" s="3"/>
      <c r="AK81" s="3"/>
      <c r="AL81" s="3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3"/>
      <c r="AZ81" s="3"/>
      <c r="BA81" s="3"/>
      <c r="BB81" s="3"/>
      <c r="BC81" s="3"/>
      <c r="BD81" s="3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3"/>
      <c r="BR81" s="3"/>
      <c r="BS81" s="3"/>
      <c r="BT81" s="3"/>
      <c r="BU81" s="3"/>
      <c r="BV81" s="3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3"/>
      <c r="CJ81" s="3"/>
      <c r="CK81" s="3"/>
      <c r="CL81" s="3"/>
      <c r="CM81" s="3"/>
      <c r="CN81" s="3"/>
      <c r="CO81" s="238"/>
      <c r="CP81" s="3"/>
      <c r="CQ81" s="2"/>
      <c r="CR81" s="2"/>
      <c r="CS81" s="2"/>
      <c r="CT81" s="2"/>
      <c r="CU81" s="2"/>
      <c r="CV81" s="1"/>
    </row>
    <row r="82" spans="1:100" s="34" customFormat="1" ht="13.5" customHeight="1" thickBot="1" x14ac:dyDescent="0.2">
      <c r="A82" s="439" t="s">
        <v>153</v>
      </c>
      <c r="B82" s="440"/>
      <c r="C82" s="334"/>
      <c r="D82" s="335"/>
      <c r="E82" s="336"/>
      <c r="F82" s="335"/>
      <c r="G82" s="336"/>
      <c r="H82" s="335"/>
      <c r="I82" s="336"/>
      <c r="J82" s="335"/>
      <c r="K82" s="336"/>
      <c r="L82" s="335"/>
      <c r="M82" s="335"/>
      <c r="N82" s="335"/>
      <c r="O82" s="337"/>
      <c r="P82" s="337"/>
      <c r="Q82" s="337"/>
      <c r="R82" s="337"/>
      <c r="S82" s="337"/>
      <c r="T82" s="337"/>
      <c r="U82" s="334"/>
      <c r="V82" s="335"/>
      <c r="W82" s="336"/>
      <c r="X82" s="335"/>
      <c r="Y82" s="336"/>
      <c r="Z82" s="335"/>
      <c r="AA82" s="336"/>
      <c r="AB82" s="335"/>
      <c r="AC82" s="336"/>
      <c r="AD82" s="335"/>
      <c r="AE82" s="335"/>
      <c r="AF82" s="335"/>
      <c r="AG82" s="337"/>
      <c r="AH82" s="337"/>
      <c r="AI82" s="337"/>
      <c r="AJ82" s="337"/>
      <c r="AK82" s="337"/>
      <c r="AL82" s="337"/>
      <c r="AM82" s="334"/>
      <c r="AN82" s="335"/>
      <c r="AO82" s="336"/>
      <c r="AP82" s="335"/>
      <c r="AQ82" s="336"/>
      <c r="AR82" s="335"/>
      <c r="AS82" s="336"/>
      <c r="AT82" s="335"/>
      <c r="AU82" s="336"/>
      <c r="AV82" s="335"/>
      <c r="AW82" s="335"/>
      <c r="AX82" s="335"/>
      <c r="AY82" s="337"/>
      <c r="AZ82" s="337"/>
      <c r="BA82" s="337"/>
      <c r="BB82" s="337"/>
      <c r="BC82" s="337"/>
      <c r="BD82" s="337"/>
      <c r="BE82" s="334"/>
      <c r="BF82" s="335"/>
      <c r="BG82" s="336"/>
      <c r="BH82" s="335"/>
      <c r="BI82" s="336"/>
      <c r="BJ82" s="335"/>
      <c r="BK82" s="336"/>
      <c r="BL82" s="335"/>
      <c r="BM82" s="336"/>
      <c r="BN82" s="335"/>
      <c r="BO82" s="335"/>
      <c r="BP82" s="335"/>
      <c r="BQ82" s="337"/>
      <c r="BR82" s="337"/>
      <c r="BS82" s="337"/>
      <c r="BT82" s="337"/>
      <c r="BU82" s="337"/>
      <c r="BV82" s="337"/>
      <c r="BW82" s="334"/>
      <c r="BX82" s="335"/>
      <c r="BY82" s="336"/>
      <c r="BZ82" s="335"/>
      <c r="CA82" s="336"/>
      <c r="CB82" s="335"/>
      <c r="CC82" s="336"/>
      <c r="CD82" s="335"/>
      <c r="CE82" s="336"/>
      <c r="CF82" s="335"/>
      <c r="CG82" s="335"/>
      <c r="CH82" s="335"/>
      <c r="CI82" s="337"/>
      <c r="CJ82" s="337"/>
      <c r="CK82" s="337"/>
      <c r="CL82" s="337"/>
      <c r="CM82" s="337"/>
      <c r="CN82" s="337"/>
      <c r="CO82" s="12"/>
      <c r="CP82" s="338"/>
      <c r="CQ82" s="337"/>
      <c r="CR82" s="337"/>
      <c r="CS82" s="337"/>
      <c r="CT82" s="337"/>
      <c r="CU82" s="339"/>
      <c r="CV82" s="56"/>
    </row>
    <row r="83" spans="1:100" s="34" customFormat="1" ht="11.25" x14ac:dyDescent="0.2">
      <c r="A83" s="107" t="s">
        <v>115</v>
      </c>
      <c r="B83" s="54" t="s">
        <v>116</v>
      </c>
      <c r="C83" s="108"/>
      <c r="D83" s="29"/>
      <c r="E83" s="108"/>
      <c r="F83" s="29"/>
      <c r="G83" s="29"/>
      <c r="H83" s="29"/>
      <c r="I83" s="29"/>
      <c r="J83" s="29"/>
      <c r="K83" s="29"/>
      <c r="L83" s="29"/>
      <c r="M83" s="29"/>
      <c r="N83" s="29"/>
      <c r="O83" s="331"/>
      <c r="P83" s="331"/>
      <c r="Q83" s="331" t="e">
        <f t="shared" ref="Q83:Q99" si="256">P83/O83</f>
        <v>#DIV/0!</v>
      </c>
      <c r="R83" s="32">
        <f t="shared" ref="R83:R98" si="257">C83+E83+G83+I83+K83+M83</f>
        <v>0</v>
      </c>
      <c r="S83" s="32">
        <f t="shared" ref="S83:S98" si="258">D83+F83+H83+J83+L83+N83</f>
        <v>0</v>
      </c>
      <c r="T83" s="330" t="e">
        <f t="shared" ref="T83:T99" si="259">S83/R83</f>
        <v>#DIV/0!</v>
      </c>
      <c r="U83" s="108"/>
      <c r="V83" s="29"/>
      <c r="W83" s="108"/>
      <c r="X83" s="29"/>
      <c r="Y83" s="29"/>
      <c r="Z83" s="29"/>
      <c r="AA83" s="29"/>
      <c r="AB83" s="29"/>
      <c r="AC83" s="29"/>
      <c r="AD83" s="29"/>
      <c r="AE83" s="29"/>
      <c r="AF83" s="29"/>
      <c r="AG83" s="331"/>
      <c r="AH83" s="331"/>
      <c r="AI83" s="331" t="e">
        <f t="shared" ref="AI83:AI99" si="260">AH83/AG83</f>
        <v>#DIV/0!</v>
      </c>
      <c r="AJ83" s="32">
        <f t="shared" ref="AJ83:AJ98" si="261">U83+W83+Y83+AA83+AC83+AE83</f>
        <v>0</v>
      </c>
      <c r="AK83" s="32">
        <f t="shared" ref="AK83:AK98" si="262">V83+X83+Z83+AB83+AD83+AF83</f>
        <v>0</v>
      </c>
      <c r="AL83" s="330" t="e">
        <f t="shared" ref="AL83:AL99" si="263">AK83/AJ83</f>
        <v>#DIV/0!</v>
      </c>
      <c r="AM83" s="108"/>
      <c r="AN83" s="29"/>
      <c r="AO83" s="108"/>
      <c r="AP83" s="29"/>
      <c r="AQ83" s="29">
        <v>8.16</v>
      </c>
      <c r="AR83" s="29">
        <v>1</v>
      </c>
      <c r="AS83" s="29">
        <v>8.42</v>
      </c>
      <c r="AT83" s="29">
        <v>0</v>
      </c>
      <c r="AU83" s="29">
        <v>7</v>
      </c>
      <c r="AV83" s="29">
        <v>0</v>
      </c>
      <c r="AW83" s="29"/>
      <c r="AX83" s="29"/>
      <c r="AY83" s="331"/>
      <c r="AZ83" s="331"/>
      <c r="BA83" s="331" t="e">
        <f t="shared" ref="BA83:BA99" si="264">AZ83/AY83</f>
        <v>#DIV/0!</v>
      </c>
      <c r="BB83" s="32">
        <f t="shared" ref="BB83:BB98" si="265">AM83+AO83+AQ83+AS83+AU83+AW83</f>
        <v>23.58</v>
      </c>
      <c r="BC83" s="32">
        <f t="shared" ref="BC83:BC98" si="266">AN83+AP83+AR83+AT83+AV83+AX83</f>
        <v>1</v>
      </c>
      <c r="BD83" s="330">
        <f t="shared" ref="BD83:BD99" si="267">BC83/BB83</f>
        <v>4.2408821034775238E-2</v>
      </c>
      <c r="BE83" s="108"/>
      <c r="BF83" s="29"/>
      <c r="BG83" s="108"/>
      <c r="BH83" s="29"/>
      <c r="BI83" s="29"/>
      <c r="BJ83" s="29"/>
      <c r="BK83" s="29"/>
      <c r="BL83" s="29"/>
      <c r="BM83" s="29"/>
      <c r="BN83" s="29"/>
      <c r="BO83" s="29"/>
      <c r="BP83" s="29"/>
      <c r="BQ83" s="331"/>
      <c r="BR83" s="331"/>
      <c r="BS83" s="331" t="e">
        <f t="shared" ref="BS83:BS99" si="268">BR83/BQ83</f>
        <v>#DIV/0!</v>
      </c>
      <c r="BT83" s="32">
        <f t="shared" ref="BT83:BT98" si="269">BE83+BG83+BI83+BK83+BM83+BO83</f>
        <v>0</v>
      </c>
      <c r="BU83" s="32">
        <f t="shared" ref="BU83:BU98" si="270">BF83+BH83+BJ83+BL83+BN83+BP83</f>
        <v>0</v>
      </c>
      <c r="BV83" s="330" t="e">
        <f t="shared" ref="BV83:BV99" si="271">BU83/BT83</f>
        <v>#DIV/0!</v>
      </c>
      <c r="BW83" s="108"/>
      <c r="BX83" s="29"/>
      <c r="BY83" s="108"/>
      <c r="BZ83" s="29"/>
      <c r="CA83" s="29"/>
      <c r="CB83" s="29"/>
      <c r="CC83" s="29"/>
      <c r="CD83" s="29"/>
      <c r="CE83" s="29"/>
      <c r="CF83" s="29"/>
      <c r="CG83" s="29"/>
      <c r="CH83" s="29"/>
      <c r="CI83" s="331"/>
      <c r="CJ83" s="331"/>
      <c r="CK83" s="331" t="e">
        <f t="shared" ref="CK83:CK99" si="272">CJ83/CI83</f>
        <v>#DIV/0!</v>
      </c>
      <c r="CL83" s="32">
        <f t="shared" ref="CL83:CL98" si="273">BW83+BY83+CA83+CC83+CE83+CG83</f>
        <v>0</v>
      </c>
      <c r="CM83" s="32">
        <f t="shared" ref="CM83:CM98" si="274">BX83+BZ83+CB83+CD83+CF83+CH83</f>
        <v>0</v>
      </c>
      <c r="CN83" s="330" t="e">
        <f t="shared" ref="CN83:CN99" si="275">CM83/CL83</f>
        <v>#DIV/0!</v>
      </c>
      <c r="CO83" s="12"/>
      <c r="CP83" s="50">
        <f t="shared" ref="CP83:CP98" si="276">O83+AG83+AY83+BQ83+CI83</f>
        <v>0</v>
      </c>
      <c r="CQ83" s="33">
        <f t="shared" ref="CQ83:CQ98" si="277">P83+AH83+AZ83+BR83+CJ83</f>
        <v>0</v>
      </c>
      <c r="CR83" s="33" t="e">
        <f t="shared" ref="CR83:CR99" si="278">CQ83/CP83</f>
        <v>#DIV/0!</v>
      </c>
      <c r="CS83" s="330">
        <f t="shared" ref="CS83:CS98" si="279">R83+AJ83+BB83+BT83+CL83</f>
        <v>23.58</v>
      </c>
      <c r="CT83" s="330">
        <f t="shared" ref="CT83:CT98" si="280">S83+AK83+BC83+BU83+CM83</f>
        <v>1</v>
      </c>
      <c r="CU83" s="52">
        <f t="shared" ref="CU83:CU99" si="281">CT83/CS83</f>
        <v>4.2408821034775238E-2</v>
      </c>
      <c r="CV83" s="194">
        <f>CT83/'Double Upgrades Base'!CT85</f>
        <v>7.4074074074074077E-3</v>
      </c>
    </row>
    <row r="84" spans="1:100" s="34" customFormat="1" ht="11.25" x14ac:dyDescent="0.2">
      <c r="A84" s="79" t="s">
        <v>50</v>
      </c>
      <c r="B84" s="28" t="s">
        <v>49</v>
      </c>
      <c r="C84" s="77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331"/>
      <c r="P84" s="331"/>
      <c r="Q84" s="331" t="e">
        <f t="shared" si="256"/>
        <v>#DIV/0!</v>
      </c>
      <c r="R84" s="32">
        <f t="shared" si="257"/>
        <v>0</v>
      </c>
      <c r="S84" s="32">
        <f t="shared" si="258"/>
        <v>0</v>
      </c>
      <c r="T84" s="330" t="e">
        <f t="shared" si="259"/>
        <v>#DIV/0!</v>
      </c>
      <c r="U84" s="77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331"/>
      <c r="AH84" s="331"/>
      <c r="AI84" s="331" t="e">
        <f t="shared" si="260"/>
        <v>#DIV/0!</v>
      </c>
      <c r="AJ84" s="32">
        <f t="shared" si="261"/>
        <v>0</v>
      </c>
      <c r="AK84" s="32">
        <f t="shared" si="262"/>
        <v>0</v>
      </c>
      <c r="AL84" s="330" t="e">
        <f t="shared" si="263"/>
        <v>#DIV/0!</v>
      </c>
      <c r="AM84" s="77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331"/>
      <c r="AZ84" s="331"/>
      <c r="BA84" s="331" t="e">
        <f t="shared" si="264"/>
        <v>#DIV/0!</v>
      </c>
      <c r="BB84" s="32">
        <f t="shared" si="265"/>
        <v>0</v>
      </c>
      <c r="BC84" s="32">
        <f t="shared" si="266"/>
        <v>0</v>
      </c>
      <c r="BD84" s="330" t="e">
        <f t="shared" si="267"/>
        <v>#DIV/0!</v>
      </c>
      <c r="BE84" s="77"/>
      <c r="BF84" s="25"/>
      <c r="BG84" s="25"/>
      <c r="BH84" s="25"/>
      <c r="BI84" s="25"/>
      <c r="BJ84" s="25"/>
      <c r="BK84" s="25">
        <v>9.5</v>
      </c>
      <c r="BL84" s="25">
        <v>0</v>
      </c>
      <c r="BM84" s="25">
        <v>7.75</v>
      </c>
      <c r="BN84" s="25">
        <v>0</v>
      </c>
      <c r="BO84" s="25"/>
      <c r="BP84" s="25"/>
      <c r="BQ84" s="331"/>
      <c r="BR84" s="331"/>
      <c r="BS84" s="331" t="e">
        <f t="shared" si="268"/>
        <v>#DIV/0!</v>
      </c>
      <c r="BT84" s="32">
        <f t="shared" si="269"/>
        <v>17.25</v>
      </c>
      <c r="BU84" s="32">
        <f t="shared" si="270"/>
        <v>0</v>
      </c>
      <c r="BV84" s="330">
        <f t="shared" si="271"/>
        <v>0</v>
      </c>
      <c r="BW84" s="77">
        <v>9.75</v>
      </c>
      <c r="BX84" s="25">
        <v>0</v>
      </c>
      <c r="BY84" s="25">
        <v>10</v>
      </c>
      <c r="BZ84" s="25">
        <v>0</v>
      </c>
      <c r="CA84" s="25">
        <v>7.5</v>
      </c>
      <c r="CB84" s="25">
        <v>0</v>
      </c>
      <c r="CC84" s="25"/>
      <c r="CD84" s="25"/>
      <c r="CE84" s="25"/>
      <c r="CF84" s="25"/>
      <c r="CG84" s="25"/>
      <c r="CH84" s="25"/>
      <c r="CI84" s="331"/>
      <c r="CJ84" s="331"/>
      <c r="CK84" s="331" t="e">
        <f t="shared" si="272"/>
        <v>#DIV/0!</v>
      </c>
      <c r="CL84" s="32">
        <f t="shared" si="273"/>
        <v>27.25</v>
      </c>
      <c r="CM84" s="32">
        <f t="shared" si="274"/>
        <v>0</v>
      </c>
      <c r="CN84" s="330">
        <f t="shared" si="275"/>
        <v>0</v>
      </c>
      <c r="CO84" s="12"/>
      <c r="CP84" s="50">
        <f t="shared" si="276"/>
        <v>0</v>
      </c>
      <c r="CQ84" s="33">
        <f t="shared" si="277"/>
        <v>0</v>
      </c>
      <c r="CR84" s="33" t="e">
        <f t="shared" si="278"/>
        <v>#DIV/0!</v>
      </c>
      <c r="CS84" s="330">
        <f t="shared" si="279"/>
        <v>44.5</v>
      </c>
      <c r="CT84" s="330">
        <f t="shared" si="280"/>
        <v>0</v>
      </c>
      <c r="CU84" s="52">
        <f t="shared" si="281"/>
        <v>0</v>
      </c>
      <c r="CV84" s="194">
        <f>CT84/'Double Upgrades Base'!CT84</f>
        <v>0</v>
      </c>
    </row>
    <row r="85" spans="1:100" s="34" customFormat="1" ht="11.25" x14ac:dyDescent="0.2">
      <c r="A85" s="79" t="s">
        <v>119</v>
      </c>
      <c r="B85" s="28" t="s">
        <v>147</v>
      </c>
      <c r="C85" s="7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331"/>
      <c r="P85" s="331"/>
      <c r="Q85" s="331" t="e">
        <f t="shared" si="256"/>
        <v>#DIV/0!</v>
      </c>
      <c r="R85" s="32">
        <f t="shared" si="257"/>
        <v>0</v>
      </c>
      <c r="S85" s="32">
        <f t="shared" si="258"/>
        <v>0</v>
      </c>
      <c r="T85" s="330" t="e">
        <f t="shared" si="259"/>
        <v>#DIV/0!</v>
      </c>
      <c r="U85" s="77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331"/>
      <c r="AH85" s="331"/>
      <c r="AI85" s="331" t="e">
        <f t="shared" si="260"/>
        <v>#DIV/0!</v>
      </c>
      <c r="AJ85" s="32">
        <f t="shared" si="261"/>
        <v>0</v>
      </c>
      <c r="AK85" s="32">
        <f t="shared" si="262"/>
        <v>0</v>
      </c>
      <c r="AL85" s="330" t="e">
        <f t="shared" si="263"/>
        <v>#DIV/0!</v>
      </c>
      <c r="AM85" s="77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331"/>
      <c r="AZ85" s="331"/>
      <c r="BA85" s="331" t="e">
        <f t="shared" si="264"/>
        <v>#DIV/0!</v>
      </c>
      <c r="BB85" s="32">
        <f t="shared" si="265"/>
        <v>0</v>
      </c>
      <c r="BC85" s="32">
        <f t="shared" si="266"/>
        <v>0</v>
      </c>
      <c r="BD85" s="330" t="e">
        <f t="shared" si="267"/>
        <v>#DIV/0!</v>
      </c>
      <c r="BE85" s="77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331"/>
      <c r="BR85" s="331"/>
      <c r="BS85" s="331" t="e">
        <f t="shared" si="268"/>
        <v>#DIV/0!</v>
      </c>
      <c r="BT85" s="32">
        <f t="shared" si="269"/>
        <v>0</v>
      </c>
      <c r="BU85" s="32">
        <f t="shared" si="270"/>
        <v>0</v>
      </c>
      <c r="BV85" s="330" t="e">
        <f t="shared" si="271"/>
        <v>#DIV/0!</v>
      </c>
      <c r="BW85" s="77"/>
      <c r="BX85" s="25"/>
      <c r="BY85" s="25">
        <v>9</v>
      </c>
      <c r="BZ85" s="25">
        <v>12</v>
      </c>
      <c r="CA85" s="25">
        <v>2</v>
      </c>
      <c r="CB85" s="25">
        <v>4</v>
      </c>
      <c r="CC85" s="25">
        <v>4</v>
      </c>
      <c r="CD85" s="25">
        <v>5</v>
      </c>
      <c r="CE85" s="25">
        <v>5</v>
      </c>
      <c r="CF85" s="25">
        <v>2</v>
      </c>
      <c r="CG85" s="25"/>
      <c r="CH85" s="25"/>
      <c r="CI85" s="331"/>
      <c r="CJ85" s="331"/>
      <c r="CK85" s="331" t="e">
        <f t="shared" si="272"/>
        <v>#DIV/0!</v>
      </c>
      <c r="CL85" s="32">
        <f t="shared" si="273"/>
        <v>20</v>
      </c>
      <c r="CM85" s="32">
        <f t="shared" si="274"/>
        <v>23</v>
      </c>
      <c r="CN85" s="330">
        <f t="shared" si="275"/>
        <v>1.1499999999999999</v>
      </c>
      <c r="CO85" s="12"/>
      <c r="CP85" s="50">
        <f t="shared" si="276"/>
        <v>0</v>
      </c>
      <c r="CQ85" s="33">
        <f t="shared" si="277"/>
        <v>0</v>
      </c>
      <c r="CR85" s="33" t="e">
        <f t="shared" si="278"/>
        <v>#DIV/0!</v>
      </c>
      <c r="CS85" s="330">
        <f t="shared" si="279"/>
        <v>20</v>
      </c>
      <c r="CT85" s="330">
        <f t="shared" si="280"/>
        <v>23</v>
      </c>
      <c r="CU85" s="52">
        <f t="shared" si="281"/>
        <v>1.1499999999999999</v>
      </c>
      <c r="CV85" s="194">
        <f>CT85/'Double Upgrades Base'!CT87</f>
        <v>0.6216216216216216</v>
      </c>
    </row>
    <row r="86" spans="1:100" s="34" customFormat="1" ht="11.25" x14ac:dyDescent="0.2">
      <c r="A86" s="79" t="s">
        <v>117</v>
      </c>
      <c r="B86" s="54" t="s">
        <v>122</v>
      </c>
      <c r="C86" s="53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331"/>
      <c r="P86" s="331"/>
      <c r="Q86" s="331" t="e">
        <f t="shared" si="256"/>
        <v>#DIV/0!</v>
      </c>
      <c r="R86" s="32">
        <f t="shared" si="257"/>
        <v>0</v>
      </c>
      <c r="S86" s="32">
        <f t="shared" si="258"/>
        <v>0</v>
      </c>
      <c r="T86" s="330" t="e">
        <f t="shared" si="259"/>
        <v>#DIV/0!</v>
      </c>
      <c r="U86" s="53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331"/>
      <c r="AH86" s="331"/>
      <c r="AI86" s="331" t="e">
        <f t="shared" si="260"/>
        <v>#DIV/0!</v>
      </c>
      <c r="AJ86" s="32">
        <f t="shared" si="261"/>
        <v>0</v>
      </c>
      <c r="AK86" s="32">
        <f t="shared" si="262"/>
        <v>0</v>
      </c>
      <c r="AL86" s="330" t="e">
        <f t="shared" si="263"/>
        <v>#DIV/0!</v>
      </c>
      <c r="AM86" s="53"/>
      <c r="AN86" s="19"/>
      <c r="AO86" s="19"/>
      <c r="AP86" s="19"/>
      <c r="AQ86" s="19">
        <v>7.25</v>
      </c>
      <c r="AR86" s="19">
        <v>0</v>
      </c>
      <c r="AS86" s="19">
        <v>0.66</v>
      </c>
      <c r="AT86" s="19">
        <v>0</v>
      </c>
      <c r="AU86" s="19"/>
      <c r="AV86" s="19"/>
      <c r="AW86" s="19"/>
      <c r="AX86" s="19"/>
      <c r="AY86" s="331"/>
      <c r="AZ86" s="331"/>
      <c r="BA86" s="331" t="e">
        <f t="shared" si="264"/>
        <v>#DIV/0!</v>
      </c>
      <c r="BB86" s="32">
        <f t="shared" si="265"/>
        <v>7.91</v>
      </c>
      <c r="BC86" s="32">
        <f t="shared" si="266"/>
        <v>0</v>
      </c>
      <c r="BD86" s="330">
        <f t="shared" si="267"/>
        <v>0</v>
      </c>
      <c r="BE86" s="53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331"/>
      <c r="BR86" s="331"/>
      <c r="BS86" s="331" t="e">
        <f t="shared" si="268"/>
        <v>#DIV/0!</v>
      </c>
      <c r="BT86" s="32">
        <f t="shared" si="269"/>
        <v>0</v>
      </c>
      <c r="BU86" s="32">
        <f t="shared" si="270"/>
        <v>0</v>
      </c>
      <c r="BV86" s="330" t="e">
        <f t="shared" si="271"/>
        <v>#DIV/0!</v>
      </c>
      <c r="BW86" s="53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331"/>
      <c r="CJ86" s="331"/>
      <c r="CK86" s="331" t="e">
        <f t="shared" si="272"/>
        <v>#DIV/0!</v>
      </c>
      <c r="CL86" s="32">
        <f t="shared" si="273"/>
        <v>0</v>
      </c>
      <c r="CM86" s="32">
        <f t="shared" si="274"/>
        <v>0</v>
      </c>
      <c r="CN86" s="330" t="e">
        <f t="shared" si="275"/>
        <v>#DIV/0!</v>
      </c>
      <c r="CO86" s="12"/>
      <c r="CP86" s="50">
        <f t="shared" si="276"/>
        <v>0</v>
      </c>
      <c r="CQ86" s="33">
        <f t="shared" si="277"/>
        <v>0</v>
      </c>
      <c r="CR86" s="33" t="e">
        <f t="shared" si="278"/>
        <v>#DIV/0!</v>
      </c>
      <c r="CS86" s="330">
        <f t="shared" si="279"/>
        <v>7.91</v>
      </c>
      <c r="CT86" s="330">
        <f t="shared" si="280"/>
        <v>0</v>
      </c>
      <c r="CU86" s="52">
        <f t="shared" si="281"/>
        <v>0</v>
      </c>
      <c r="CV86" s="194" t="e">
        <f>CT86/'Double Upgrades Base'!CT88</f>
        <v>#DIV/0!</v>
      </c>
    </row>
    <row r="87" spans="1:100" s="34" customFormat="1" ht="11.25" x14ac:dyDescent="0.2">
      <c r="A87" s="109" t="s">
        <v>119</v>
      </c>
      <c r="B87" s="54" t="s">
        <v>145</v>
      </c>
      <c r="C87" s="53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331"/>
      <c r="P87" s="331"/>
      <c r="Q87" s="331" t="e">
        <f t="shared" si="256"/>
        <v>#DIV/0!</v>
      </c>
      <c r="R87" s="32">
        <f t="shared" si="257"/>
        <v>0</v>
      </c>
      <c r="S87" s="32">
        <f t="shared" si="258"/>
        <v>0</v>
      </c>
      <c r="T87" s="330" t="e">
        <f t="shared" si="259"/>
        <v>#DIV/0!</v>
      </c>
      <c r="U87" s="53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331"/>
      <c r="AH87" s="331"/>
      <c r="AI87" s="331" t="e">
        <f t="shared" si="260"/>
        <v>#DIV/0!</v>
      </c>
      <c r="AJ87" s="32">
        <f t="shared" si="261"/>
        <v>0</v>
      </c>
      <c r="AK87" s="32">
        <f t="shared" si="262"/>
        <v>0</v>
      </c>
      <c r="AL87" s="330" t="e">
        <f t="shared" si="263"/>
        <v>#DIV/0!</v>
      </c>
      <c r="AM87" s="53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331"/>
      <c r="AZ87" s="331"/>
      <c r="BA87" s="331" t="e">
        <f t="shared" si="264"/>
        <v>#DIV/0!</v>
      </c>
      <c r="BB87" s="32">
        <f t="shared" si="265"/>
        <v>0</v>
      </c>
      <c r="BC87" s="32">
        <f t="shared" si="266"/>
        <v>0</v>
      </c>
      <c r="BD87" s="330" t="e">
        <f t="shared" si="267"/>
        <v>#DIV/0!</v>
      </c>
      <c r="BE87" s="53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331"/>
      <c r="BR87" s="331"/>
      <c r="BS87" s="331" t="e">
        <f t="shared" si="268"/>
        <v>#DIV/0!</v>
      </c>
      <c r="BT87" s="32">
        <f t="shared" si="269"/>
        <v>0</v>
      </c>
      <c r="BU87" s="32">
        <f t="shared" si="270"/>
        <v>0</v>
      </c>
      <c r="BV87" s="330" t="e">
        <f t="shared" si="271"/>
        <v>#DIV/0!</v>
      </c>
      <c r="BW87" s="53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331"/>
      <c r="CJ87" s="331"/>
      <c r="CK87" s="331" t="e">
        <f t="shared" si="272"/>
        <v>#DIV/0!</v>
      </c>
      <c r="CL87" s="32">
        <f t="shared" si="273"/>
        <v>0</v>
      </c>
      <c r="CM87" s="32">
        <f t="shared" si="274"/>
        <v>0</v>
      </c>
      <c r="CN87" s="330" t="e">
        <f t="shared" si="275"/>
        <v>#DIV/0!</v>
      </c>
      <c r="CO87" s="12"/>
      <c r="CP87" s="50">
        <f t="shared" si="276"/>
        <v>0</v>
      </c>
      <c r="CQ87" s="33">
        <f t="shared" si="277"/>
        <v>0</v>
      </c>
      <c r="CR87" s="33" t="e">
        <f t="shared" si="278"/>
        <v>#DIV/0!</v>
      </c>
      <c r="CS87" s="330">
        <f t="shared" si="279"/>
        <v>0</v>
      </c>
      <c r="CT87" s="330">
        <f t="shared" si="280"/>
        <v>0</v>
      </c>
      <c r="CU87" s="52" t="e">
        <f t="shared" si="281"/>
        <v>#DIV/0!</v>
      </c>
      <c r="CV87" s="194">
        <f>CT87/'Double Upgrades Base'!CT86</f>
        <v>0</v>
      </c>
    </row>
    <row r="88" spans="1:100" s="34" customFormat="1" ht="11.25" x14ac:dyDescent="0.2">
      <c r="A88" s="79" t="s">
        <v>121</v>
      </c>
      <c r="B88" s="54" t="s">
        <v>123</v>
      </c>
      <c r="C88" s="53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331"/>
      <c r="P88" s="331"/>
      <c r="Q88" s="331" t="e">
        <f t="shared" si="256"/>
        <v>#DIV/0!</v>
      </c>
      <c r="R88" s="32">
        <f t="shared" si="257"/>
        <v>0</v>
      </c>
      <c r="S88" s="32">
        <f t="shared" si="258"/>
        <v>0</v>
      </c>
      <c r="T88" s="330" t="e">
        <f t="shared" si="259"/>
        <v>#DIV/0!</v>
      </c>
      <c r="U88" s="53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331"/>
      <c r="AH88" s="331"/>
      <c r="AI88" s="331" t="e">
        <f t="shared" si="260"/>
        <v>#DIV/0!</v>
      </c>
      <c r="AJ88" s="32">
        <f t="shared" si="261"/>
        <v>0</v>
      </c>
      <c r="AK88" s="32">
        <f t="shared" si="262"/>
        <v>0</v>
      </c>
      <c r="AL88" s="330" t="e">
        <f t="shared" si="263"/>
        <v>#DIV/0!</v>
      </c>
      <c r="AM88" s="53"/>
      <c r="AN88" s="19"/>
      <c r="AO88" s="19"/>
      <c r="AP88" s="19"/>
      <c r="AQ88" s="19">
        <v>2.5</v>
      </c>
      <c r="AR88" s="19">
        <v>0</v>
      </c>
      <c r="AS88" s="19">
        <v>4.5</v>
      </c>
      <c r="AT88" s="19">
        <v>4</v>
      </c>
      <c r="AU88" s="19"/>
      <c r="AV88" s="19"/>
      <c r="AW88" s="19"/>
      <c r="AX88" s="19"/>
      <c r="AY88" s="331"/>
      <c r="AZ88" s="331"/>
      <c r="BA88" s="331" t="e">
        <f t="shared" si="264"/>
        <v>#DIV/0!</v>
      </c>
      <c r="BB88" s="32">
        <f t="shared" si="265"/>
        <v>7</v>
      </c>
      <c r="BC88" s="32">
        <f t="shared" si="266"/>
        <v>4</v>
      </c>
      <c r="BD88" s="330">
        <f t="shared" si="267"/>
        <v>0.5714285714285714</v>
      </c>
      <c r="BE88" s="53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331"/>
      <c r="BR88" s="331"/>
      <c r="BS88" s="331" t="e">
        <f t="shared" si="268"/>
        <v>#DIV/0!</v>
      </c>
      <c r="BT88" s="32">
        <f t="shared" si="269"/>
        <v>0</v>
      </c>
      <c r="BU88" s="32">
        <f t="shared" si="270"/>
        <v>0</v>
      </c>
      <c r="BV88" s="330" t="e">
        <f t="shared" si="271"/>
        <v>#DIV/0!</v>
      </c>
      <c r="BW88" s="53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331"/>
      <c r="CJ88" s="331"/>
      <c r="CK88" s="331" t="e">
        <f t="shared" si="272"/>
        <v>#DIV/0!</v>
      </c>
      <c r="CL88" s="32">
        <f t="shared" si="273"/>
        <v>0</v>
      </c>
      <c r="CM88" s="32">
        <f t="shared" si="274"/>
        <v>0</v>
      </c>
      <c r="CN88" s="330" t="e">
        <f t="shared" si="275"/>
        <v>#DIV/0!</v>
      </c>
      <c r="CO88" s="12"/>
      <c r="CP88" s="50">
        <f t="shared" si="276"/>
        <v>0</v>
      </c>
      <c r="CQ88" s="33">
        <f t="shared" si="277"/>
        <v>0</v>
      </c>
      <c r="CR88" s="33" t="e">
        <f t="shared" si="278"/>
        <v>#DIV/0!</v>
      </c>
      <c r="CS88" s="330">
        <f t="shared" si="279"/>
        <v>7</v>
      </c>
      <c r="CT88" s="330">
        <f t="shared" si="280"/>
        <v>4</v>
      </c>
      <c r="CU88" s="52">
        <f t="shared" si="281"/>
        <v>0.5714285714285714</v>
      </c>
      <c r="CV88" s="194">
        <f>CT88/'Double Upgrades Base'!CT89</f>
        <v>0.25</v>
      </c>
    </row>
    <row r="89" spans="1:100" s="34" customFormat="1" ht="11.25" x14ac:dyDescent="0.2">
      <c r="A89" s="109" t="s">
        <v>50</v>
      </c>
      <c r="B89" s="54" t="s">
        <v>124</v>
      </c>
      <c r="C89" s="53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331"/>
      <c r="P89" s="331"/>
      <c r="Q89" s="331" t="e">
        <f t="shared" si="256"/>
        <v>#DIV/0!</v>
      </c>
      <c r="R89" s="32">
        <f t="shared" si="257"/>
        <v>0</v>
      </c>
      <c r="S89" s="32">
        <f t="shared" si="258"/>
        <v>0</v>
      </c>
      <c r="T89" s="330" t="e">
        <f t="shared" si="259"/>
        <v>#DIV/0!</v>
      </c>
      <c r="U89" s="53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331"/>
      <c r="AH89" s="331"/>
      <c r="AI89" s="331" t="e">
        <f t="shared" si="260"/>
        <v>#DIV/0!</v>
      </c>
      <c r="AJ89" s="32">
        <f t="shared" si="261"/>
        <v>0</v>
      </c>
      <c r="AK89" s="32">
        <f t="shared" si="262"/>
        <v>0</v>
      </c>
      <c r="AL89" s="330" t="e">
        <f t="shared" si="263"/>
        <v>#DIV/0!</v>
      </c>
      <c r="AM89" s="53"/>
      <c r="AN89" s="19"/>
      <c r="AO89" s="19"/>
      <c r="AP89" s="19"/>
      <c r="AQ89" s="19"/>
      <c r="AR89" s="19"/>
      <c r="AS89" s="19"/>
      <c r="AT89" s="19"/>
      <c r="AU89" s="19">
        <v>7.33</v>
      </c>
      <c r="AV89" s="19">
        <v>2</v>
      </c>
      <c r="AW89" s="19"/>
      <c r="AX89" s="19"/>
      <c r="AY89" s="331"/>
      <c r="AZ89" s="331"/>
      <c r="BA89" s="331" t="e">
        <f t="shared" si="264"/>
        <v>#DIV/0!</v>
      </c>
      <c r="BB89" s="32">
        <f t="shared" si="265"/>
        <v>7.33</v>
      </c>
      <c r="BC89" s="32">
        <f t="shared" si="266"/>
        <v>2</v>
      </c>
      <c r="BD89" s="330">
        <f t="shared" si="267"/>
        <v>0.27285129604365621</v>
      </c>
      <c r="BE89" s="53">
        <v>10.5</v>
      </c>
      <c r="BF89" s="19">
        <v>0</v>
      </c>
      <c r="BG89" s="19">
        <v>6.5</v>
      </c>
      <c r="BH89" s="19">
        <v>0</v>
      </c>
      <c r="BI89" s="19"/>
      <c r="BJ89" s="19"/>
      <c r="BK89" s="19"/>
      <c r="BL89" s="19"/>
      <c r="BM89" s="19"/>
      <c r="BN89" s="19"/>
      <c r="BO89" s="19"/>
      <c r="BP89" s="19"/>
      <c r="BQ89" s="331"/>
      <c r="BR89" s="331"/>
      <c r="BS89" s="331" t="e">
        <f t="shared" si="268"/>
        <v>#DIV/0!</v>
      </c>
      <c r="BT89" s="32">
        <f t="shared" si="269"/>
        <v>17</v>
      </c>
      <c r="BU89" s="32">
        <f t="shared" si="270"/>
        <v>0</v>
      </c>
      <c r="BV89" s="330">
        <f t="shared" si="271"/>
        <v>0</v>
      </c>
      <c r="BW89" s="53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331"/>
      <c r="CJ89" s="331"/>
      <c r="CK89" s="331" t="e">
        <f t="shared" si="272"/>
        <v>#DIV/0!</v>
      </c>
      <c r="CL89" s="32">
        <f t="shared" si="273"/>
        <v>0</v>
      </c>
      <c r="CM89" s="32">
        <f t="shared" si="274"/>
        <v>0</v>
      </c>
      <c r="CN89" s="330" t="e">
        <f t="shared" si="275"/>
        <v>#DIV/0!</v>
      </c>
      <c r="CO89" s="12"/>
      <c r="CP89" s="50">
        <f t="shared" si="276"/>
        <v>0</v>
      </c>
      <c r="CQ89" s="33">
        <f t="shared" si="277"/>
        <v>0</v>
      </c>
      <c r="CR89" s="33" t="e">
        <f t="shared" si="278"/>
        <v>#DIV/0!</v>
      </c>
      <c r="CS89" s="330">
        <f t="shared" si="279"/>
        <v>24.33</v>
      </c>
      <c r="CT89" s="330">
        <f t="shared" si="280"/>
        <v>2</v>
      </c>
      <c r="CU89" s="52">
        <f t="shared" si="281"/>
        <v>8.2203041512535976E-2</v>
      </c>
      <c r="CV89" s="194">
        <f>CT89/'Double Upgrades Base'!CT90</f>
        <v>1.8518518518518517E-2</v>
      </c>
    </row>
    <row r="90" spans="1:100" s="34" customFormat="1" ht="11.25" x14ac:dyDescent="0.2">
      <c r="A90" s="109" t="s">
        <v>117</v>
      </c>
      <c r="B90" s="54" t="s">
        <v>118</v>
      </c>
      <c r="C90" s="53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331"/>
      <c r="P90" s="331"/>
      <c r="Q90" s="331" t="e">
        <f t="shared" si="256"/>
        <v>#DIV/0!</v>
      </c>
      <c r="R90" s="32">
        <f t="shared" si="257"/>
        <v>0</v>
      </c>
      <c r="S90" s="32">
        <f t="shared" si="258"/>
        <v>0</v>
      </c>
      <c r="T90" s="330" t="e">
        <f t="shared" si="259"/>
        <v>#DIV/0!</v>
      </c>
      <c r="U90" s="53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331"/>
      <c r="AH90" s="331"/>
      <c r="AI90" s="331" t="e">
        <f t="shared" si="260"/>
        <v>#DIV/0!</v>
      </c>
      <c r="AJ90" s="32">
        <f t="shared" si="261"/>
        <v>0</v>
      </c>
      <c r="AK90" s="32">
        <f t="shared" si="262"/>
        <v>0</v>
      </c>
      <c r="AL90" s="330" t="e">
        <f t="shared" si="263"/>
        <v>#DIV/0!</v>
      </c>
      <c r="AM90" s="53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331"/>
      <c r="AZ90" s="331"/>
      <c r="BA90" s="331" t="e">
        <f t="shared" si="264"/>
        <v>#DIV/0!</v>
      </c>
      <c r="BB90" s="32">
        <f t="shared" si="265"/>
        <v>0</v>
      </c>
      <c r="BC90" s="32">
        <f t="shared" si="266"/>
        <v>0</v>
      </c>
      <c r="BD90" s="330" t="e">
        <f t="shared" si="267"/>
        <v>#DIV/0!</v>
      </c>
      <c r="BE90" s="53">
        <v>7.5</v>
      </c>
      <c r="BF90" s="19">
        <v>0</v>
      </c>
      <c r="BG90" s="19">
        <v>7.5</v>
      </c>
      <c r="BH90" s="19">
        <v>9</v>
      </c>
      <c r="BI90" s="19">
        <v>7.5</v>
      </c>
      <c r="BJ90" s="19">
        <v>9</v>
      </c>
      <c r="BK90" s="19">
        <v>9</v>
      </c>
      <c r="BL90" s="19">
        <v>7</v>
      </c>
      <c r="BM90" s="19">
        <v>7</v>
      </c>
      <c r="BN90" s="19">
        <v>4</v>
      </c>
      <c r="BO90" s="19"/>
      <c r="BP90" s="19"/>
      <c r="BQ90" s="331"/>
      <c r="BR90" s="331"/>
      <c r="BS90" s="331" t="e">
        <f t="shared" si="268"/>
        <v>#DIV/0!</v>
      </c>
      <c r="BT90" s="32">
        <f t="shared" si="269"/>
        <v>38.5</v>
      </c>
      <c r="BU90" s="32">
        <f t="shared" si="270"/>
        <v>29</v>
      </c>
      <c r="BV90" s="330">
        <f t="shared" si="271"/>
        <v>0.75324675324675328</v>
      </c>
      <c r="BW90" s="53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331"/>
      <c r="CJ90" s="331"/>
      <c r="CK90" s="331" t="e">
        <f t="shared" si="272"/>
        <v>#DIV/0!</v>
      </c>
      <c r="CL90" s="32">
        <f t="shared" si="273"/>
        <v>0</v>
      </c>
      <c r="CM90" s="32">
        <f t="shared" si="274"/>
        <v>0</v>
      </c>
      <c r="CN90" s="330" t="e">
        <f t="shared" si="275"/>
        <v>#DIV/0!</v>
      </c>
      <c r="CO90" s="12"/>
      <c r="CP90" s="50">
        <f t="shared" si="276"/>
        <v>0</v>
      </c>
      <c r="CQ90" s="33">
        <f t="shared" si="277"/>
        <v>0</v>
      </c>
      <c r="CR90" s="33" t="e">
        <f t="shared" si="278"/>
        <v>#DIV/0!</v>
      </c>
      <c r="CS90" s="330">
        <f t="shared" si="279"/>
        <v>38.5</v>
      </c>
      <c r="CT90" s="330">
        <f t="shared" si="280"/>
        <v>29</v>
      </c>
      <c r="CU90" s="52">
        <f t="shared" si="281"/>
        <v>0.75324675324675328</v>
      </c>
      <c r="CV90" s="194">
        <f>CT90/'Double Upgrades Base'!CT91</f>
        <v>0.27358490566037735</v>
      </c>
    </row>
    <row r="91" spans="1:100" s="34" customFormat="1" x14ac:dyDescent="0.15">
      <c r="A91" s="27" t="s">
        <v>115</v>
      </c>
      <c r="B91" s="20" t="s">
        <v>120</v>
      </c>
      <c r="C91" s="53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331"/>
      <c r="P91" s="331"/>
      <c r="Q91" s="331" t="e">
        <f t="shared" si="256"/>
        <v>#DIV/0!</v>
      </c>
      <c r="R91" s="32">
        <f t="shared" si="257"/>
        <v>0</v>
      </c>
      <c r="S91" s="32">
        <f t="shared" si="258"/>
        <v>0</v>
      </c>
      <c r="T91" s="330" t="e">
        <f t="shared" si="259"/>
        <v>#DIV/0!</v>
      </c>
      <c r="U91" s="53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331"/>
      <c r="AH91" s="331"/>
      <c r="AI91" s="331" t="e">
        <f t="shared" si="260"/>
        <v>#DIV/0!</v>
      </c>
      <c r="AJ91" s="32">
        <f t="shared" si="261"/>
        <v>0</v>
      </c>
      <c r="AK91" s="32">
        <f t="shared" si="262"/>
        <v>0</v>
      </c>
      <c r="AL91" s="330" t="e">
        <f t="shared" si="263"/>
        <v>#DIV/0!</v>
      </c>
      <c r="AM91" s="53"/>
      <c r="AN91" s="19"/>
      <c r="AO91" s="19"/>
      <c r="AP91" s="19"/>
      <c r="AQ91" s="19"/>
      <c r="AR91" s="19"/>
      <c r="AS91" s="19"/>
      <c r="AT91" s="19"/>
      <c r="AU91" s="19">
        <v>4</v>
      </c>
      <c r="AV91" s="19">
        <v>3</v>
      </c>
      <c r="AW91" s="19"/>
      <c r="AX91" s="19"/>
      <c r="AY91" s="331"/>
      <c r="AZ91" s="331"/>
      <c r="BA91" s="331" t="e">
        <f t="shared" si="264"/>
        <v>#DIV/0!</v>
      </c>
      <c r="BB91" s="32">
        <f t="shared" si="265"/>
        <v>4</v>
      </c>
      <c r="BC91" s="32">
        <f t="shared" si="266"/>
        <v>3</v>
      </c>
      <c r="BD91" s="330">
        <f t="shared" si="267"/>
        <v>0.75</v>
      </c>
      <c r="BE91" s="53">
        <v>9.16</v>
      </c>
      <c r="BF91" s="19">
        <v>6</v>
      </c>
      <c r="BG91" s="19">
        <v>8.33</v>
      </c>
      <c r="BH91" s="19">
        <v>2</v>
      </c>
      <c r="BI91" s="19">
        <v>9.92</v>
      </c>
      <c r="BJ91" s="19">
        <v>4</v>
      </c>
      <c r="BK91" s="19">
        <v>1.5</v>
      </c>
      <c r="BL91" s="19">
        <v>0</v>
      </c>
      <c r="BM91" s="19"/>
      <c r="BN91" s="19"/>
      <c r="BO91" s="19"/>
      <c r="BP91" s="19"/>
      <c r="BQ91" s="331"/>
      <c r="BR91" s="331"/>
      <c r="BS91" s="331" t="e">
        <f t="shared" si="268"/>
        <v>#DIV/0!</v>
      </c>
      <c r="BT91" s="32">
        <f t="shared" si="269"/>
        <v>28.910000000000004</v>
      </c>
      <c r="BU91" s="32">
        <f t="shared" si="270"/>
        <v>12</v>
      </c>
      <c r="BV91" s="330">
        <f t="shared" si="271"/>
        <v>0.41508128675198885</v>
      </c>
      <c r="BW91" s="53"/>
      <c r="BX91" s="19"/>
      <c r="BY91" s="19">
        <v>1</v>
      </c>
      <c r="BZ91" s="19">
        <v>0</v>
      </c>
      <c r="CA91" s="19"/>
      <c r="CB91" s="19"/>
      <c r="CC91" s="19"/>
      <c r="CD91" s="19"/>
      <c r="CE91" s="19"/>
      <c r="CF91" s="19"/>
      <c r="CG91" s="19"/>
      <c r="CH91" s="19"/>
      <c r="CI91" s="331"/>
      <c r="CJ91" s="331"/>
      <c r="CK91" s="331" t="e">
        <f t="shared" si="272"/>
        <v>#DIV/0!</v>
      </c>
      <c r="CL91" s="32">
        <f t="shared" si="273"/>
        <v>1</v>
      </c>
      <c r="CM91" s="32">
        <f t="shared" si="274"/>
        <v>0</v>
      </c>
      <c r="CN91" s="330">
        <f t="shared" si="275"/>
        <v>0</v>
      </c>
      <c r="CO91" s="12"/>
      <c r="CP91" s="50">
        <f t="shared" si="276"/>
        <v>0</v>
      </c>
      <c r="CQ91" s="33">
        <f t="shared" si="277"/>
        <v>0</v>
      </c>
      <c r="CR91" s="33" t="e">
        <f t="shared" si="278"/>
        <v>#DIV/0!</v>
      </c>
      <c r="CS91" s="330">
        <f t="shared" si="279"/>
        <v>33.910000000000004</v>
      </c>
      <c r="CT91" s="330">
        <f t="shared" si="280"/>
        <v>15</v>
      </c>
      <c r="CU91" s="52">
        <f t="shared" si="281"/>
        <v>0.44234739015039809</v>
      </c>
      <c r="CV91" s="194">
        <f>CT91/'Double Upgrades Base'!CT92</f>
        <v>0.14150943396226415</v>
      </c>
    </row>
    <row r="92" spans="1:100" s="34" customFormat="1" ht="11.25" x14ac:dyDescent="0.2">
      <c r="A92" s="107" t="s">
        <v>119</v>
      </c>
      <c r="B92" s="28" t="s">
        <v>131</v>
      </c>
      <c r="C92" s="53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350"/>
      <c r="P92" s="350"/>
      <c r="Q92" s="350"/>
      <c r="R92" s="32"/>
      <c r="S92" s="32"/>
      <c r="T92" s="349"/>
      <c r="U92" s="53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350"/>
      <c r="AH92" s="350"/>
      <c r="AI92" s="350"/>
      <c r="AJ92" s="32"/>
      <c r="AK92" s="32"/>
      <c r="AL92" s="349"/>
      <c r="AM92" s="53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350"/>
      <c r="AZ92" s="350"/>
      <c r="BA92" s="350"/>
      <c r="BB92" s="32"/>
      <c r="BC92" s="32"/>
      <c r="BD92" s="349"/>
      <c r="BE92" s="53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350"/>
      <c r="BR92" s="350"/>
      <c r="BS92" s="350"/>
      <c r="BT92" s="32"/>
      <c r="BU92" s="32"/>
      <c r="BV92" s="349"/>
      <c r="BW92" s="53">
        <v>8.5</v>
      </c>
      <c r="BX92" s="19">
        <v>0</v>
      </c>
      <c r="BY92" s="19">
        <v>9</v>
      </c>
      <c r="BZ92" s="19">
        <v>0</v>
      </c>
      <c r="CA92" s="19">
        <v>7.5</v>
      </c>
      <c r="CB92" s="19">
        <v>0</v>
      </c>
      <c r="CC92" s="19">
        <v>4</v>
      </c>
      <c r="CD92" s="19">
        <v>0</v>
      </c>
      <c r="CE92" s="19">
        <v>9.75</v>
      </c>
      <c r="CF92" s="19">
        <v>0</v>
      </c>
      <c r="CG92" s="19"/>
      <c r="CH92" s="19"/>
      <c r="CI92" s="350"/>
      <c r="CJ92" s="350"/>
      <c r="CK92" s="350" t="e">
        <f t="shared" ref="CK92:CK96" si="282">CJ92/CI92</f>
        <v>#DIV/0!</v>
      </c>
      <c r="CL92" s="32">
        <f t="shared" ref="CL92:CL96" si="283">BW92+BY92+CA92+CC92+CE92+CG92</f>
        <v>38.75</v>
      </c>
      <c r="CM92" s="32">
        <f t="shared" ref="CM92:CM96" si="284">BX92+BZ92+CB92+CD92+CF92+CH92</f>
        <v>0</v>
      </c>
      <c r="CN92" s="349">
        <f t="shared" ref="CN92:CN96" si="285">CM92/CL92</f>
        <v>0</v>
      </c>
      <c r="CO92" s="12"/>
      <c r="CP92" s="50">
        <f t="shared" ref="CP92:CP96" si="286">O92+AG92+AY92+BQ92+CI92</f>
        <v>0</v>
      </c>
      <c r="CQ92" s="33">
        <f t="shared" ref="CQ92:CQ96" si="287">P92+AH92+AZ92+BR92+CJ92</f>
        <v>0</v>
      </c>
      <c r="CR92" s="33" t="e">
        <f t="shared" ref="CR92:CR96" si="288">CQ92/CP92</f>
        <v>#DIV/0!</v>
      </c>
      <c r="CS92" s="349">
        <f t="shared" ref="CS92:CS96" si="289">R92+AJ92+BB92+BT92+CL92</f>
        <v>38.75</v>
      </c>
      <c r="CT92" s="349">
        <f t="shared" ref="CT92:CT96" si="290">S92+AK92+BC92+BU92+CM92</f>
        <v>0</v>
      </c>
      <c r="CU92" s="52">
        <f t="shared" ref="CU92:CU96" si="291">CT92/CS92</f>
        <v>0</v>
      </c>
      <c r="CV92" s="194">
        <f>CT92/'Double Upgrades Base'!CT93</f>
        <v>0</v>
      </c>
    </row>
    <row r="93" spans="1:100" s="34" customFormat="1" ht="11.25" x14ac:dyDescent="0.2">
      <c r="A93" s="27" t="s">
        <v>121</v>
      </c>
      <c r="B93" s="54" t="s">
        <v>134</v>
      </c>
      <c r="C93" s="53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350"/>
      <c r="P93" s="350"/>
      <c r="Q93" s="350"/>
      <c r="R93" s="32"/>
      <c r="S93" s="32"/>
      <c r="T93" s="349"/>
      <c r="U93" s="53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350"/>
      <c r="AH93" s="350"/>
      <c r="AI93" s="350"/>
      <c r="AJ93" s="32"/>
      <c r="AK93" s="32"/>
      <c r="AL93" s="349"/>
      <c r="AM93" s="53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350"/>
      <c r="AZ93" s="350"/>
      <c r="BA93" s="350"/>
      <c r="BB93" s="32"/>
      <c r="BC93" s="32"/>
      <c r="BD93" s="349"/>
      <c r="BE93" s="53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350"/>
      <c r="BR93" s="350"/>
      <c r="BS93" s="350"/>
      <c r="BT93" s="32"/>
      <c r="BU93" s="32"/>
      <c r="BV93" s="349"/>
      <c r="BW93" s="53">
        <v>7.5</v>
      </c>
      <c r="BX93" s="19">
        <v>0</v>
      </c>
      <c r="BY93" s="19">
        <v>7.5</v>
      </c>
      <c r="BZ93" s="19">
        <v>0</v>
      </c>
      <c r="CA93" s="19">
        <v>7.5</v>
      </c>
      <c r="CB93" s="19">
        <v>0</v>
      </c>
      <c r="CC93" s="19">
        <v>7.5</v>
      </c>
      <c r="CD93" s="19">
        <v>0</v>
      </c>
      <c r="CE93" s="19">
        <v>7</v>
      </c>
      <c r="CF93" s="19">
        <v>0</v>
      </c>
      <c r="CG93" s="19"/>
      <c r="CH93" s="19"/>
      <c r="CI93" s="350"/>
      <c r="CJ93" s="350"/>
      <c r="CK93" s="350" t="e">
        <f t="shared" si="282"/>
        <v>#DIV/0!</v>
      </c>
      <c r="CL93" s="32">
        <f t="shared" si="283"/>
        <v>37</v>
      </c>
      <c r="CM93" s="32">
        <f t="shared" si="284"/>
        <v>0</v>
      </c>
      <c r="CN93" s="349">
        <f t="shared" si="285"/>
        <v>0</v>
      </c>
      <c r="CO93" s="12"/>
      <c r="CP93" s="50">
        <f t="shared" si="286"/>
        <v>0</v>
      </c>
      <c r="CQ93" s="33">
        <f t="shared" si="287"/>
        <v>0</v>
      </c>
      <c r="CR93" s="33" t="e">
        <f t="shared" si="288"/>
        <v>#DIV/0!</v>
      </c>
      <c r="CS93" s="349">
        <f t="shared" si="289"/>
        <v>37</v>
      </c>
      <c r="CT93" s="349">
        <f t="shared" si="290"/>
        <v>0</v>
      </c>
      <c r="CU93" s="52">
        <f t="shared" si="291"/>
        <v>0</v>
      </c>
      <c r="CV93" s="194">
        <f>CT93/'Double Upgrades Base'!CT94</f>
        <v>0</v>
      </c>
    </row>
    <row r="94" spans="1:100" s="34" customFormat="1" ht="11.25" x14ac:dyDescent="0.2">
      <c r="A94" s="27" t="s">
        <v>119</v>
      </c>
      <c r="B94" s="54" t="s">
        <v>132</v>
      </c>
      <c r="C94" s="53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350"/>
      <c r="P94" s="350"/>
      <c r="Q94" s="350"/>
      <c r="R94" s="32"/>
      <c r="S94" s="32"/>
      <c r="T94" s="349"/>
      <c r="U94" s="53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350"/>
      <c r="AH94" s="350"/>
      <c r="AI94" s="350"/>
      <c r="AJ94" s="32"/>
      <c r="AK94" s="32"/>
      <c r="AL94" s="349"/>
      <c r="AM94" s="53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350"/>
      <c r="AZ94" s="350"/>
      <c r="BA94" s="350"/>
      <c r="BB94" s="32"/>
      <c r="BC94" s="32"/>
      <c r="BD94" s="349"/>
      <c r="BE94" s="53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350"/>
      <c r="BR94" s="350"/>
      <c r="BS94" s="350"/>
      <c r="BT94" s="32"/>
      <c r="BU94" s="32"/>
      <c r="BV94" s="349"/>
      <c r="BW94" s="53">
        <v>10.16</v>
      </c>
      <c r="BX94" s="19">
        <v>0</v>
      </c>
      <c r="BY94" s="19">
        <v>10.33</v>
      </c>
      <c r="BZ94" s="19">
        <v>0</v>
      </c>
      <c r="CA94" s="19">
        <v>10.58</v>
      </c>
      <c r="CB94" s="19">
        <v>0</v>
      </c>
      <c r="CC94" s="19"/>
      <c r="CD94" s="19"/>
      <c r="CE94" s="19">
        <v>8</v>
      </c>
      <c r="CF94" s="19">
        <v>0</v>
      </c>
      <c r="CG94" s="19"/>
      <c r="CH94" s="19"/>
      <c r="CI94" s="350"/>
      <c r="CJ94" s="350"/>
      <c r="CK94" s="350" t="e">
        <f t="shared" si="282"/>
        <v>#DIV/0!</v>
      </c>
      <c r="CL94" s="32">
        <f t="shared" si="283"/>
        <v>39.07</v>
      </c>
      <c r="CM94" s="32">
        <f t="shared" si="284"/>
        <v>0</v>
      </c>
      <c r="CN94" s="349">
        <f t="shared" si="285"/>
        <v>0</v>
      </c>
      <c r="CO94" s="12"/>
      <c r="CP94" s="50">
        <f t="shared" si="286"/>
        <v>0</v>
      </c>
      <c r="CQ94" s="33">
        <f t="shared" si="287"/>
        <v>0</v>
      </c>
      <c r="CR94" s="33" t="e">
        <f t="shared" si="288"/>
        <v>#DIV/0!</v>
      </c>
      <c r="CS94" s="349">
        <f t="shared" si="289"/>
        <v>39.07</v>
      </c>
      <c r="CT94" s="349">
        <f t="shared" si="290"/>
        <v>0</v>
      </c>
      <c r="CU94" s="52">
        <f t="shared" si="291"/>
        <v>0</v>
      </c>
      <c r="CV94" s="194">
        <f>CT94/'Double Upgrades Base'!CT95</f>
        <v>0</v>
      </c>
    </row>
    <row r="95" spans="1:100" s="34" customFormat="1" ht="11.25" x14ac:dyDescent="0.2">
      <c r="A95" s="27" t="s">
        <v>121</v>
      </c>
      <c r="B95" s="54" t="s">
        <v>130</v>
      </c>
      <c r="C95" s="53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350"/>
      <c r="P95" s="350"/>
      <c r="Q95" s="350"/>
      <c r="R95" s="32"/>
      <c r="S95" s="32"/>
      <c r="T95" s="349"/>
      <c r="U95" s="53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350"/>
      <c r="AH95" s="350"/>
      <c r="AI95" s="350"/>
      <c r="AJ95" s="32"/>
      <c r="AK95" s="32"/>
      <c r="AL95" s="349"/>
      <c r="AM95" s="53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350"/>
      <c r="AZ95" s="350"/>
      <c r="BA95" s="350"/>
      <c r="BB95" s="32"/>
      <c r="BC95" s="32"/>
      <c r="BD95" s="349"/>
      <c r="BE95" s="53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350"/>
      <c r="BR95" s="350"/>
      <c r="BS95" s="350"/>
      <c r="BT95" s="32"/>
      <c r="BU95" s="32"/>
      <c r="BV95" s="349"/>
      <c r="BW95" s="53">
        <v>6.5</v>
      </c>
      <c r="BX95" s="19">
        <v>0</v>
      </c>
      <c r="BY95" s="19">
        <v>5.5</v>
      </c>
      <c r="BZ95" s="19">
        <v>0</v>
      </c>
      <c r="CA95" s="19">
        <v>7.5</v>
      </c>
      <c r="CB95" s="19">
        <v>0</v>
      </c>
      <c r="CC95" s="19">
        <v>7.5</v>
      </c>
      <c r="CD95" s="19">
        <v>0</v>
      </c>
      <c r="CE95" s="19">
        <v>7</v>
      </c>
      <c r="CF95" s="19">
        <v>0</v>
      </c>
      <c r="CG95" s="19"/>
      <c r="CH95" s="19"/>
      <c r="CI95" s="350"/>
      <c r="CJ95" s="350"/>
      <c r="CK95" s="350" t="e">
        <f t="shared" si="282"/>
        <v>#DIV/0!</v>
      </c>
      <c r="CL95" s="32">
        <f t="shared" si="283"/>
        <v>34</v>
      </c>
      <c r="CM95" s="32">
        <f t="shared" si="284"/>
        <v>0</v>
      </c>
      <c r="CN95" s="349">
        <f t="shared" si="285"/>
        <v>0</v>
      </c>
      <c r="CO95" s="12"/>
      <c r="CP95" s="50">
        <f t="shared" si="286"/>
        <v>0</v>
      </c>
      <c r="CQ95" s="33">
        <f t="shared" si="287"/>
        <v>0</v>
      </c>
      <c r="CR95" s="33" t="e">
        <f t="shared" si="288"/>
        <v>#DIV/0!</v>
      </c>
      <c r="CS95" s="349">
        <f t="shared" si="289"/>
        <v>34</v>
      </c>
      <c r="CT95" s="349">
        <f t="shared" si="290"/>
        <v>0</v>
      </c>
      <c r="CU95" s="52">
        <f t="shared" si="291"/>
        <v>0</v>
      </c>
      <c r="CV95" s="194">
        <f>CT95/'Double Upgrades Base'!CT96</f>
        <v>0</v>
      </c>
    </row>
    <row r="96" spans="1:100" s="34" customFormat="1" ht="11.25" x14ac:dyDescent="0.2">
      <c r="A96" s="27" t="s">
        <v>126</v>
      </c>
      <c r="B96" s="54" t="s">
        <v>127</v>
      </c>
      <c r="C96" s="53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350"/>
      <c r="P96" s="350"/>
      <c r="Q96" s="350"/>
      <c r="R96" s="32"/>
      <c r="S96" s="32"/>
      <c r="T96" s="349"/>
      <c r="U96" s="53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350"/>
      <c r="AH96" s="350"/>
      <c r="AI96" s="350"/>
      <c r="AJ96" s="32"/>
      <c r="AK96" s="32"/>
      <c r="AL96" s="349"/>
      <c r="AM96" s="53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350"/>
      <c r="AZ96" s="350"/>
      <c r="BA96" s="350"/>
      <c r="BB96" s="32"/>
      <c r="BC96" s="32"/>
      <c r="BD96" s="349"/>
      <c r="BE96" s="53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350"/>
      <c r="BR96" s="350"/>
      <c r="BS96" s="350"/>
      <c r="BT96" s="32"/>
      <c r="BU96" s="32"/>
      <c r="BV96" s="349"/>
      <c r="BW96" s="53">
        <v>8</v>
      </c>
      <c r="BX96" s="19">
        <v>1</v>
      </c>
      <c r="BY96" s="19">
        <v>8.84</v>
      </c>
      <c r="BZ96" s="19">
        <v>0</v>
      </c>
      <c r="CA96" s="19">
        <v>8.33</v>
      </c>
      <c r="CB96" s="19">
        <v>0</v>
      </c>
      <c r="CC96" s="19">
        <v>7.5</v>
      </c>
      <c r="CD96" s="19">
        <v>0</v>
      </c>
      <c r="CE96" s="19">
        <v>5.5</v>
      </c>
      <c r="CF96" s="19">
        <v>0</v>
      </c>
      <c r="CG96" s="19"/>
      <c r="CH96" s="19"/>
      <c r="CI96" s="350"/>
      <c r="CJ96" s="350"/>
      <c r="CK96" s="350" t="e">
        <f t="shared" si="282"/>
        <v>#DIV/0!</v>
      </c>
      <c r="CL96" s="32">
        <f t="shared" si="283"/>
        <v>38.17</v>
      </c>
      <c r="CM96" s="32">
        <f t="shared" si="284"/>
        <v>1</v>
      </c>
      <c r="CN96" s="349">
        <f t="shared" si="285"/>
        <v>2.6198585276395073E-2</v>
      </c>
      <c r="CO96" s="12"/>
      <c r="CP96" s="50">
        <f t="shared" si="286"/>
        <v>0</v>
      </c>
      <c r="CQ96" s="33">
        <f t="shared" si="287"/>
        <v>0</v>
      </c>
      <c r="CR96" s="33" t="e">
        <f t="shared" si="288"/>
        <v>#DIV/0!</v>
      </c>
      <c r="CS96" s="349">
        <f t="shared" si="289"/>
        <v>38.17</v>
      </c>
      <c r="CT96" s="349">
        <f t="shared" si="290"/>
        <v>1</v>
      </c>
      <c r="CU96" s="52">
        <f t="shared" si="291"/>
        <v>2.6198585276395073E-2</v>
      </c>
      <c r="CV96" s="194">
        <f>CT96/'Double Upgrades Base'!CT97</f>
        <v>1.0526315789473684E-2</v>
      </c>
    </row>
    <row r="97" spans="1:100" s="34" customFormat="1" ht="11.25" x14ac:dyDescent="0.2">
      <c r="A97" s="27" t="s">
        <v>148</v>
      </c>
      <c r="B97" s="28" t="s">
        <v>125</v>
      </c>
      <c r="C97" s="53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331"/>
      <c r="P97" s="331"/>
      <c r="Q97" s="331" t="e">
        <f t="shared" si="256"/>
        <v>#DIV/0!</v>
      </c>
      <c r="R97" s="32">
        <f t="shared" si="257"/>
        <v>0</v>
      </c>
      <c r="S97" s="32">
        <f t="shared" si="258"/>
        <v>0</v>
      </c>
      <c r="T97" s="330" t="e">
        <f t="shared" si="259"/>
        <v>#DIV/0!</v>
      </c>
      <c r="U97" s="53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331"/>
      <c r="AH97" s="331"/>
      <c r="AI97" s="331" t="e">
        <f t="shared" si="260"/>
        <v>#DIV/0!</v>
      </c>
      <c r="AJ97" s="32">
        <f t="shared" si="261"/>
        <v>0</v>
      </c>
      <c r="AK97" s="32">
        <f t="shared" si="262"/>
        <v>0</v>
      </c>
      <c r="AL97" s="330" t="e">
        <f t="shared" si="263"/>
        <v>#DIV/0!</v>
      </c>
      <c r="AM97" s="53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331"/>
      <c r="AZ97" s="331"/>
      <c r="BA97" s="331" t="e">
        <f t="shared" si="264"/>
        <v>#DIV/0!</v>
      </c>
      <c r="BB97" s="32">
        <f t="shared" si="265"/>
        <v>0</v>
      </c>
      <c r="BC97" s="32">
        <f t="shared" si="266"/>
        <v>0</v>
      </c>
      <c r="BD97" s="330" t="e">
        <f t="shared" si="267"/>
        <v>#DIV/0!</v>
      </c>
      <c r="BE97" s="53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331"/>
      <c r="BR97" s="331"/>
      <c r="BS97" s="331" t="e">
        <f t="shared" si="268"/>
        <v>#DIV/0!</v>
      </c>
      <c r="BT97" s="32">
        <f t="shared" si="269"/>
        <v>0</v>
      </c>
      <c r="BU97" s="32">
        <f t="shared" si="270"/>
        <v>0</v>
      </c>
      <c r="BV97" s="330" t="e">
        <f t="shared" si="271"/>
        <v>#DIV/0!</v>
      </c>
      <c r="BW97" s="53">
        <v>7.5</v>
      </c>
      <c r="BX97" s="19">
        <v>0</v>
      </c>
      <c r="BY97" s="19">
        <v>8.16</v>
      </c>
      <c r="BZ97" s="19">
        <v>0</v>
      </c>
      <c r="CA97" s="19">
        <v>8.25</v>
      </c>
      <c r="CB97" s="19">
        <v>0</v>
      </c>
      <c r="CC97" s="19">
        <v>7.5</v>
      </c>
      <c r="CD97" s="19">
        <v>0</v>
      </c>
      <c r="CE97" s="19">
        <v>0.5</v>
      </c>
      <c r="CF97" s="19">
        <v>0</v>
      </c>
      <c r="CG97" s="19"/>
      <c r="CH97" s="19"/>
      <c r="CI97" s="331"/>
      <c r="CJ97" s="331"/>
      <c r="CK97" s="331" t="e">
        <f t="shared" si="272"/>
        <v>#DIV/0!</v>
      </c>
      <c r="CL97" s="32">
        <f t="shared" si="273"/>
        <v>31.91</v>
      </c>
      <c r="CM97" s="32">
        <f t="shared" si="274"/>
        <v>0</v>
      </c>
      <c r="CN97" s="330">
        <f t="shared" si="275"/>
        <v>0</v>
      </c>
      <c r="CO97" s="12"/>
      <c r="CP97" s="50">
        <f t="shared" si="276"/>
        <v>0</v>
      </c>
      <c r="CQ97" s="33">
        <f t="shared" si="277"/>
        <v>0</v>
      </c>
      <c r="CR97" s="33" t="e">
        <f t="shared" si="278"/>
        <v>#DIV/0!</v>
      </c>
      <c r="CS97" s="330">
        <f t="shared" si="279"/>
        <v>31.91</v>
      </c>
      <c r="CT97" s="330">
        <f t="shared" si="280"/>
        <v>0</v>
      </c>
      <c r="CU97" s="52">
        <f t="shared" si="281"/>
        <v>0</v>
      </c>
      <c r="CV97" s="194">
        <f>CT97/'Double Upgrades Base'!CT93</f>
        <v>0</v>
      </c>
    </row>
    <row r="98" spans="1:100" s="34" customFormat="1" ht="12" thickBot="1" x14ac:dyDescent="0.25">
      <c r="A98" s="109"/>
      <c r="B98" s="54"/>
      <c r="C98" s="53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331"/>
      <c r="P98" s="331"/>
      <c r="Q98" s="331" t="e">
        <f t="shared" si="256"/>
        <v>#DIV/0!</v>
      </c>
      <c r="R98" s="32">
        <f t="shared" si="257"/>
        <v>0</v>
      </c>
      <c r="S98" s="32">
        <f t="shared" si="258"/>
        <v>0</v>
      </c>
      <c r="T98" s="330" t="e">
        <f t="shared" si="259"/>
        <v>#DIV/0!</v>
      </c>
      <c r="U98" s="53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331"/>
      <c r="AH98" s="331"/>
      <c r="AI98" s="331" t="e">
        <f t="shared" si="260"/>
        <v>#DIV/0!</v>
      </c>
      <c r="AJ98" s="32">
        <f t="shared" si="261"/>
        <v>0</v>
      </c>
      <c r="AK98" s="32">
        <f t="shared" si="262"/>
        <v>0</v>
      </c>
      <c r="AL98" s="330" t="e">
        <f t="shared" si="263"/>
        <v>#DIV/0!</v>
      </c>
      <c r="AM98" s="53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331"/>
      <c r="AZ98" s="331"/>
      <c r="BA98" s="331" t="e">
        <f t="shared" si="264"/>
        <v>#DIV/0!</v>
      </c>
      <c r="BB98" s="32">
        <f t="shared" si="265"/>
        <v>0</v>
      </c>
      <c r="BC98" s="32">
        <f t="shared" si="266"/>
        <v>0</v>
      </c>
      <c r="BD98" s="330" t="e">
        <f t="shared" si="267"/>
        <v>#DIV/0!</v>
      </c>
      <c r="BE98" s="53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331"/>
      <c r="BR98" s="331"/>
      <c r="BS98" s="331" t="e">
        <f t="shared" si="268"/>
        <v>#DIV/0!</v>
      </c>
      <c r="BT98" s="32">
        <f t="shared" si="269"/>
        <v>0</v>
      </c>
      <c r="BU98" s="32">
        <f t="shared" si="270"/>
        <v>0</v>
      </c>
      <c r="BV98" s="330" t="e">
        <f t="shared" si="271"/>
        <v>#DIV/0!</v>
      </c>
      <c r="BW98" s="53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331"/>
      <c r="CJ98" s="331"/>
      <c r="CK98" s="331" t="e">
        <f t="shared" si="272"/>
        <v>#DIV/0!</v>
      </c>
      <c r="CL98" s="32">
        <f t="shared" si="273"/>
        <v>0</v>
      </c>
      <c r="CM98" s="32">
        <f t="shared" si="274"/>
        <v>0</v>
      </c>
      <c r="CN98" s="330" t="e">
        <f t="shared" si="275"/>
        <v>#DIV/0!</v>
      </c>
      <c r="CO98" s="12"/>
      <c r="CP98" s="50">
        <f t="shared" si="276"/>
        <v>0</v>
      </c>
      <c r="CQ98" s="33">
        <f t="shared" si="277"/>
        <v>0</v>
      </c>
      <c r="CR98" s="33" t="e">
        <f t="shared" si="278"/>
        <v>#DIV/0!</v>
      </c>
      <c r="CS98" s="330">
        <f t="shared" si="279"/>
        <v>0</v>
      </c>
      <c r="CT98" s="330">
        <f t="shared" si="280"/>
        <v>0</v>
      </c>
      <c r="CU98" s="52" t="e">
        <f t="shared" si="281"/>
        <v>#DIV/0!</v>
      </c>
      <c r="CV98" s="194">
        <f>CT98/'Double Upgrades Base'!CT98</f>
        <v>0</v>
      </c>
    </row>
    <row r="99" spans="1:100" s="15" customFormat="1" ht="11.25" thickBot="1" x14ac:dyDescent="0.2">
      <c r="A99" s="419" t="s">
        <v>0</v>
      </c>
      <c r="B99" s="420"/>
      <c r="C99" s="335">
        <f t="shared" ref="C99:P99" si="292">SUM(C83:C98)</f>
        <v>0</v>
      </c>
      <c r="D99" s="340">
        <f t="shared" si="292"/>
        <v>0</v>
      </c>
      <c r="E99" s="335">
        <f t="shared" si="292"/>
        <v>0</v>
      </c>
      <c r="F99" s="340">
        <f t="shared" si="292"/>
        <v>0</v>
      </c>
      <c r="G99" s="335">
        <f t="shared" si="292"/>
        <v>0</v>
      </c>
      <c r="H99" s="340">
        <f t="shared" si="292"/>
        <v>0</v>
      </c>
      <c r="I99" s="335">
        <f t="shared" si="292"/>
        <v>0</v>
      </c>
      <c r="J99" s="340">
        <f t="shared" si="292"/>
        <v>0</v>
      </c>
      <c r="K99" s="335">
        <f t="shared" si="292"/>
        <v>0</v>
      </c>
      <c r="L99" s="340">
        <f t="shared" si="292"/>
        <v>0</v>
      </c>
      <c r="M99" s="335">
        <f t="shared" si="292"/>
        <v>0</v>
      </c>
      <c r="N99" s="340">
        <f t="shared" si="292"/>
        <v>0</v>
      </c>
      <c r="O99" s="340">
        <f t="shared" si="292"/>
        <v>0</v>
      </c>
      <c r="P99" s="340">
        <f t="shared" si="292"/>
        <v>0</v>
      </c>
      <c r="Q99" s="337" t="e">
        <f t="shared" si="256"/>
        <v>#DIV/0!</v>
      </c>
      <c r="R99" s="337">
        <f>SUM(R83:R98)</f>
        <v>0</v>
      </c>
      <c r="S99" s="337">
        <f>SUM(S83:S98)</f>
        <v>0</v>
      </c>
      <c r="T99" s="337" t="e">
        <f t="shared" si="259"/>
        <v>#DIV/0!</v>
      </c>
      <c r="U99" s="335">
        <f t="shared" ref="U99:AH99" si="293">SUM(U83:U98)</f>
        <v>0</v>
      </c>
      <c r="V99" s="340">
        <f t="shared" si="293"/>
        <v>0</v>
      </c>
      <c r="W99" s="335">
        <f t="shared" si="293"/>
        <v>0</v>
      </c>
      <c r="X99" s="340">
        <f t="shared" si="293"/>
        <v>0</v>
      </c>
      <c r="Y99" s="335">
        <f t="shared" si="293"/>
        <v>0</v>
      </c>
      <c r="Z99" s="340">
        <f t="shared" si="293"/>
        <v>0</v>
      </c>
      <c r="AA99" s="335">
        <f t="shared" si="293"/>
        <v>0</v>
      </c>
      <c r="AB99" s="340">
        <f t="shared" si="293"/>
        <v>0</v>
      </c>
      <c r="AC99" s="335">
        <f t="shared" si="293"/>
        <v>0</v>
      </c>
      <c r="AD99" s="340">
        <f t="shared" si="293"/>
        <v>0</v>
      </c>
      <c r="AE99" s="335">
        <f t="shared" si="293"/>
        <v>0</v>
      </c>
      <c r="AF99" s="340">
        <f t="shared" si="293"/>
        <v>0</v>
      </c>
      <c r="AG99" s="340">
        <f t="shared" si="293"/>
        <v>0</v>
      </c>
      <c r="AH99" s="340">
        <f t="shared" si="293"/>
        <v>0</v>
      </c>
      <c r="AI99" s="337" t="e">
        <f t="shared" si="260"/>
        <v>#DIV/0!</v>
      </c>
      <c r="AJ99" s="337">
        <f>SUM(AJ83:AJ98)</f>
        <v>0</v>
      </c>
      <c r="AK99" s="337">
        <f>SUM(AK83:AK98)</f>
        <v>0</v>
      </c>
      <c r="AL99" s="337" t="e">
        <f t="shared" si="263"/>
        <v>#DIV/0!</v>
      </c>
      <c r="AM99" s="335">
        <f t="shared" ref="AM99:AZ99" si="294">SUM(AM83:AM98)</f>
        <v>0</v>
      </c>
      <c r="AN99" s="340">
        <f t="shared" si="294"/>
        <v>0</v>
      </c>
      <c r="AO99" s="335">
        <f t="shared" si="294"/>
        <v>0</v>
      </c>
      <c r="AP99" s="340">
        <f t="shared" si="294"/>
        <v>0</v>
      </c>
      <c r="AQ99" s="335">
        <f t="shared" si="294"/>
        <v>17.91</v>
      </c>
      <c r="AR99" s="340">
        <f t="shared" si="294"/>
        <v>1</v>
      </c>
      <c r="AS99" s="335">
        <f t="shared" si="294"/>
        <v>13.58</v>
      </c>
      <c r="AT99" s="340">
        <f t="shared" si="294"/>
        <v>4</v>
      </c>
      <c r="AU99" s="335">
        <f t="shared" si="294"/>
        <v>18.329999999999998</v>
      </c>
      <c r="AV99" s="340">
        <f t="shared" si="294"/>
        <v>5</v>
      </c>
      <c r="AW99" s="335">
        <f t="shared" si="294"/>
        <v>0</v>
      </c>
      <c r="AX99" s="340">
        <f t="shared" si="294"/>
        <v>0</v>
      </c>
      <c r="AY99" s="340">
        <f t="shared" si="294"/>
        <v>0</v>
      </c>
      <c r="AZ99" s="340">
        <f t="shared" si="294"/>
        <v>0</v>
      </c>
      <c r="BA99" s="337" t="e">
        <f t="shared" si="264"/>
        <v>#DIV/0!</v>
      </c>
      <c r="BB99" s="337">
        <f>SUM(BB83:BB98)</f>
        <v>49.819999999999993</v>
      </c>
      <c r="BC99" s="337">
        <f>SUM(BC83:BC98)</f>
        <v>10</v>
      </c>
      <c r="BD99" s="337">
        <f t="shared" si="267"/>
        <v>0.20072260136491371</v>
      </c>
      <c r="BE99" s="335">
        <f t="shared" ref="BE99:BR99" si="295">SUM(BE83:BE98)</f>
        <v>27.16</v>
      </c>
      <c r="BF99" s="340">
        <f t="shared" si="295"/>
        <v>6</v>
      </c>
      <c r="BG99" s="335">
        <f t="shared" si="295"/>
        <v>22.33</v>
      </c>
      <c r="BH99" s="340">
        <f t="shared" si="295"/>
        <v>11</v>
      </c>
      <c r="BI99" s="335">
        <f t="shared" si="295"/>
        <v>17.420000000000002</v>
      </c>
      <c r="BJ99" s="340">
        <f t="shared" si="295"/>
        <v>13</v>
      </c>
      <c r="BK99" s="335">
        <f t="shared" si="295"/>
        <v>20</v>
      </c>
      <c r="BL99" s="340">
        <f t="shared" si="295"/>
        <v>7</v>
      </c>
      <c r="BM99" s="335">
        <f t="shared" si="295"/>
        <v>14.75</v>
      </c>
      <c r="BN99" s="340">
        <f t="shared" si="295"/>
        <v>4</v>
      </c>
      <c r="BO99" s="335">
        <f t="shared" si="295"/>
        <v>0</v>
      </c>
      <c r="BP99" s="340">
        <f t="shared" si="295"/>
        <v>0</v>
      </c>
      <c r="BQ99" s="340">
        <f t="shared" si="295"/>
        <v>0</v>
      </c>
      <c r="BR99" s="340">
        <f t="shared" si="295"/>
        <v>0</v>
      </c>
      <c r="BS99" s="337" t="e">
        <f t="shared" si="268"/>
        <v>#DIV/0!</v>
      </c>
      <c r="BT99" s="337">
        <f>SUM(BT83:BT98)</f>
        <v>101.66</v>
      </c>
      <c r="BU99" s="337">
        <f>SUM(BU83:BU98)</f>
        <v>41</v>
      </c>
      <c r="BV99" s="337">
        <f t="shared" si="271"/>
        <v>0.40330513476293528</v>
      </c>
      <c r="BW99" s="335">
        <f t="shared" ref="BW99:CJ99" si="296">SUM(BW83:BW98)</f>
        <v>57.91</v>
      </c>
      <c r="BX99" s="340">
        <f t="shared" si="296"/>
        <v>1</v>
      </c>
      <c r="BY99" s="335">
        <f t="shared" si="296"/>
        <v>69.33</v>
      </c>
      <c r="BZ99" s="340">
        <f t="shared" si="296"/>
        <v>12</v>
      </c>
      <c r="CA99" s="335">
        <f t="shared" si="296"/>
        <v>59.16</v>
      </c>
      <c r="CB99" s="340">
        <f t="shared" si="296"/>
        <v>4</v>
      </c>
      <c r="CC99" s="335">
        <f t="shared" si="296"/>
        <v>38</v>
      </c>
      <c r="CD99" s="340">
        <f t="shared" si="296"/>
        <v>5</v>
      </c>
      <c r="CE99" s="335">
        <f t="shared" si="296"/>
        <v>42.75</v>
      </c>
      <c r="CF99" s="340">
        <f t="shared" si="296"/>
        <v>2</v>
      </c>
      <c r="CG99" s="335">
        <f t="shared" si="296"/>
        <v>0</v>
      </c>
      <c r="CH99" s="340">
        <f t="shared" si="296"/>
        <v>0</v>
      </c>
      <c r="CI99" s="340">
        <f t="shared" si="296"/>
        <v>0</v>
      </c>
      <c r="CJ99" s="340">
        <f t="shared" si="296"/>
        <v>0</v>
      </c>
      <c r="CK99" s="337" t="e">
        <f t="shared" si="272"/>
        <v>#DIV/0!</v>
      </c>
      <c r="CL99" s="337">
        <f>SUM(CL83:CL98)</f>
        <v>267.15000000000003</v>
      </c>
      <c r="CM99" s="337">
        <f>SUM(CM83:CM98)</f>
        <v>24</v>
      </c>
      <c r="CN99" s="337">
        <f t="shared" si="275"/>
        <v>8.9837170129140914E-2</v>
      </c>
      <c r="CO99" s="12"/>
      <c r="CP99" s="338">
        <f>SUM(CP83:CP98)</f>
        <v>0</v>
      </c>
      <c r="CQ99" s="337">
        <f>SUM(CQ83:CQ98)</f>
        <v>0</v>
      </c>
      <c r="CR99" s="337" t="e">
        <f t="shared" si="278"/>
        <v>#DIV/0!</v>
      </c>
      <c r="CS99" s="337">
        <f>SUM(CS83:CS98)</f>
        <v>418.63000000000005</v>
      </c>
      <c r="CT99" s="337">
        <f>SUM(CT83:CT98)</f>
        <v>75</v>
      </c>
      <c r="CU99" s="339">
        <f t="shared" si="281"/>
        <v>0.17915581778658957</v>
      </c>
      <c r="CV99" s="194">
        <f>CT99/'Double Upgrades Base'!CT100</f>
        <v>6.1830173124484751E-2</v>
      </c>
    </row>
  </sheetData>
  <sheetProtection selectLockedCells="1" selectUnlockedCells="1"/>
  <protectedRanges>
    <protectedRange sqref="B25 B38 B27 B5 B14:B16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0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0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4 B13" name="Range1_1_1_1_6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7" name="Range1_1_1_1_2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9 B98" name="Range1_1_1_1_3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8" name="Range1_1_1_1_2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6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5" name="Range1_1_1_1_2_1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6" name="Range1_1_1_1_2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1 B10" name="Range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7" name="Range1_1_1_1_2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6" name="Range1_1_1_1_3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1 B33" name="Range1_1_1_1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0" name="Range1_1_1_1_2_10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2" name="Range1_1_1_1_3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" name="Range1_1_1_1_6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7" name="Range1_1_1_1_3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8" name="Range1_1_1_1_3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5 B52" name="Range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1 B53:B54" name="Range1_1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8" name="Range1_1_1_1_2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6:B62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3" name="Range1_1_1_1_9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9 B83" name="Range1_1_1_1_3_10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2:B74 B86:B88" name="Range1_1_1_1_3_1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" name="Range1_1_1_1_3_1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9" name="Range1_1_1_1_3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4" name="Range1_1_1_1_10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" name="Range1_1_1_1_2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" name="Range1_1_1_1_6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9" name="Range1_1_1_1_3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0" name="Range1_1_1_1_6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1" name="Range1_1_1_1_2_8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5 B90" name="Range1_1_1_1_3_1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6" name="Range1_1_1_1_3_1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1" name="Range1_1_1_1_3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3" name="Range1_1_1_1_3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9" name="Range1_1_1_1_2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4:B45" name="Range1_1_1_1_3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2:B97" name="Range1_1_1_1_2_8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7" name="Range1_1_1_1_3_1_1_2_2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17:CV20">
    <sortCondition ref="B17:B20"/>
  </sortState>
  <mergeCells count="95">
    <mergeCell ref="A14:B14"/>
    <mergeCell ref="A5:B5"/>
    <mergeCell ref="O4:Q4"/>
    <mergeCell ref="R4:T4"/>
    <mergeCell ref="A80:B80"/>
    <mergeCell ref="A66:B66"/>
    <mergeCell ref="A48:B48"/>
    <mergeCell ref="A25:B25"/>
    <mergeCell ref="A38:B38"/>
    <mergeCell ref="BI4:BJ4"/>
    <mergeCell ref="AU4:AV4"/>
    <mergeCell ref="AW4:AX4"/>
    <mergeCell ref="AJ4:AL4"/>
    <mergeCell ref="BE4:BF4"/>
    <mergeCell ref="AM4:AN4"/>
    <mergeCell ref="AO4:AP4"/>
    <mergeCell ref="AY4:BA4"/>
    <mergeCell ref="BB4:BD4"/>
    <mergeCell ref="AQ4:AR4"/>
    <mergeCell ref="AS4:AT4"/>
    <mergeCell ref="Y4:Z4"/>
    <mergeCell ref="AA4:AB4"/>
    <mergeCell ref="AG4:AI4"/>
    <mergeCell ref="BG4:BH4"/>
    <mergeCell ref="AC4:AD4"/>
    <mergeCell ref="AE4:AF4"/>
    <mergeCell ref="CP4:CR4"/>
    <mergeCell ref="CL4:CN4"/>
    <mergeCell ref="BW4:BX4"/>
    <mergeCell ref="BY4:BZ4"/>
    <mergeCell ref="CA4:CB4"/>
    <mergeCell ref="CC4:CD4"/>
    <mergeCell ref="CI4:CK4"/>
    <mergeCell ref="CE4:CF4"/>
    <mergeCell ref="CG4:CH4"/>
    <mergeCell ref="BT3:BV3"/>
    <mergeCell ref="BW3:BX3"/>
    <mergeCell ref="CP3:CR3"/>
    <mergeCell ref="CS3:CU3"/>
    <mergeCell ref="C4:D4"/>
    <mergeCell ref="E4:F4"/>
    <mergeCell ref="G4:H4"/>
    <mergeCell ref="I4:J4"/>
    <mergeCell ref="K4:L4"/>
    <mergeCell ref="M4:N4"/>
    <mergeCell ref="BK4:BL4"/>
    <mergeCell ref="BM4:BN4"/>
    <mergeCell ref="BO4:BP4"/>
    <mergeCell ref="BQ4:BS4"/>
    <mergeCell ref="BT4:BV4"/>
    <mergeCell ref="CS4:CU4"/>
    <mergeCell ref="CI3:CK3"/>
    <mergeCell ref="CL3:CN3"/>
    <mergeCell ref="BY3:BZ3"/>
    <mergeCell ref="AY3:BA3"/>
    <mergeCell ref="BB3:BD3"/>
    <mergeCell ref="BE3:BF3"/>
    <mergeCell ref="BG3:BH3"/>
    <mergeCell ref="BI3:BJ3"/>
    <mergeCell ref="BK3:BL3"/>
    <mergeCell ref="BM3:BN3"/>
    <mergeCell ref="CG3:CH3"/>
    <mergeCell ref="CA3:CB3"/>
    <mergeCell ref="CC3:CD3"/>
    <mergeCell ref="CE3:CF3"/>
    <mergeCell ref="BO3:BP3"/>
    <mergeCell ref="BQ3:BS3"/>
    <mergeCell ref="AW3:AX3"/>
    <mergeCell ref="Y3:Z3"/>
    <mergeCell ref="AA3:AB3"/>
    <mergeCell ref="AC3:AD3"/>
    <mergeCell ref="AE3:AF3"/>
    <mergeCell ref="AG3:AI3"/>
    <mergeCell ref="AJ3:AL3"/>
    <mergeCell ref="AM3:AN3"/>
    <mergeCell ref="AO3:AP3"/>
    <mergeCell ref="AQ3:AR3"/>
    <mergeCell ref="AU3:AV3"/>
    <mergeCell ref="AS3:AT3"/>
    <mergeCell ref="A99:B99"/>
    <mergeCell ref="A82:B82"/>
    <mergeCell ref="W3:X3"/>
    <mergeCell ref="A2:B2"/>
    <mergeCell ref="C3:D3"/>
    <mergeCell ref="E3:F3"/>
    <mergeCell ref="G3:H3"/>
    <mergeCell ref="I3:J3"/>
    <mergeCell ref="A3:B3"/>
    <mergeCell ref="K3:L3"/>
    <mergeCell ref="M3:N3"/>
    <mergeCell ref="O3:Q3"/>
    <mergeCell ref="R3:T3"/>
    <mergeCell ref="U3:V3"/>
    <mergeCell ref="U4:V4"/>
    <mergeCell ref="W4:X4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47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CV50"/>
  <sheetViews>
    <sheetView zoomScaleSheetLayoutView="55" workbookViewId="0">
      <pane xSplit="2" ySplit="5" topLeftCell="BW6" activePane="bottomRight" state="frozen"/>
      <selection activeCell="AD16" sqref="AD16"/>
      <selection pane="topRight" activeCell="AD16" sqref="AD16"/>
      <selection pane="bottomLeft" activeCell="AD16" sqref="AD16"/>
      <selection pane="bottomRight" activeCell="BR17" sqref="BR17"/>
    </sheetView>
  </sheetViews>
  <sheetFormatPr defaultRowHeight="12.75" x14ac:dyDescent="0.2"/>
  <cols>
    <col min="1" max="1" width="4" customWidth="1"/>
    <col min="2" max="2" width="23.140625" customWidth="1"/>
    <col min="3" max="3" width="5.85546875" customWidth="1"/>
    <col min="4" max="4" width="6.7109375" customWidth="1"/>
    <col min="5" max="5" width="5.85546875" customWidth="1"/>
    <col min="6" max="6" width="7.28515625" customWidth="1"/>
    <col min="7" max="7" width="5.85546875" customWidth="1"/>
    <col min="8" max="8" width="7.28515625" customWidth="1"/>
    <col min="9" max="9" width="5.85546875" customWidth="1"/>
    <col min="10" max="10" width="7.28515625" customWidth="1"/>
    <col min="11" max="11" width="5.85546875" customWidth="1"/>
    <col min="12" max="12" width="7.28515625" customWidth="1"/>
    <col min="13" max="13" width="5.85546875" customWidth="1"/>
    <col min="14" max="14" width="7.28515625" customWidth="1"/>
    <col min="15" max="15" width="7" customWidth="1"/>
    <col min="16" max="16" width="7.140625" customWidth="1"/>
    <col min="17" max="19" width="7.42578125" customWidth="1"/>
    <col min="20" max="20" width="9.42578125" customWidth="1"/>
    <col min="21" max="21" width="5.85546875" customWidth="1"/>
    <col min="22" max="22" width="7.42578125" bestFit="1" customWidth="1"/>
    <col min="23" max="23" width="5.85546875" customWidth="1"/>
    <col min="24" max="24" width="7.42578125" bestFit="1" customWidth="1"/>
    <col min="25" max="25" width="5.85546875" customWidth="1"/>
    <col min="26" max="26" width="7.42578125" bestFit="1" customWidth="1"/>
    <col min="27" max="27" width="5.85546875" customWidth="1"/>
    <col min="28" max="28" width="7.42578125" bestFit="1" customWidth="1"/>
    <col min="29" max="29" width="5.5703125" customWidth="1"/>
    <col min="30" max="30" width="6.140625" customWidth="1"/>
    <col min="31" max="31" width="5.5703125" customWidth="1"/>
    <col min="32" max="32" width="6.85546875" customWidth="1"/>
    <col min="33" max="33" width="7" customWidth="1"/>
    <col min="34" max="34" width="7.5703125" customWidth="1"/>
    <col min="35" max="35" width="7.42578125" customWidth="1"/>
    <col min="36" max="36" width="6.42578125" customWidth="1"/>
    <col min="37" max="38" width="7.42578125" customWidth="1"/>
    <col min="39" max="39" width="5.85546875" customWidth="1"/>
    <col min="40" max="40" width="7.42578125" bestFit="1" customWidth="1"/>
    <col min="41" max="41" width="5.85546875" customWidth="1"/>
    <col min="42" max="42" width="7.42578125" bestFit="1" customWidth="1"/>
    <col min="43" max="43" width="5.85546875" customWidth="1"/>
    <col min="44" max="44" width="7.42578125" bestFit="1" customWidth="1"/>
    <col min="45" max="45" width="5.85546875" customWidth="1"/>
    <col min="46" max="46" width="7.42578125" bestFit="1" customWidth="1"/>
    <col min="47" max="47" width="5.85546875" customWidth="1"/>
    <col min="48" max="48" width="6.42578125" bestFit="1" customWidth="1"/>
    <col min="49" max="50" width="5.85546875" customWidth="1"/>
    <col min="51" max="51" width="6.42578125" customWidth="1"/>
    <col min="52" max="52" width="8.42578125" customWidth="1"/>
    <col min="53" max="53" width="7.42578125" customWidth="1"/>
    <col min="54" max="54" width="6.42578125" customWidth="1"/>
    <col min="55" max="55" width="7.42578125" customWidth="1"/>
    <col min="56" max="56" width="7.7109375" customWidth="1"/>
    <col min="57" max="57" width="5.85546875" customWidth="1"/>
    <col min="58" max="58" width="7.28515625" customWidth="1"/>
    <col min="59" max="59" width="5.85546875" customWidth="1"/>
    <col min="60" max="60" width="6.85546875" customWidth="1"/>
    <col min="61" max="61" width="5.85546875" customWidth="1"/>
    <col min="62" max="62" width="6.7109375" customWidth="1"/>
    <col min="63" max="63" width="5.85546875" customWidth="1"/>
    <col min="64" max="64" width="6.5703125" customWidth="1"/>
    <col min="65" max="65" width="5" customWidth="1"/>
    <col min="66" max="66" width="6.42578125" bestFit="1" customWidth="1"/>
    <col min="67" max="67" width="5.42578125" customWidth="1"/>
    <col min="68" max="68" width="6.5703125" customWidth="1"/>
    <col min="69" max="69" width="6.42578125" customWidth="1"/>
    <col min="70" max="70" width="7.42578125" customWidth="1"/>
    <col min="71" max="71" width="9.5703125" customWidth="1"/>
    <col min="72" max="72" width="7.7109375" customWidth="1"/>
    <col min="73" max="74" width="7.42578125" customWidth="1"/>
    <col min="75" max="75" width="5.85546875" customWidth="1"/>
    <col min="76" max="76" width="6.85546875" customWidth="1"/>
    <col min="77" max="77" width="5.85546875" customWidth="1"/>
    <col min="78" max="78" width="6.42578125" customWidth="1"/>
    <col min="79" max="81" width="5.85546875" customWidth="1"/>
    <col min="82" max="82" width="6.42578125" bestFit="1" customWidth="1"/>
    <col min="83" max="83" width="5.85546875" customWidth="1"/>
    <col min="84" max="84" width="5.85546875" bestFit="1" customWidth="1"/>
    <col min="85" max="85" width="5" bestFit="1" customWidth="1"/>
    <col min="86" max="86" width="5.28515625" customWidth="1"/>
    <col min="87" max="87" width="6.42578125" customWidth="1"/>
    <col min="88" max="89" width="7.42578125" bestFit="1" customWidth="1"/>
    <col min="90" max="90" width="6.42578125" bestFit="1" customWidth="1"/>
    <col min="91" max="92" width="7.42578125" bestFit="1" customWidth="1"/>
    <col min="93" max="93" width="5.85546875" customWidth="1"/>
    <col min="94" max="94" width="7.42578125" customWidth="1"/>
    <col min="95" max="95" width="8.42578125" bestFit="1" customWidth="1"/>
    <col min="96" max="97" width="7.42578125" bestFit="1" customWidth="1"/>
    <col min="98" max="98" width="8.42578125" bestFit="1" customWidth="1"/>
    <col min="99" max="99" width="7.42578125" bestFit="1" customWidth="1"/>
    <col min="100" max="100" width="12.28515625" customWidth="1"/>
    <col min="257" max="257" width="4" customWidth="1"/>
    <col min="258" max="258" width="23.140625" customWidth="1"/>
    <col min="259" max="259" width="5.85546875" customWidth="1"/>
    <col min="260" max="260" width="6.7109375" customWidth="1"/>
    <col min="261" max="261" width="5.85546875" customWidth="1"/>
    <col min="262" max="262" width="7.28515625" customWidth="1"/>
    <col min="263" max="263" width="5.85546875" customWidth="1"/>
    <col min="264" max="264" width="7.28515625" customWidth="1"/>
    <col min="265" max="265" width="5.85546875" customWidth="1"/>
    <col min="266" max="266" width="7.28515625" customWidth="1"/>
    <col min="267" max="267" width="5.85546875" customWidth="1"/>
    <col min="268" max="268" width="7.28515625" customWidth="1"/>
    <col min="269" max="269" width="5.85546875" customWidth="1"/>
    <col min="270" max="270" width="7.28515625" customWidth="1"/>
    <col min="271" max="271" width="7" customWidth="1"/>
    <col min="272" max="272" width="7.140625" customWidth="1"/>
    <col min="273" max="275" width="7.42578125" customWidth="1"/>
    <col min="276" max="276" width="9.42578125" customWidth="1"/>
    <col min="277" max="277" width="5.85546875" customWidth="1"/>
    <col min="278" max="278" width="7.42578125" bestFit="1" customWidth="1"/>
    <col min="279" max="279" width="5.85546875" customWidth="1"/>
    <col min="280" max="280" width="7.42578125" bestFit="1" customWidth="1"/>
    <col min="281" max="281" width="5.85546875" customWidth="1"/>
    <col min="282" max="282" width="7.42578125" bestFit="1" customWidth="1"/>
    <col min="283" max="283" width="5.85546875" customWidth="1"/>
    <col min="284" max="284" width="7.42578125" bestFit="1" customWidth="1"/>
    <col min="285" max="285" width="5.5703125" customWidth="1"/>
    <col min="286" max="286" width="6.140625" customWidth="1"/>
    <col min="287" max="287" width="5.5703125" customWidth="1"/>
    <col min="288" max="288" width="6.85546875" customWidth="1"/>
    <col min="289" max="289" width="7" customWidth="1"/>
    <col min="290" max="290" width="7.5703125" customWidth="1"/>
    <col min="291" max="291" width="7.42578125" customWidth="1"/>
    <col min="292" max="292" width="6.42578125" customWidth="1"/>
    <col min="293" max="294" width="7.42578125" customWidth="1"/>
    <col min="295" max="295" width="5.85546875" customWidth="1"/>
    <col min="296" max="296" width="7.42578125" bestFit="1" customWidth="1"/>
    <col min="297" max="297" width="5.85546875" customWidth="1"/>
    <col min="298" max="298" width="7.42578125" bestFit="1" customWidth="1"/>
    <col min="299" max="299" width="5.85546875" customWidth="1"/>
    <col min="300" max="300" width="7.42578125" bestFit="1" customWidth="1"/>
    <col min="301" max="301" width="5.85546875" customWidth="1"/>
    <col min="302" max="302" width="7.42578125" bestFit="1" customWidth="1"/>
    <col min="303" max="303" width="5.85546875" customWidth="1"/>
    <col min="304" max="304" width="6.42578125" bestFit="1" customWidth="1"/>
    <col min="305" max="306" width="5.85546875" customWidth="1"/>
    <col min="307" max="307" width="6.42578125" customWidth="1"/>
    <col min="308" max="308" width="8.42578125" customWidth="1"/>
    <col min="309" max="309" width="7.42578125" customWidth="1"/>
    <col min="310" max="310" width="6.42578125" customWidth="1"/>
    <col min="311" max="311" width="7.42578125" customWidth="1"/>
    <col min="312" max="312" width="7.7109375" customWidth="1"/>
    <col min="313" max="313" width="5.85546875" customWidth="1"/>
    <col min="314" max="314" width="7.28515625" customWidth="1"/>
    <col min="315" max="315" width="5.85546875" customWidth="1"/>
    <col min="316" max="316" width="6.85546875" customWidth="1"/>
    <col min="317" max="317" width="5.85546875" customWidth="1"/>
    <col min="318" max="318" width="6.7109375" customWidth="1"/>
    <col min="319" max="319" width="5.85546875" customWidth="1"/>
    <col min="320" max="320" width="6.5703125" customWidth="1"/>
    <col min="321" max="321" width="5" customWidth="1"/>
    <col min="322" max="322" width="6.42578125" bestFit="1" customWidth="1"/>
    <col min="323" max="323" width="5.42578125" customWidth="1"/>
    <col min="324" max="324" width="6.5703125" customWidth="1"/>
    <col min="325" max="325" width="6.42578125" customWidth="1"/>
    <col min="326" max="326" width="7.42578125" customWidth="1"/>
    <col min="327" max="327" width="9.5703125" customWidth="1"/>
    <col min="328" max="328" width="7.7109375" customWidth="1"/>
    <col min="329" max="330" width="7.42578125" customWidth="1"/>
    <col min="331" max="331" width="5.85546875" customWidth="1"/>
    <col min="332" max="332" width="6.85546875" customWidth="1"/>
    <col min="333" max="333" width="5.85546875" customWidth="1"/>
    <col min="334" max="334" width="6.42578125" customWidth="1"/>
    <col min="335" max="337" width="5.85546875" customWidth="1"/>
    <col min="338" max="338" width="6.42578125" bestFit="1" customWidth="1"/>
    <col min="339" max="339" width="5.85546875" customWidth="1"/>
    <col min="340" max="340" width="5.85546875" bestFit="1" customWidth="1"/>
    <col min="341" max="341" width="5" bestFit="1" customWidth="1"/>
    <col min="342" max="342" width="5.28515625" customWidth="1"/>
    <col min="343" max="343" width="6.42578125" customWidth="1"/>
    <col min="344" max="345" width="7.42578125" bestFit="1" customWidth="1"/>
    <col min="346" max="346" width="6.42578125" bestFit="1" customWidth="1"/>
    <col min="347" max="348" width="7.42578125" bestFit="1" customWidth="1"/>
    <col min="349" max="349" width="5.85546875" customWidth="1"/>
    <col min="350" max="350" width="7.42578125" customWidth="1"/>
    <col min="351" max="351" width="8.42578125" bestFit="1" customWidth="1"/>
    <col min="352" max="353" width="7.42578125" bestFit="1" customWidth="1"/>
    <col min="354" max="354" width="8.42578125" bestFit="1" customWidth="1"/>
    <col min="355" max="355" width="7.42578125" bestFit="1" customWidth="1"/>
    <col min="356" max="356" width="12.28515625" customWidth="1"/>
    <col min="513" max="513" width="4" customWidth="1"/>
    <col min="514" max="514" width="23.140625" customWidth="1"/>
    <col min="515" max="515" width="5.85546875" customWidth="1"/>
    <col min="516" max="516" width="6.7109375" customWidth="1"/>
    <col min="517" max="517" width="5.85546875" customWidth="1"/>
    <col min="518" max="518" width="7.28515625" customWidth="1"/>
    <col min="519" max="519" width="5.85546875" customWidth="1"/>
    <col min="520" max="520" width="7.28515625" customWidth="1"/>
    <col min="521" max="521" width="5.85546875" customWidth="1"/>
    <col min="522" max="522" width="7.28515625" customWidth="1"/>
    <col min="523" max="523" width="5.85546875" customWidth="1"/>
    <col min="524" max="524" width="7.28515625" customWidth="1"/>
    <col min="525" max="525" width="5.85546875" customWidth="1"/>
    <col min="526" max="526" width="7.28515625" customWidth="1"/>
    <col min="527" max="527" width="7" customWidth="1"/>
    <col min="528" max="528" width="7.140625" customWidth="1"/>
    <col min="529" max="531" width="7.42578125" customWidth="1"/>
    <col min="532" max="532" width="9.42578125" customWidth="1"/>
    <col min="533" max="533" width="5.85546875" customWidth="1"/>
    <col min="534" max="534" width="7.42578125" bestFit="1" customWidth="1"/>
    <col min="535" max="535" width="5.85546875" customWidth="1"/>
    <col min="536" max="536" width="7.42578125" bestFit="1" customWidth="1"/>
    <col min="537" max="537" width="5.85546875" customWidth="1"/>
    <col min="538" max="538" width="7.42578125" bestFit="1" customWidth="1"/>
    <col min="539" max="539" width="5.85546875" customWidth="1"/>
    <col min="540" max="540" width="7.42578125" bestFit="1" customWidth="1"/>
    <col min="541" max="541" width="5.5703125" customWidth="1"/>
    <col min="542" max="542" width="6.140625" customWidth="1"/>
    <col min="543" max="543" width="5.5703125" customWidth="1"/>
    <col min="544" max="544" width="6.85546875" customWidth="1"/>
    <col min="545" max="545" width="7" customWidth="1"/>
    <col min="546" max="546" width="7.5703125" customWidth="1"/>
    <col min="547" max="547" width="7.42578125" customWidth="1"/>
    <col min="548" max="548" width="6.42578125" customWidth="1"/>
    <col min="549" max="550" width="7.42578125" customWidth="1"/>
    <col min="551" max="551" width="5.85546875" customWidth="1"/>
    <col min="552" max="552" width="7.42578125" bestFit="1" customWidth="1"/>
    <col min="553" max="553" width="5.85546875" customWidth="1"/>
    <col min="554" max="554" width="7.42578125" bestFit="1" customWidth="1"/>
    <col min="555" max="555" width="5.85546875" customWidth="1"/>
    <col min="556" max="556" width="7.42578125" bestFit="1" customWidth="1"/>
    <col min="557" max="557" width="5.85546875" customWidth="1"/>
    <col min="558" max="558" width="7.42578125" bestFit="1" customWidth="1"/>
    <col min="559" max="559" width="5.85546875" customWidth="1"/>
    <col min="560" max="560" width="6.42578125" bestFit="1" customWidth="1"/>
    <col min="561" max="562" width="5.85546875" customWidth="1"/>
    <col min="563" max="563" width="6.42578125" customWidth="1"/>
    <col min="564" max="564" width="8.42578125" customWidth="1"/>
    <col min="565" max="565" width="7.42578125" customWidth="1"/>
    <col min="566" max="566" width="6.42578125" customWidth="1"/>
    <col min="567" max="567" width="7.42578125" customWidth="1"/>
    <col min="568" max="568" width="7.7109375" customWidth="1"/>
    <col min="569" max="569" width="5.85546875" customWidth="1"/>
    <col min="570" max="570" width="7.28515625" customWidth="1"/>
    <col min="571" max="571" width="5.85546875" customWidth="1"/>
    <col min="572" max="572" width="6.85546875" customWidth="1"/>
    <col min="573" max="573" width="5.85546875" customWidth="1"/>
    <col min="574" max="574" width="6.7109375" customWidth="1"/>
    <col min="575" max="575" width="5.85546875" customWidth="1"/>
    <col min="576" max="576" width="6.5703125" customWidth="1"/>
    <col min="577" max="577" width="5" customWidth="1"/>
    <col min="578" max="578" width="6.42578125" bestFit="1" customWidth="1"/>
    <col min="579" max="579" width="5.42578125" customWidth="1"/>
    <col min="580" max="580" width="6.5703125" customWidth="1"/>
    <col min="581" max="581" width="6.42578125" customWidth="1"/>
    <col min="582" max="582" width="7.42578125" customWidth="1"/>
    <col min="583" max="583" width="9.5703125" customWidth="1"/>
    <col min="584" max="584" width="7.7109375" customWidth="1"/>
    <col min="585" max="586" width="7.42578125" customWidth="1"/>
    <col min="587" max="587" width="5.85546875" customWidth="1"/>
    <col min="588" max="588" width="6.85546875" customWidth="1"/>
    <col min="589" max="589" width="5.85546875" customWidth="1"/>
    <col min="590" max="590" width="6.42578125" customWidth="1"/>
    <col min="591" max="593" width="5.85546875" customWidth="1"/>
    <col min="594" max="594" width="6.42578125" bestFit="1" customWidth="1"/>
    <col min="595" max="595" width="5.85546875" customWidth="1"/>
    <col min="596" max="596" width="5.85546875" bestFit="1" customWidth="1"/>
    <col min="597" max="597" width="5" bestFit="1" customWidth="1"/>
    <col min="598" max="598" width="5.28515625" customWidth="1"/>
    <col min="599" max="599" width="6.42578125" customWidth="1"/>
    <col min="600" max="601" width="7.42578125" bestFit="1" customWidth="1"/>
    <col min="602" max="602" width="6.42578125" bestFit="1" customWidth="1"/>
    <col min="603" max="604" width="7.42578125" bestFit="1" customWidth="1"/>
    <col min="605" max="605" width="5.85546875" customWidth="1"/>
    <col min="606" max="606" width="7.42578125" customWidth="1"/>
    <col min="607" max="607" width="8.42578125" bestFit="1" customWidth="1"/>
    <col min="608" max="609" width="7.42578125" bestFit="1" customWidth="1"/>
    <col min="610" max="610" width="8.42578125" bestFit="1" customWidth="1"/>
    <col min="611" max="611" width="7.42578125" bestFit="1" customWidth="1"/>
    <col min="612" max="612" width="12.28515625" customWidth="1"/>
    <col min="769" max="769" width="4" customWidth="1"/>
    <col min="770" max="770" width="23.140625" customWidth="1"/>
    <col min="771" max="771" width="5.85546875" customWidth="1"/>
    <col min="772" max="772" width="6.7109375" customWidth="1"/>
    <col min="773" max="773" width="5.85546875" customWidth="1"/>
    <col min="774" max="774" width="7.28515625" customWidth="1"/>
    <col min="775" max="775" width="5.85546875" customWidth="1"/>
    <col min="776" max="776" width="7.28515625" customWidth="1"/>
    <col min="777" max="777" width="5.85546875" customWidth="1"/>
    <col min="778" max="778" width="7.28515625" customWidth="1"/>
    <col min="779" max="779" width="5.85546875" customWidth="1"/>
    <col min="780" max="780" width="7.28515625" customWidth="1"/>
    <col min="781" max="781" width="5.85546875" customWidth="1"/>
    <col min="782" max="782" width="7.28515625" customWidth="1"/>
    <col min="783" max="783" width="7" customWidth="1"/>
    <col min="784" max="784" width="7.140625" customWidth="1"/>
    <col min="785" max="787" width="7.42578125" customWidth="1"/>
    <col min="788" max="788" width="9.42578125" customWidth="1"/>
    <col min="789" max="789" width="5.85546875" customWidth="1"/>
    <col min="790" max="790" width="7.42578125" bestFit="1" customWidth="1"/>
    <col min="791" max="791" width="5.85546875" customWidth="1"/>
    <col min="792" max="792" width="7.42578125" bestFit="1" customWidth="1"/>
    <col min="793" max="793" width="5.85546875" customWidth="1"/>
    <col min="794" max="794" width="7.42578125" bestFit="1" customWidth="1"/>
    <col min="795" max="795" width="5.85546875" customWidth="1"/>
    <col min="796" max="796" width="7.42578125" bestFit="1" customWidth="1"/>
    <col min="797" max="797" width="5.5703125" customWidth="1"/>
    <col min="798" max="798" width="6.140625" customWidth="1"/>
    <col min="799" max="799" width="5.5703125" customWidth="1"/>
    <col min="800" max="800" width="6.85546875" customWidth="1"/>
    <col min="801" max="801" width="7" customWidth="1"/>
    <col min="802" max="802" width="7.5703125" customWidth="1"/>
    <col min="803" max="803" width="7.42578125" customWidth="1"/>
    <col min="804" max="804" width="6.42578125" customWidth="1"/>
    <col min="805" max="806" width="7.42578125" customWidth="1"/>
    <col min="807" max="807" width="5.85546875" customWidth="1"/>
    <col min="808" max="808" width="7.42578125" bestFit="1" customWidth="1"/>
    <col min="809" max="809" width="5.85546875" customWidth="1"/>
    <col min="810" max="810" width="7.42578125" bestFit="1" customWidth="1"/>
    <col min="811" max="811" width="5.85546875" customWidth="1"/>
    <col min="812" max="812" width="7.42578125" bestFit="1" customWidth="1"/>
    <col min="813" max="813" width="5.85546875" customWidth="1"/>
    <col min="814" max="814" width="7.42578125" bestFit="1" customWidth="1"/>
    <col min="815" max="815" width="5.85546875" customWidth="1"/>
    <col min="816" max="816" width="6.42578125" bestFit="1" customWidth="1"/>
    <col min="817" max="818" width="5.85546875" customWidth="1"/>
    <col min="819" max="819" width="6.42578125" customWidth="1"/>
    <col min="820" max="820" width="8.42578125" customWidth="1"/>
    <col min="821" max="821" width="7.42578125" customWidth="1"/>
    <col min="822" max="822" width="6.42578125" customWidth="1"/>
    <col min="823" max="823" width="7.42578125" customWidth="1"/>
    <col min="824" max="824" width="7.7109375" customWidth="1"/>
    <col min="825" max="825" width="5.85546875" customWidth="1"/>
    <col min="826" max="826" width="7.28515625" customWidth="1"/>
    <col min="827" max="827" width="5.85546875" customWidth="1"/>
    <col min="828" max="828" width="6.85546875" customWidth="1"/>
    <col min="829" max="829" width="5.85546875" customWidth="1"/>
    <col min="830" max="830" width="6.7109375" customWidth="1"/>
    <col min="831" max="831" width="5.85546875" customWidth="1"/>
    <col min="832" max="832" width="6.5703125" customWidth="1"/>
    <col min="833" max="833" width="5" customWidth="1"/>
    <col min="834" max="834" width="6.42578125" bestFit="1" customWidth="1"/>
    <col min="835" max="835" width="5.42578125" customWidth="1"/>
    <col min="836" max="836" width="6.5703125" customWidth="1"/>
    <col min="837" max="837" width="6.42578125" customWidth="1"/>
    <col min="838" max="838" width="7.42578125" customWidth="1"/>
    <col min="839" max="839" width="9.5703125" customWidth="1"/>
    <col min="840" max="840" width="7.7109375" customWidth="1"/>
    <col min="841" max="842" width="7.42578125" customWidth="1"/>
    <col min="843" max="843" width="5.85546875" customWidth="1"/>
    <col min="844" max="844" width="6.85546875" customWidth="1"/>
    <col min="845" max="845" width="5.85546875" customWidth="1"/>
    <col min="846" max="846" width="6.42578125" customWidth="1"/>
    <col min="847" max="849" width="5.85546875" customWidth="1"/>
    <col min="850" max="850" width="6.42578125" bestFit="1" customWidth="1"/>
    <col min="851" max="851" width="5.85546875" customWidth="1"/>
    <col min="852" max="852" width="5.85546875" bestFit="1" customWidth="1"/>
    <col min="853" max="853" width="5" bestFit="1" customWidth="1"/>
    <col min="854" max="854" width="5.28515625" customWidth="1"/>
    <col min="855" max="855" width="6.42578125" customWidth="1"/>
    <col min="856" max="857" width="7.42578125" bestFit="1" customWidth="1"/>
    <col min="858" max="858" width="6.42578125" bestFit="1" customWidth="1"/>
    <col min="859" max="860" width="7.42578125" bestFit="1" customWidth="1"/>
    <col min="861" max="861" width="5.85546875" customWidth="1"/>
    <col min="862" max="862" width="7.42578125" customWidth="1"/>
    <col min="863" max="863" width="8.42578125" bestFit="1" customWidth="1"/>
    <col min="864" max="865" width="7.42578125" bestFit="1" customWidth="1"/>
    <col min="866" max="866" width="8.42578125" bestFit="1" customWidth="1"/>
    <col min="867" max="867" width="7.42578125" bestFit="1" customWidth="1"/>
    <col min="868" max="868" width="12.28515625" customWidth="1"/>
    <col min="1025" max="1025" width="4" customWidth="1"/>
    <col min="1026" max="1026" width="23.140625" customWidth="1"/>
    <col min="1027" max="1027" width="5.85546875" customWidth="1"/>
    <col min="1028" max="1028" width="6.7109375" customWidth="1"/>
    <col min="1029" max="1029" width="5.85546875" customWidth="1"/>
    <col min="1030" max="1030" width="7.28515625" customWidth="1"/>
    <col min="1031" max="1031" width="5.85546875" customWidth="1"/>
    <col min="1032" max="1032" width="7.28515625" customWidth="1"/>
    <col min="1033" max="1033" width="5.85546875" customWidth="1"/>
    <col min="1034" max="1034" width="7.28515625" customWidth="1"/>
    <col min="1035" max="1035" width="5.85546875" customWidth="1"/>
    <col min="1036" max="1036" width="7.28515625" customWidth="1"/>
    <col min="1037" max="1037" width="5.85546875" customWidth="1"/>
    <col min="1038" max="1038" width="7.28515625" customWidth="1"/>
    <col min="1039" max="1039" width="7" customWidth="1"/>
    <col min="1040" max="1040" width="7.140625" customWidth="1"/>
    <col min="1041" max="1043" width="7.42578125" customWidth="1"/>
    <col min="1044" max="1044" width="9.42578125" customWidth="1"/>
    <col min="1045" max="1045" width="5.85546875" customWidth="1"/>
    <col min="1046" max="1046" width="7.42578125" bestFit="1" customWidth="1"/>
    <col min="1047" max="1047" width="5.85546875" customWidth="1"/>
    <col min="1048" max="1048" width="7.42578125" bestFit="1" customWidth="1"/>
    <col min="1049" max="1049" width="5.85546875" customWidth="1"/>
    <col min="1050" max="1050" width="7.42578125" bestFit="1" customWidth="1"/>
    <col min="1051" max="1051" width="5.85546875" customWidth="1"/>
    <col min="1052" max="1052" width="7.42578125" bestFit="1" customWidth="1"/>
    <col min="1053" max="1053" width="5.5703125" customWidth="1"/>
    <col min="1054" max="1054" width="6.140625" customWidth="1"/>
    <col min="1055" max="1055" width="5.5703125" customWidth="1"/>
    <col min="1056" max="1056" width="6.85546875" customWidth="1"/>
    <col min="1057" max="1057" width="7" customWidth="1"/>
    <col min="1058" max="1058" width="7.5703125" customWidth="1"/>
    <col min="1059" max="1059" width="7.42578125" customWidth="1"/>
    <col min="1060" max="1060" width="6.42578125" customWidth="1"/>
    <col min="1061" max="1062" width="7.42578125" customWidth="1"/>
    <col min="1063" max="1063" width="5.85546875" customWidth="1"/>
    <col min="1064" max="1064" width="7.42578125" bestFit="1" customWidth="1"/>
    <col min="1065" max="1065" width="5.85546875" customWidth="1"/>
    <col min="1066" max="1066" width="7.42578125" bestFit="1" customWidth="1"/>
    <col min="1067" max="1067" width="5.85546875" customWidth="1"/>
    <col min="1068" max="1068" width="7.42578125" bestFit="1" customWidth="1"/>
    <col min="1069" max="1069" width="5.85546875" customWidth="1"/>
    <col min="1070" max="1070" width="7.42578125" bestFit="1" customWidth="1"/>
    <col min="1071" max="1071" width="5.85546875" customWidth="1"/>
    <col min="1072" max="1072" width="6.42578125" bestFit="1" customWidth="1"/>
    <col min="1073" max="1074" width="5.85546875" customWidth="1"/>
    <col min="1075" max="1075" width="6.42578125" customWidth="1"/>
    <col min="1076" max="1076" width="8.42578125" customWidth="1"/>
    <col min="1077" max="1077" width="7.42578125" customWidth="1"/>
    <col min="1078" max="1078" width="6.42578125" customWidth="1"/>
    <col min="1079" max="1079" width="7.42578125" customWidth="1"/>
    <col min="1080" max="1080" width="7.7109375" customWidth="1"/>
    <col min="1081" max="1081" width="5.85546875" customWidth="1"/>
    <col min="1082" max="1082" width="7.28515625" customWidth="1"/>
    <col min="1083" max="1083" width="5.85546875" customWidth="1"/>
    <col min="1084" max="1084" width="6.85546875" customWidth="1"/>
    <col min="1085" max="1085" width="5.85546875" customWidth="1"/>
    <col min="1086" max="1086" width="6.7109375" customWidth="1"/>
    <col min="1087" max="1087" width="5.85546875" customWidth="1"/>
    <col min="1088" max="1088" width="6.5703125" customWidth="1"/>
    <col min="1089" max="1089" width="5" customWidth="1"/>
    <col min="1090" max="1090" width="6.42578125" bestFit="1" customWidth="1"/>
    <col min="1091" max="1091" width="5.42578125" customWidth="1"/>
    <col min="1092" max="1092" width="6.5703125" customWidth="1"/>
    <col min="1093" max="1093" width="6.42578125" customWidth="1"/>
    <col min="1094" max="1094" width="7.42578125" customWidth="1"/>
    <col min="1095" max="1095" width="9.5703125" customWidth="1"/>
    <col min="1096" max="1096" width="7.7109375" customWidth="1"/>
    <col min="1097" max="1098" width="7.42578125" customWidth="1"/>
    <col min="1099" max="1099" width="5.85546875" customWidth="1"/>
    <col min="1100" max="1100" width="6.85546875" customWidth="1"/>
    <col min="1101" max="1101" width="5.85546875" customWidth="1"/>
    <col min="1102" max="1102" width="6.42578125" customWidth="1"/>
    <col min="1103" max="1105" width="5.85546875" customWidth="1"/>
    <col min="1106" max="1106" width="6.42578125" bestFit="1" customWidth="1"/>
    <col min="1107" max="1107" width="5.85546875" customWidth="1"/>
    <col min="1108" max="1108" width="5.85546875" bestFit="1" customWidth="1"/>
    <col min="1109" max="1109" width="5" bestFit="1" customWidth="1"/>
    <col min="1110" max="1110" width="5.28515625" customWidth="1"/>
    <col min="1111" max="1111" width="6.42578125" customWidth="1"/>
    <col min="1112" max="1113" width="7.42578125" bestFit="1" customWidth="1"/>
    <col min="1114" max="1114" width="6.42578125" bestFit="1" customWidth="1"/>
    <col min="1115" max="1116" width="7.42578125" bestFit="1" customWidth="1"/>
    <col min="1117" max="1117" width="5.85546875" customWidth="1"/>
    <col min="1118" max="1118" width="7.42578125" customWidth="1"/>
    <col min="1119" max="1119" width="8.42578125" bestFit="1" customWidth="1"/>
    <col min="1120" max="1121" width="7.42578125" bestFit="1" customWidth="1"/>
    <col min="1122" max="1122" width="8.42578125" bestFit="1" customWidth="1"/>
    <col min="1123" max="1123" width="7.42578125" bestFit="1" customWidth="1"/>
    <col min="1124" max="1124" width="12.28515625" customWidth="1"/>
    <col min="1281" max="1281" width="4" customWidth="1"/>
    <col min="1282" max="1282" width="23.140625" customWidth="1"/>
    <col min="1283" max="1283" width="5.85546875" customWidth="1"/>
    <col min="1284" max="1284" width="6.7109375" customWidth="1"/>
    <col min="1285" max="1285" width="5.85546875" customWidth="1"/>
    <col min="1286" max="1286" width="7.28515625" customWidth="1"/>
    <col min="1287" max="1287" width="5.85546875" customWidth="1"/>
    <col min="1288" max="1288" width="7.28515625" customWidth="1"/>
    <col min="1289" max="1289" width="5.85546875" customWidth="1"/>
    <col min="1290" max="1290" width="7.28515625" customWidth="1"/>
    <col min="1291" max="1291" width="5.85546875" customWidth="1"/>
    <col min="1292" max="1292" width="7.28515625" customWidth="1"/>
    <col min="1293" max="1293" width="5.85546875" customWidth="1"/>
    <col min="1294" max="1294" width="7.28515625" customWidth="1"/>
    <col min="1295" max="1295" width="7" customWidth="1"/>
    <col min="1296" max="1296" width="7.140625" customWidth="1"/>
    <col min="1297" max="1299" width="7.42578125" customWidth="1"/>
    <col min="1300" max="1300" width="9.42578125" customWidth="1"/>
    <col min="1301" max="1301" width="5.85546875" customWidth="1"/>
    <col min="1302" max="1302" width="7.42578125" bestFit="1" customWidth="1"/>
    <col min="1303" max="1303" width="5.85546875" customWidth="1"/>
    <col min="1304" max="1304" width="7.42578125" bestFit="1" customWidth="1"/>
    <col min="1305" max="1305" width="5.85546875" customWidth="1"/>
    <col min="1306" max="1306" width="7.42578125" bestFit="1" customWidth="1"/>
    <col min="1307" max="1307" width="5.85546875" customWidth="1"/>
    <col min="1308" max="1308" width="7.42578125" bestFit="1" customWidth="1"/>
    <col min="1309" max="1309" width="5.5703125" customWidth="1"/>
    <col min="1310" max="1310" width="6.140625" customWidth="1"/>
    <col min="1311" max="1311" width="5.5703125" customWidth="1"/>
    <col min="1312" max="1312" width="6.85546875" customWidth="1"/>
    <col min="1313" max="1313" width="7" customWidth="1"/>
    <col min="1314" max="1314" width="7.5703125" customWidth="1"/>
    <col min="1315" max="1315" width="7.42578125" customWidth="1"/>
    <col min="1316" max="1316" width="6.42578125" customWidth="1"/>
    <col min="1317" max="1318" width="7.42578125" customWidth="1"/>
    <col min="1319" max="1319" width="5.85546875" customWidth="1"/>
    <col min="1320" max="1320" width="7.42578125" bestFit="1" customWidth="1"/>
    <col min="1321" max="1321" width="5.85546875" customWidth="1"/>
    <col min="1322" max="1322" width="7.42578125" bestFit="1" customWidth="1"/>
    <col min="1323" max="1323" width="5.85546875" customWidth="1"/>
    <col min="1324" max="1324" width="7.42578125" bestFit="1" customWidth="1"/>
    <col min="1325" max="1325" width="5.85546875" customWidth="1"/>
    <col min="1326" max="1326" width="7.42578125" bestFit="1" customWidth="1"/>
    <col min="1327" max="1327" width="5.85546875" customWidth="1"/>
    <col min="1328" max="1328" width="6.42578125" bestFit="1" customWidth="1"/>
    <col min="1329" max="1330" width="5.85546875" customWidth="1"/>
    <col min="1331" max="1331" width="6.42578125" customWidth="1"/>
    <col min="1332" max="1332" width="8.42578125" customWidth="1"/>
    <col min="1333" max="1333" width="7.42578125" customWidth="1"/>
    <col min="1334" max="1334" width="6.42578125" customWidth="1"/>
    <col min="1335" max="1335" width="7.42578125" customWidth="1"/>
    <col min="1336" max="1336" width="7.7109375" customWidth="1"/>
    <col min="1337" max="1337" width="5.85546875" customWidth="1"/>
    <col min="1338" max="1338" width="7.28515625" customWidth="1"/>
    <col min="1339" max="1339" width="5.85546875" customWidth="1"/>
    <col min="1340" max="1340" width="6.85546875" customWidth="1"/>
    <col min="1341" max="1341" width="5.85546875" customWidth="1"/>
    <col min="1342" max="1342" width="6.7109375" customWidth="1"/>
    <col min="1343" max="1343" width="5.85546875" customWidth="1"/>
    <col min="1344" max="1344" width="6.5703125" customWidth="1"/>
    <col min="1345" max="1345" width="5" customWidth="1"/>
    <col min="1346" max="1346" width="6.42578125" bestFit="1" customWidth="1"/>
    <col min="1347" max="1347" width="5.42578125" customWidth="1"/>
    <col min="1348" max="1348" width="6.5703125" customWidth="1"/>
    <col min="1349" max="1349" width="6.42578125" customWidth="1"/>
    <col min="1350" max="1350" width="7.42578125" customWidth="1"/>
    <col min="1351" max="1351" width="9.5703125" customWidth="1"/>
    <col min="1352" max="1352" width="7.7109375" customWidth="1"/>
    <col min="1353" max="1354" width="7.42578125" customWidth="1"/>
    <col min="1355" max="1355" width="5.85546875" customWidth="1"/>
    <col min="1356" max="1356" width="6.85546875" customWidth="1"/>
    <col min="1357" max="1357" width="5.85546875" customWidth="1"/>
    <col min="1358" max="1358" width="6.42578125" customWidth="1"/>
    <col min="1359" max="1361" width="5.85546875" customWidth="1"/>
    <col min="1362" max="1362" width="6.42578125" bestFit="1" customWidth="1"/>
    <col min="1363" max="1363" width="5.85546875" customWidth="1"/>
    <col min="1364" max="1364" width="5.85546875" bestFit="1" customWidth="1"/>
    <col min="1365" max="1365" width="5" bestFit="1" customWidth="1"/>
    <col min="1366" max="1366" width="5.28515625" customWidth="1"/>
    <col min="1367" max="1367" width="6.42578125" customWidth="1"/>
    <col min="1368" max="1369" width="7.42578125" bestFit="1" customWidth="1"/>
    <col min="1370" max="1370" width="6.42578125" bestFit="1" customWidth="1"/>
    <col min="1371" max="1372" width="7.42578125" bestFit="1" customWidth="1"/>
    <col min="1373" max="1373" width="5.85546875" customWidth="1"/>
    <col min="1374" max="1374" width="7.42578125" customWidth="1"/>
    <col min="1375" max="1375" width="8.42578125" bestFit="1" customWidth="1"/>
    <col min="1376" max="1377" width="7.42578125" bestFit="1" customWidth="1"/>
    <col min="1378" max="1378" width="8.42578125" bestFit="1" customWidth="1"/>
    <col min="1379" max="1379" width="7.42578125" bestFit="1" customWidth="1"/>
    <col min="1380" max="1380" width="12.28515625" customWidth="1"/>
    <col min="1537" max="1537" width="4" customWidth="1"/>
    <col min="1538" max="1538" width="23.140625" customWidth="1"/>
    <col min="1539" max="1539" width="5.85546875" customWidth="1"/>
    <col min="1540" max="1540" width="6.7109375" customWidth="1"/>
    <col min="1541" max="1541" width="5.85546875" customWidth="1"/>
    <col min="1542" max="1542" width="7.28515625" customWidth="1"/>
    <col min="1543" max="1543" width="5.85546875" customWidth="1"/>
    <col min="1544" max="1544" width="7.28515625" customWidth="1"/>
    <col min="1545" max="1545" width="5.85546875" customWidth="1"/>
    <col min="1546" max="1546" width="7.28515625" customWidth="1"/>
    <col min="1547" max="1547" width="5.85546875" customWidth="1"/>
    <col min="1548" max="1548" width="7.28515625" customWidth="1"/>
    <col min="1549" max="1549" width="5.85546875" customWidth="1"/>
    <col min="1550" max="1550" width="7.28515625" customWidth="1"/>
    <col min="1551" max="1551" width="7" customWidth="1"/>
    <col min="1552" max="1552" width="7.140625" customWidth="1"/>
    <col min="1553" max="1555" width="7.42578125" customWidth="1"/>
    <col min="1556" max="1556" width="9.42578125" customWidth="1"/>
    <col min="1557" max="1557" width="5.85546875" customWidth="1"/>
    <col min="1558" max="1558" width="7.42578125" bestFit="1" customWidth="1"/>
    <col min="1559" max="1559" width="5.85546875" customWidth="1"/>
    <col min="1560" max="1560" width="7.42578125" bestFit="1" customWidth="1"/>
    <col min="1561" max="1561" width="5.85546875" customWidth="1"/>
    <col min="1562" max="1562" width="7.42578125" bestFit="1" customWidth="1"/>
    <col min="1563" max="1563" width="5.85546875" customWidth="1"/>
    <col min="1564" max="1564" width="7.42578125" bestFit="1" customWidth="1"/>
    <col min="1565" max="1565" width="5.5703125" customWidth="1"/>
    <col min="1566" max="1566" width="6.140625" customWidth="1"/>
    <col min="1567" max="1567" width="5.5703125" customWidth="1"/>
    <col min="1568" max="1568" width="6.85546875" customWidth="1"/>
    <col min="1569" max="1569" width="7" customWidth="1"/>
    <col min="1570" max="1570" width="7.5703125" customWidth="1"/>
    <col min="1571" max="1571" width="7.42578125" customWidth="1"/>
    <col min="1572" max="1572" width="6.42578125" customWidth="1"/>
    <col min="1573" max="1574" width="7.42578125" customWidth="1"/>
    <col min="1575" max="1575" width="5.85546875" customWidth="1"/>
    <col min="1576" max="1576" width="7.42578125" bestFit="1" customWidth="1"/>
    <col min="1577" max="1577" width="5.85546875" customWidth="1"/>
    <col min="1578" max="1578" width="7.42578125" bestFit="1" customWidth="1"/>
    <col min="1579" max="1579" width="5.85546875" customWidth="1"/>
    <col min="1580" max="1580" width="7.42578125" bestFit="1" customWidth="1"/>
    <col min="1581" max="1581" width="5.85546875" customWidth="1"/>
    <col min="1582" max="1582" width="7.42578125" bestFit="1" customWidth="1"/>
    <col min="1583" max="1583" width="5.85546875" customWidth="1"/>
    <col min="1584" max="1584" width="6.42578125" bestFit="1" customWidth="1"/>
    <col min="1585" max="1586" width="5.85546875" customWidth="1"/>
    <col min="1587" max="1587" width="6.42578125" customWidth="1"/>
    <col min="1588" max="1588" width="8.42578125" customWidth="1"/>
    <col min="1589" max="1589" width="7.42578125" customWidth="1"/>
    <col min="1590" max="1590" width="6.42578125" customWidth="1"/>
    <col min="1591" max="1591" width="7.42578125" customWidth="1"/>
    <col min="1592" max="1592" width="7.7109375" customWidth="1"/>
    <col min="1593" max="1593" width="5.85546875" customWidth="1"/>
    <col min="1594" max="1594" width="7.28515625" customWidth="1"/>
    <col min="1595" max="1595" width="5.85546875" customWidth="1"/>
    <col min="1596" max="1596" width="6.85546875" customWidth="1"/>
    <col min="1597" max="1597" width="5.85546875" customWidth="1"/>
    <col min="1598" max="1598" width="6.7109375" customWidth="1"/>
    <col min="1599" max="1599" width="5.85546875" customWidth="1"/>
    <col min="1600" max="1600" width="6.5703125" customWidth="1"/>
    <col min="1601" max="1601" width="5" customWidth="1"/>
    <col min="1602" max="1602" width="6.42578125" bestFit="1" customWidth="1"/>
    <col min="1603" max="1603" width="5.42578125" customWidth="1"/>
    <col min="1604" max="1604" width="6.5703125" customWidth="1"/>
    <col min="1605" max="1605" width="6.42578125" customWidth="1"/>
    <col min="1606" max="1606" width="7.42578125" customWidth="1"/>
    <col min="1607" max="1607" width="9.5703125" customWidth="1"/>
    <col min="1608" max="1608" width="7.7109375" customWidth="1"/>
    <col min="1609" max="1610" width="7.42578125" customWidth="1"/>
    <col min="1611" max="1611" width="5.85546875" customWidth="1"/>
    <col min="1612" max="1612" width="6.85546875" customWidth="1"/>
    <col min="1613" max="1613" width="5.85546875" customWidth="1"/>
    <col min="1614" max="1614" width="6.42578125" customWidth="1"/>
    <col min="1615" max="1617" width="5.85546875" customWidth="1"/>
    <col min="1618" max="1618" width="6.42578125" bestFit="1" customWidth="1"/>
    <col min="1619" max="1619" width="5.85546875" customWidth="1"/>
    <col min="1620" max="1620" width="5.85546875" bestFit="1" customWidth="1"/>
    <col min="1621" max="1621" width="5" bestFit="1" customWidth="1"/>
    <col min="1622" max="1622" width="5.28515625" customWidth="1"/>
    <col min="1623" max="1623" width="6.42578125" customWidth="1"/>
    <col min="1624" max="1625" width="7.42578125" bestFit="1" customWidth="1"/>
    <col min="1626" max="1626" width="6.42578125" bestFit="1" customWidth="1"/>
    <col min="1627" max="1628" width="7.42578125" bestFit="1" customWidth="1"/>
    <col min="1629" max="1629" width="5.85546875" customWidth="1"/>
    <col min="1630" max="1630" width="7.42578125" customWidth="1"/>
    <col min="1631" max="1631" width="8.42578125" bestFit="1" customWidth="1"/>
    <col min="1632" max="1633" width="7.42578125" bestFit="1" customWidth="1"/>
    <col min="1634" max="1634" width="8.42578125" bestFit="1" customWidth="1"/>
    <col min="1635" max="1635" width="7.42578125" bestFit="1" customWidth="1"/>
    <col min="1636" max="1636" width="12.28515625" customWidth="1"/>
    <col min="1793" max="1793" width="4" customWidth="1"/>
    <col min="1794" max="1794" width="23.140625" customWidth="1"/>
    <col min="1795" max="1795" width="5.85546875" customWidth="1"/>
    <col min="1796" max="1796" width="6.7109375" customWidth="1"/>
    <col min="1797" max="1797" width="5.85546875" customWidth="1"/>
    <col min="1798" max="1798" width="7.28515625" customWidth="1"/>
    <col min="1799" max="1799" width="5.85546875" customWidth="1"/>
    <col min="1800" max="1800" width="7.28515625" customWidth="1"/>
    <col min="1801" max="1801" width="5.85546875" customWidth="1"/>
    <col min="1802" max="1802" width="7.28515625" customWidth="1"/>
    <col min="1803" max="1803" width="5.85546875" customWidth="1"/>
    <col min="1804" max="1804" width="7.28515625" customWidth="1"/>
    <col min="1805" max="1805" width="5.85546875" customWidth="1"/>
    <col min="1806" max="1806" width="7.28515625" customWidth="1"/>
    <col min="1807" max="1807" width="7" customWidth="1"/>
    <col min="1808" max="1808" width="7.140625" customWidth="1"/>
    <col min="1809" max="1811" width="7.42578125" customWidth="1"/>
    <col min="1812" max="1812" width="9.42578125" customWidth="1"/>
    <col min="1813" max="1813" width="5.85546875" customWidth="1"/>
    <col min="1814" max="1814" width="7.42578125" bestFit="1" customWidth="1"/>
    <col min="1815" max="1815" width="5.85546875" customWidth="1"/>
    <col min="1816" max="1816" width="7.42578125" bestFit="1" customWidth="1"/>
    <col min="1817" max="1817" width="5.85546875" customWidth="1"/>
    <col min="1818" max="1818" width="7.42578125" bestFit="1" customWidth="1"/>
    <col min="1819" max="1819" width="5.85546875" customWidth="1"/>
    <col min="1820" max="1820" width="7.42578125" bestFit="1" customWidth="1"/>
    <col min="1821" max="1821" width="5.5703125" customWidth="1"/>
    <col min="1822" max="1822" width="6.140625" customWidth="1"/>
    <col min="1823" max="1823" width="5.5703125" customWidth="1"/>
    <col min="1824" max="1824" width="6.85546875" customWidth="1"/>
    <col min="1825" max="1825" width="7" customWidth="1"/>
    <col min="1826" max="1826" width="7.5703125" customWidth="1"/>
    <col min="1827" max="1827" width="7.42578125" customWidth="1"/>
    <col min="1828" max="1828" width="6.42578125" customWidth="1"/>
    <col min="1829" max="1830" width="7.42578125" customWidth="1"/>
    <col min="1831" max="1831" width="5.85546875" customWidth="1"/>
    <col min="1832" max="1832" width="7.42578125" bestFit="1" customWidth="1"/>
    <col min="1833" max="1833" width="5.85546875" customWidth="1"/>
    <col min="1834" max="1834" width="7.42578125" bestFit="1" customWidth="1"/>
    <col min="1835" max="1835" width="5.85546875" customWidth="1"/>
    <col min="1836" max="1836" width="7.42578125" bestFit="1" customWidth="1"/>
    <col min="1837" max="1837" width="5.85546875" customWidth="1"/>
    <col min="1838" max="1838" width="7.42578125" bestFit="1" customWidth="1"/>
    <col min="1839" max="1839" width="5.85546875" customWidth="1"/>
    <col min="1840" max="1840" width="6.42578125" bestFit="1" customWidth="1"/>
    <col min="1841" max="1842" width="5.85546875" customWidth="1"/>
    <col min="1843" max="1843" width="6.42578125" customWidth="1"/>
    <col min="1844" max="1844" width="8.42578125" customWidth="1"/>
    <col min="1845" max="1845" width="7.42578125" customWidth="1"/>
    <col min="1846" max="1846" width="6.42578125" customWidth="1"/>
    <col min="1847" max="1847" width="7.42578125" customWidth="1"/>
    <col min="1848" max="1848" width="7.7109375" customWidth="1"/>
    <col min="1849" max="1849" width="5.85546875" customWidth="1"/>
    <col min="1850" max="1850" width="7.28515625" customWidth="1"/>
    <col min="1851" max="1851" width="5.85546875" customWidth="1"/>
    <col min="1852" max="1852" width="6.85546875" customWidth="1"/>
    <col min="1853" max="1853" width="5.85546875" customWidth="1"/>
    <col min="1854" max="1854" width="6.7109375" customWidth="1"/>
    <col min="1855" max="1855" width="5.85546875" customWidth="1"/>
    <col min="1856" max="1856" width="6.5703125" customWidth="1"/>
    <col min="1857" max="1857" width="5" customWidth="1"/>
    <col min="1858" max="1858" width="6.42578125" bestFit="1" customWidth="1"/>
    <col min="1859" max="1859" width="5.42578125" customWidth="1"/>
    <col min="1860" max="1860" width="6.5703125" customWidth="1"/>
    <col min="1861" max="1861" width="6.42578125" customWidth="1"/>
    <col min="1862" max="1862" width="7.42578125" customWidth="1"/>
    <col min="1863" max="1863" width="9.5703125" customWidth="1"/>
    <col min="1864" max="1864" width="7.7109375" customWidth="1"/>
    <col min="1865" max="1866" width="7.42578125" customWidth="1"/>
    <col min="1867" max="1867" width="5.85546875" customWidth="1"/>
    <col min="1868" max="1868" width="6.85546875" customWidth="1"/>
    <col min="1869" max="1869" width="5.85546875" customWidth="1"/>
    <col min="1870" max="1870" width="6.42578125" customWidth="1"/>
    <col min="1871" max="1873" width="5.85546875" customWidth="1"/>
    <col min="1874" max="1874" width="6.42578125" bestFit="1" customWidth="1"/>
    <col min="1875" max="1875" width="5.85546875" customWidth="1"/>
    <col min="1876" max="1876" width="5.85546875" bestFit="1" customWidth="1"/>
    <col min="1877" max="1877" width="5" bestFit="1" customWidth="1"/>
    <col min="1878" max="1878" width="5.28515625" customWidth="1"/>
    <col min="1879" max="1879" width="6.42578125" customWidth="1"/>
    <col min="1880" max="1881" width="7.42578125" bestFit="1" customWidth="1"/>
    <col min="1882" max="1882" width="6.42578125" bestFit="1" customWidth="1"/>
    <col min="1883" max="1884" width="7.42578125" bestFit="1" customWidth="1"/>
    <col min="1885" max="1885" width="5.85546875" customWidth="1"/>
    <col min="1886" max="1886" width="7.42578125" customWidth="1"/>
    <col min="1887" max="1887" width="8.42578125" bestFit="1" customWidth="1"/>
    <col min="1888" max="1889" width="7.42578125" bestFit="1" customWidth="1"/>
    <col min="1890" max="1890" width="8.42578125" bestFit="1" customWidth="1"/>
    <col min="1891" max="1891" width="7.42578125" bestFit="1" customWidth="1"/>
    <col min="1892" max="1892" width="12.28515625" customWidth="1"/>
    <col min="2049" max="2049" width="4" customWidth="1"/>
    <col min="2050" max="2050" width="23.140625" customWidth="1"/>
    <col min="2051" max="2051" width="5.85546875" customWidth="1"/>
    <col min="2052" max="2052" width="6.7109375" customWidth="1"/>
    <col min="2053" max="2053" width="5.85546875" customWidth="1"/>
    <col min="2054" max="2054" width="7.28515625" customWidth="1"/>
    <col min="2055" max="2055" width="5.85546875" customWidth="1"/>
    <col min="2056" max="2056" width="7.28515625" customWidth="1"/>
    <col min="2057" max="2057" width="5.85546875" customWidth="1"/>
    <col min="2058" max="2058" width="7.28515625" customWidth="1"/>
    <col min="2059" max="2059" width="5.85546875" customWidth="1"/>
    <col min="2060" max="2060" width="7.28515625" customWidth="1"/>
    <col min="2061" max="2061" width="5.85546875" customWidth="1"/>
    <col min="2062" max="2062" width="7.28515625" customWidth="1"/>
    <col min="2063" max="2063" width="7" customWidth="1"/>
    <col min="2064" max="2064" width="7.140625" customWidth="1"/>
    <col min="2065" max="2067" width="7.42578125" customWidth="1"/>
    <col min="2068" max="2068" width="9.42578125" customWidth="1"/>
    <col min="2069" max="2069" width="5.85546875" customWidth="1"/>
    <col min="2070" max="2070" width="7.42578125" bestFit="1" customWidth="1"/>
    <col min="2071" max="2071" width="5.85546875" customWidth="1"/>
    <col min="2072" max="2072" width="7.42578125" bestFit="1" customWidth="1"/>
    <col min="2073" max="2073" width="5.85546875" customWidth="1"/>
    <col min="2074" max="2074" width="7.42578125" bestFit="1" customWidth="1"/>
    <col min="2075" max="2075" width="5.85546875" customWidth="1"/>
    <col min="2076" max="2076" width="7.42578125" bestFit="1" customWidth="1"/>
    <col min="2077" max="2077" width="5.5703125" customWidth="1"/>
    <col min="2078" max="2078" width="6.140625" customWidth="1"/>
    <col min="2079" max="2079" width="5.5703125" customWidth="1"/>
    <col min="2080" max="2080" width="6.85546875" customWidth="1"/>
    <col min="2081" max="2081" width="7" customWidth="1"/>
    <col min="2082" max="2082" width="7.5703125" customWidth="1"/>
    <col min="2083" max="2083" width="7.42578125" customWidth="1"/>
    <col min="2084" max="2084" width="6.42578125" customWidth="1"/>
    <col min="2085" max="2086" width="7.42578125" customWidth="1"/>
    <col min="2087" max="2087" width="5.85546875" customWidth="1"/>
    <col min="2088" max="2088" width="7.42578125" bestFit="1" customWidth="1"/>
    <col min="2089" max="2089" width="5.85546875" customWidth="1"/>
    <col min="2090" max="2090" width="7.42578125" bestFit="1" customWidth="1"/>
    <col min="2091" max="2091" width="5.85546875" customWidth="1"/>
    <col min="2092" max="2092" width="7.42578125" bestFit="1" customWidth="1"/>
    <col min="2093" max="2093" width="5.85546875" customWidth="1"/>
    <col min="2094" max="2094" width="7.42578125" bestFit="1" customWidth="1"/>
    <col min="2095" max="2095" width="5.85546875" customWidth="1"/>
    <col min="2096" max="2096" width="6.42578125" bestFit="1" customWidth="1"/>
    <col min="2097" max="2098" width="5.85546875" customWidth="1"/>
    <col min="2099" max="2099" width="6.42578125" customWidth="1"/>
    <col min="2100" max="2100" width="8.42578125" customWidth="1"/>
    <col min="2101" max="2101" width="7.42578125" customWidth="1"/>
    <col min="2102" max="2102" width="6.42578125" customWidth="1"/>
    <col min="2103" max="2103" width="7.42578125" customWidth="1"/>
    <col min="2104" max="2104" width="7.7109375" customWidth="1"/>
    <col min="2105" max="2105" width="5.85546875" customWidth="1"/>
    <col min="2106" max="2106" width="7.28515625" customWidth="1"/>
    <col min="2107" max="2107" width="5.85546875" customWidth="1"/>
    <col min="2108" max="2108" width="6.85546875" customWidth="1"/>
    <col min="2109" max="2109" width="5.85546875" customWidth="1"/>
    <col min="2110" max="2110" width="6.7109375" customWidth="1"/>
    <col min="2111" max="2111" width="5.85546875" customWidth="1"/>
    <col min="2112" max="2112" width="6.5703125" customWidth="1"/>
    <col min="2113" max="2113" width="5" customWidth="1"/>
    <col min="2114" max="2114" width="6.42578125" bestFit="1" customWidth="1"/>
    <col min="2115" max="2115" width="5.42578125" customWidth="1"/>
    <col min="2116" max="2116" width="6.5703125" customWidth="1"/>
    <col min="2117" max="2117" width="6.42578125" customWidth="1"/>
    <col min="2118" max="2118" width="7.42578125" customWidth="1"/>
    <col min="2119" max="2119" width="9.5703125" customWidth="1"/>
    <col min="2120" max="2120" width="7.7109375" customWidth="1"/>
    <col min="2121" max="2122" width="7.42578125" customWidth="1"/>
    <col min="2123" max="2123" width="5.85546875" customWidth="1"/>
    <col min="2124" max="2124" width="6.85546875" customWidth="1"/>
    <col min="2125" max="2125" width="5.85546875" customWidth="1"/>
    <col min="2126" max="2126" width="6.42578125" customWidth="1"/>
    <col min="2127" max="2129" width="5.85546875" customWidth="1"/>
    <col min="2130" max="2130" width="6.42578125" bestFit="1" customWidth="1"/>
    <col min="2131" max="2131" width="5.85546875" customWidth="1"/>
    <col min="2132" max="2132" width="5.85546875" bestFit="1" customWidth="1"/>
    <col min="2133" max="2133" width="5" bestFit="1" customWidth="1"/>
    <col min="2134" max="2134" width="5.28515625" customWidth="1"/>
    <col min="2135" max="2135" width="6.42578125" customWidth="1"/>
    <col min="2136" max="2137" width="7.42578125" bestFit="1" customWidth="1"/>
    <col min="2138" max="2138" width="6.42578125" bestFit="1" customWidth="1"/>
    <col min="2139" max="2140" width="7.42578125" bestFit="1" customWidth="1"/>
    <col min="2141" max="2141" width="5.85546875" customWidth="1"/>
    <col min="2142" max="2142" width="7.42578125" customWidth="1"/>
    <col min="2143" max="2143" width="8.42578125" bestFit="1" customWidth="1"/>
    <col min="2144" max="2145" width="7.42578125" bestFit="1" customWidth="1"/>
    <col min="2146" max="2146" width="8.42578125" bestFit="1" customWidth="1"/>
    <col min="2147" max="2147" width="7.42578125" bestFit="1" customWidth="1"/>
    <col min="2148" max="2148" width="12.28515625" customWidth="1"/>
    <col min="2305" max="2305" width="4" customWidth="1"/>
    <col min="2306" max="2306" width="23.140625" customWidth="1"/>
    <col min="2307" max="2307" width="5.85546875" customWidth="1"/>
    <col min="2308" max="2308" width="6.7109375" customWidth="1"/>
    <col min="2309" max="2309" width="5.85546875" customWidth="1"/>
    <col min="2310" max="2310" width="7.28515625" customWidth="1"/>
    <col min="2311" max="2311" width="5.85546875" customWidth="1"/>
    <col min="2312" max="2312" width="7.28515625" customWidth="1"/>
    <col min="2313" max="2313" width="5.85546875" customWidth="1"/>
    <col min="2314" max="2314" width="7.28515625" customWidth="1"/>
    <col min="2315" max="2315" width="5.85546875" customWidth="1"/>
    <col min="2316" max="2316" width="7.28515625" customWidth="1"/>
    <col min="2317" max="2317" width="5.85546875" customWidth="1"/>
    <col min="2318" max="2318" width="7.28515625" customWidth="1"/>
    <col min="2319" max="2319" width="7" customWidth="1"/>
    <col min="2320" max="2320" width="7.140625" customWidth="1"/>
    <col min="2321" max="2323" width="7.42578125" customWidth="1"/>
    <col min="2324" max="2324" width="9.42578125" customWidth="1"/>
    <col min="2325" max="2325" width="5.85546875" customWidth="1"/>
    <col min="2326" max="2326" width="7.42578125" bestFit="1" customWidth="1"/>
    <col min="2327" max="2327" width="5.85546875" customWidth="1"/>
    <col min="2328" max="2328" width="7.42578125" bestFit="1" customWidth="1"/>
    <col min="2329" max="2329" width="5.85546875" customWidth="1"/>
    <col min="2330" max="2330" width="7.42578125" bestFit="1" customWidth="1"/>
    <col min="2331" max="2331" width="5.85546875" customWidth="1"/>
    <col min="2332" max="2332" width="7.42578125" bestFit="1" customWidth="1"/>
    <col min="2333" max="2333" width="5.5703125" customWidth="1"/>
    <col min="2334" max="2334" width="6.140625" customWidth="1"/>
    <col min="2335" max="2335" width="5.5703125" customWidth="1"/>
    <col min="2336" max="2336" width="6.85546875" customWidth="1"/>
    <col min="2337" max="2337" width="7" customWidth="1"/>
    <col min="2338" max="2338" width="7.5703125" customWidth="1"/>
    <col min="2339" max="2339" width="7.42578125" customWidth="1"/>
    <col min="2340" max="2340" width="6.42578125" customWidth="1"/>
    <col min="2341" max="2342" width="7.42578125" customWidth="1"/>
    <col min="2343" max="2343" width="5.85546875" customWidth="1"/>
    <col min="2344" max="2344" width="7.42578125" bestFit="1" customWidth="1"/>
    <col min="2345" max="2345" width="5.85546875" customWidth="1"/>
    <col min="2346" max="2346" width="7.42578125" bestFit="1" customWidth="1"/>
    <col min="2347" max="2347" width="5.85546875" customWidth="1"/>
    <col min="2348" max="2348" width="7.42578125" bestFit="1" customWidth="1"/>
    <col min="2349" max="2349" width="5.85546875" customWidth="1"/>
    <col min="2350" max="2350" width="7.42578125" bestFit="1" customWidth="1"/>
    <col min="2351" max="2351" width="5.85546875" customWidth="1"/>
    <col min="2352" max="2352" width="6.42578125" bestFit="1" customWidth="1"/>
    <col min="2353" max="2354" width="5.85546875" customWidth="1"/>
    <col min="2355" max="2355" width="6.42578125" customWidth="1"/>
    <col min="2356" max="2356" width="8.42578125" customWidth="1"/>
    <col min="2357" max="2357" width="7.42578125" customWidth="1"/>
    <col min="2358" max="2358" width="6.42578125" customWidth="1"/>
    <col min="2359" max="2359" width="7.42578125" customWidth="1"/>
    <col min="2360" max="2360" width="7.7109375" customWidth="1"/>
    <col min="2361" max="2361" width="5.85546875" customWidth="1"/>
    <col min="2362" max="2362" width="7.28515625" customWidth="1"/>
    <col min="2363" max="2363" width="5.85546875" customWidth="1"/>
    <col min="2364" max="2364" width="6.85546875" customWidth="1"/>
    <col min="2365" max="2365" width="5.85546875" customWidth="1"/>
    <col min="2366" max="2366" width="6.7109375" customWidth="1"/>
    <col min="2367" max="2367" width="5.85546875" customWidth="1"/>
    <col min="2368" max="2368" width="6.5703125" customWidth="1"/>
    <col min="2369" max="2369" width="5" customWidth="1"/>
    <col min="2370" max="2370" width="6.42578125" bestFit="1" customWidth="1"/>
    <col min="2371" max="2371" width="5.42578125" customWidth="1"/>
    <col min="2372" max="2372" width="6.5703125" customWidth="1"/>
    <col min="2373" max="2373" width="6.42578125" customWidth="1"/>
    <col min="2374" max="2374" width="7.42578125" customWidth="1"/>
    <col min="2375" max="2375" width="9.5703125" customWidth="1"/>
    <col min="2376" max="2376" width="7.7109375" customWidth="1"/>
    <col min="2377" max="2378" width="7.42578125" customWidth="1"/>
    <col min="2379" max="2379" width="5.85546875" customWidth="1"/>
    <col min="2380" max="2380" width="6.85546875" customWidth="1"/>
    <col min="2381" max="2381" width="5.85546875" customWidth="1"/>
    <col min="2382" max="2382" width="6.42578125" customWidth="1"/>
    <col min="2383" max="2385" width="5.85546875" customWidth="1"/>
    <col min="2386" max="2386" width="6.42578125" bestFit="1" customWidth="1"/>
    <col min="2387" max="2387" width="5.85546875" customWidth="1"/>
    <col min="2388" max="2388" width="5.85546875" bestFit="1" customWidth="1"/>
    <col min="2389" max="2389" width="5" bestFit="1" customWidth="1"/>
    <col min="2390" max="2390" width="5.28515625" customWidth="1"/>
    <col min="2391" max="2391" width="6.42578125" customWidth="1"/>
    <col min="2392" max="2393" width="7.42578125" bestFit="1" customWidth="1"/>
    <col min="2394" max="2394" width="6.42578125" bestFit="1" customWidth="1"/>
    <col min="2395" max="2396" width="7.42578125" bestFit="1" customWidth="1"/>
    <col min="2397" max="2397" width="5.85546875" customWidth="1"/>
    <col min="2398" max="2398" width="7.42578125" customWidth="1"/>
    <col min="2399" max="2399" width="8.42578125" bestFit="1" customWidth="1"/>
    <col min="2400" max="2401" width="7.42578125" bestFit="1" customWidth="1"/>
    <col min="2402" max="2402" width="8.42578125" bestFit="1" customWidth="1"/>
    <col min="2403" max="2403" width="7.42578125" bestFit="1" customWidth="1"/>
    <col min="2404" max="2404" width="12.28515625" customWidth="1"/>
    <col min="2561" max="2561" width="4" customWidth="1"/>
    <col min="2562" max="2562" width="23.140625" customWidth="1"/>
    <col min="2563" max="2563" width="5.85546875" customWidth="1"/>
    <col min="2564" max="2564" width="6.7109375" customWidth="1"/>
    <col min="2565" max="2565" width="5.85546875" customWidth="1"/>
    <col min="2566" max="2566" width="7.28515625" customWidth="1"/>
    <col min="2567" max="2567" width="5.85546875" customWidth="1"/>
    <col min="2568" max="2568" width="7.28515625" customWidth="1"/>
    <col min="2569" max="2569" width="5.85546875" customWidth="1"/>
    <col min="2570" max="2570" width="7.28515625" customWidth="1"/>
    <col min="2571" max="2571" width="5.85546875" customWidth="1"/>
    <col min="2572" max="2572" width="7.28515625" customWidth="1"/>
    <col min="2573" max="2573" width="5.85546875" customWidth="1"/>
    <col min="2574" max="2574" width="7.28515625" customWidth="1"/>
    <col min="2575" max="2575" width="7" customWidth="1"/>
    <col min="2576" max="2576" width="7.140625" customWidth="1"/>
    <col min="2577" max="2579" width="7.42578125" customWidth="1"/>
    <col min="2580" max="2580" width="9.42578125" customWidth="1"/>
    <col min="2581" max="2581" width="5.85546875" customWidth="1"/>
    <col min="2582" max="2582" width="7.42578125" bestFit="1" customWidth="1"/>
    <col min="2583" max="2583" width="5.85546875" customWidth="1"/>
    <col min="2584" max="2584" width="7.42578125" bestFit="1" customWidth="1"/>
    <col min="2585" max="2585" width="5.85546875" customWidth="1"/>
    <col min="2586" max="2586" width="7.42578125" bestFit="1" customWidth="1"/>
    <col min="2587" max="2587" width="5.85546875" customWidth="1"/>
    <col min="2588" max="2588" width="7.42578125" bestFit="1" customWidth="1"/>
    <col min="2589" max="2589" width="5.5703125" customWidth="1"/>
    <col min="2590" max="2590" width="6.140625" customWidth="1"/>
    <col min="2591" max="2591" width="5.5703125" customWidth="1"/>
    <col min="2592" max="2592" width="6.85546875" customWidth="1"/>
    <col min="2593" max="2593" width="7" customWidth="1"/>
    <col min="2594" max="2594" width="7.5703125" customWidth="1"/>
    <col min="2595" max="2595" width="7.42578125" customWidth="1"/>
    <col min="2596" max="2596" width="6.42578125" customWidth="1"/>
    <col min="2597" max="2598" width="7.42578125" customWidth="1"/>
    <col min="2599" max="2599" width="5.85546875" customWidth="1"/>
    <col min="2600" max="2600" width="7.42578125" bestFit="1" customWidth="1"/>
    <col min="2601" max="2601" width="5.85546875" customWidth="1"/>
    <col min="2602" max="2602" width="7.42578125" bestFit="1" customWidth="1"/>
    <col min="2603" max="2603" width="5.85546875" customWidth="1"/>
    <col min="2604" max="2604" width="7.42578125" bestFit="1" customWidth="1"/>
    <col min="2605" max="2605" width="5.85546875" customWidth="1"/>
    <col min="2606" max="2606" width="7.42578125" bestFit="1" customWidth="1"/>
    <col min="2607" max="2607" width="5.85546875" customWidth="1"/>
    <col min="2608" max="2608" width="6.42578125" bestFit="1" customWidth="1"/>
    <col min="2609" max="2610" width="5.85546875" customWidth="1"/>
    <col min="2611" max="2611" width="6.42578125" customWidth="1"/>
    <col min="2612" max="2612" width="8.42578125" customWidth="1"/>
    <col min="2613" max="2613" width="7.42578125" customWidth="1"/>
    <col min="2614" max="2614" width="6.42578125" customWidth="1"/>
    <col min="2615" max="2615" width="7.42578125" customWidth="1"/>
    <col min="2616" max="2616" width="7.7109375" customWidth="1"/>
    <col min="2617" max="2617" width="5.85546875" customWidth="1"/>
    <col min="2618" max="2618" width="7.28515625" customWidth="1"/>
    <col min="2619" max="2619" width="5.85546875" customWidth="1"/>
    <col min="2620" max="2620" width="6.85546875" customWidth="1"/>
    <col min="2621" max="2621" width="5.85546875" customWidth="1"/>
    <col min="2622" max="2622" width="6.7109375" customWidth="1"/>
    <col min="2623" max="2623" width="5.85546875" customWidth="1"/>
    <col min="2624" max="2624" width="6.5703125" customWidth="1"/>
    <col min="2625" max="2625" width="5" customWidth="1"/>
    <col min="2626" max="2626" width="6.42578125" bestFit="1" customWidth="1"/>
    <col min="2627" max="2627" width="5.42578125" customWidth="1"/>
    <col min="2628" max="2628" width="6.5703125" customWidth="1"/>
    <col min="2629" max="2629" width="6.42578125" customWidth="1"/>
    <col min="2630" max="2630" width="7.42578125" customWidth="1"/>
    <col min="2631" max="2631" width="9.5703125" customWidth="1"/>
    <col min="2632" max="2632" width="7.7109375" customWidth="1"/>
    <col min="2633" max="2634" width="7.42578125" customWidth="1"/>
    <col min="2635" max="2635" width="5.85546875" customWidth="1"/>
    <col min="2636" max="2636" width="6.85546875" customWidth="1"/>
    <col min="2637" max="2637" width="5.85546875" customWidth="1"/>
    <col min="2638" max="2638" width="6.42578125" customWidth="1"/>
    <col min="2639" max="2641" width="5.85546875" customWidth="1"/>
    <col min="2642" max="2642" width="6.42578125" bestFit="1" customWidth="1"/>
    <col min="2643" max="2643" width="5.85546875" customWidth="1"/>
    <col min="2644" max="2644" width="5.85546875" bestFit="1" customWidth="1"/>
    <col min="2645" max="2645" width="5" bestFit="1" customWidth="1"/>
    <col min="2646" max="2646" width="5.28515625" customWidth="1"/>
    <col min="2647" max="2647" width="6.42578125" customWidth="1"/>
    <col min="2648" max="2649" width="7.42578125" bestFit="1" customWidth="1"/>
    <col min="2650" max="2650" width="6.42578125" bestFit="1" customWidth="1"/>
    <col min="2651" max="2652" width="7.42578125" bestFit="1" customWidth="1"/>
    <col min="2653" max="2653" width="5.85546875" customWidth="1"/>
    <col min="2654" max="2654" width="7.42578125" customWidth="1"/>
    <col min="2655" max="2655" width="8.42578125" bestFit="1" customWidth="1"/>
    <col min="2656" max="2657" width="7.42578125" bestFit="1" customWidth="1"/>
    <col min="2658" max="2658" width="8.42578125" bestFit="1" customWidth="1"/>
    <col min="2659" max="2659" width="7.42578125" bestFit="1" customWidth="1"/>
    <col min="2660" max="2660" width="12.28515625" customWidth="1"/>
    <col min="2817" max="2817" width="4" customWidth="1"/>
    <col min="2818" max="2818" width="23.140625" customWidth="1"/>
    <col min="2819" max="2819" width="5.85546875" customWidth="1"/>
    <col min="2820" max="2820" width="6.7109375" customWidth="1"/>
    <col min="2821" max="2821" width="5.85546875" customWidth="1"/>
    <col min="2822" max="2822" width="7.28515625" customWidth="1"/>
    <col min="2823" max="2823" width="5.85546875" customWidth="1"/>
    <col min="2824" max="2824" width="7.28515625" customWidth="1"/>
    <col min="2825" max="2825" width="5.85546875" customWidth="1"/>
    <col min="2826" max="2826" width="7.28515625" customWidth="1"/>
    <col min="2827" max="2827" width="5.85546875" customWidth="1"/>
    <col min="2828" max="2828" width="7.28515625" customWidth="1"/>
    <col min="2829" max="2829" width="5.85546875" customWidth="1"/>
    <col min="2830" max="2830" width="7.28515625" customWidth="1"/>
    <col min="2831" max="2831" width="7" customWidth="1"/>
    <col min="2832" max="2832" width="7.140625" customWidth="1"/>
    <col min="2833" max="2835" width="7.42578125" customWidth="1"/>
    <col min="2836" max="2836" width="9.42578125" customWidth="1"/>
    <col min="2837" max="2837" width="5.85546875" customWidth="1"/>
    <col min="2838" max="2838" width="7.42578125" bestFit="1" customWidth="1"/>
    <col min="2839" max="2839" width="5.85546875" customWidth="1"/>
    <col min="2840" max="2840" width="7.42578125" bestFit="1" customWidth="1"/>
    <col min="2841" max="2841" width="5.85546875" customWidth="1"/>
    <col min="2842" max="2842" width="7.42578125" bestFit="1" customWidth="1"/>
    <col min="2843" max="2843" width="5.85546875" customWidth="1"/>
    <col min="2844" max="2844" width="7.42578125" bestFit="1" customWidth="1"/>
    <col min="2845" max="2845" width="5.5703125" customWidth="1"/>
    <col min="2846" max="2846" width="6.140625" customWidth="1"/>
    <col min="2847" max="2847" width="5.5703125" customWidth="1"/>
    <col min="2848" max="2848" width="6.85546875" customWidth="1"/>
    <col min="2849" max="2849" width="7" customWidth="1"/>
    <col min="2850" max="2850" width="7.5703125" customWidth="1"/>
    <col min="2851" max="2851" width="7.42578125" customWidth="1"/>
    <col min="2852" max="2852" width="6.42578125" customWidth="1"/>
    <col min="2853" max="2854" width="7.42578125" customWidth="1"/>
    <col min="2855" max="2855" width="5.85546875" customWidth="1"/>
    <col min="2856" max="2856" width="7.42578125" bestFit="1" customWidth="1"/>
    <col min="2857" max="2857" width="5.85546875" customWidth="1"/>
    <col min="2858" max="2858" width="7.42578125" bestFit="1" customWidth="1"/>
    <col min="2859" max="2859" width="5.85546875" customWidth="1"/>
    <col min="2860" max="2860" width="7.42578125" bestFit="1" customWidth="1"/>
    <col min="2861" max="2861" width="5.85546875" customWidth="1"/>
    <col min="2862" max="2862" width="7.42578125" bestFit="1" customWidth="1"/>
    <col min="2863" max="2863" width="5.85546875" customWidth="1"/>
    <col min="2864" max="2864" width="6.42578125" bestFit="1" customWidth="1"/>
    <col min="2865" max="2866" width="5.85546875" customWidth="1"/>
    <col min="2867" max="2867" width="6.42578125" customWidth="1"/>
    <col min="2868" max="2868" width="8.42578125" customWidth="1"/>
    <col min="2869" max="2869" width="7.42578125" customWidth="1"/>
    <col min="2870" max="2870" width="6.42578125" customWidth="1"/>
    <col min="2871" max="2871" width="7.42578125" customWidth="1"/>
    <col min="2872" max="2872" width="7.7109375" customWidth="1"/>
    <col min="2873" max="2873" width="5.85546875" customWidth="1"/>
    <col min="2874" max="2874" width="7.28515625" customWidth="1"/>
    <col min="2875" max="2875" width="5.85546875" customWidth="1"/>
    <col min="2876" max="2876" width="6.85546875" customWidth="1"/>
    <col min="2877" max="2877" width="5.85546875" customWidth="1"/>
    <col min="2878" max="2878" width="6.7109375" customWidth="1"/>
    <col min="2879" max="2879" width="5.85546875" customWidth="1"/>
    <col min="2880" max="2880" width="6.5703125" customWidth="1"/>
    <col min="2881" max="2881" width="5" customWidth="1"/>
    <col min="2882" max="2882" width="6.42578125" bestFit="1" customWidth="1"/>
    <col min="2883" max="2883" width="5.42578125" customWidth="1"/>
    <col min="2884" max="2884" width="6.5703125" customWidth="1"/>
    <col min="2885" max="2885" width="6.42578125" customWidth="1"/>
    <col min="2886" max="2886" width="7.42578125" customWidth="1"/>
    <col min="2887" max="2887" width="9.5703125" customWidth="1"/>
    <col min="2888" max="2888" width="7.7109375" customWidth="1"/>
    <col min="2889" max="2890" width="7.42578125" customWidth="1"/>
    <col min="2891" max="2891" width="5.85546875" customWidth="1"/>
    <col min="2892" max="2892" width="6.85546875" customWidth="1"/>
    <col min="2893" max="2893" width="5.85546875" customWidth="1"/>
    <col min="2894" max="2894" width="6.42578125" customWidth="1"/>
    <col min="2895" max="2897" width="5.85546875" customWidth="1"/>
    <col min="2898" max="2898" width="6.42578125" bestFit="1" customWidth="1"/>
    <col min="2899" max="2899" width="5.85546875" customWidth="1"/>
    <col min="2900" max="2900" width="5.85546875" bestFit="1" customWidth="1"/>
    <col min="2901" max="2901" width="5" bestFit="1" customWidth="1"/>
    <col min="2902" max="2902" width="5.28515625" customWidth="1"/>
    <col min="2903" max="2903" width="6.42578125" customWidth="1"/>
    <col min="2904" max="2905" width="7.42578125" bestFit="1" customWidth="1"/>
    <col min="2906" max="2906" width="6.42578125" bestFit="1" customWidth="1"/>
    <col min="2907" max="2908" width="7.42578125" bestFit="1" customWidth="1"/>
    <col min="2909" max="2909" width="5.85546875" customWidth="1"/>
    <col min="2910" max="2910" width="7.42578125" customWidth="1"/>
    <col min="2911" max="2911" width="8.42578125" bestFit="1" customWidth="1"/>
    <col min="2912" max="2913" width="7.42578125" bestFit="1" customWidth="1"/>
    <col min="2914" max="2914" width="8.42578125" bestFit="1" customWidth="1"/>
    <col min="2915" max="2915" width="7.42578125" bestFit="1" customWidth="1"/>
    <col min="2916" max="2916" width="12.28515625" customWidth="1"/>
    <col min="3073" max="3073" width="4" customWidth="1"/>
    <col min="3074" max="3074" width="23.140625" customWidth="1"/>
    <col min="3075" max="3075" width="5.85546875" customWidth="1"/>
    <col min="3076" max="3076" width="6.7109375" customWidth="1"/>
    <col min="3077" max="3077" width="5.85546875" customWidth="1"/>
    <col min="3078" max="3078" width="7.28515625" customWidth="1"/>
    <col min="3079" max="3079" width="5.85546875" customWidth="1"/>
    <col min="3080" max="3080" width="7.28515625" customWidth="1"/>
    <col min="3081" max="3081" width="5.85546875" customWidth="1"/>
    <col min="3082" max="3082" width="7.28515625" customWidth="1"/>
    <col min="3083" max="3083" width="5.85546875" customWidth="1"/>
    <col min="3084" max="3084" width="7.28515625" customWidth="1"/>
    <col min="3085" max="3085" width="5.85546875" customWidth="1"/>
    <col min="3086" max="3086" width="7.28515625" customWidth="1"/>
    <col min="3087" max="3087" width="7" customWidth="1"/>
    <col min="3088" max="3088" width="7.140625" customWidth="1"/>
    <col min="3089" max="3091" width="7.42578125" customWidth="1"/>
    <col min="3092" max="3092" width="9.42578125" customWidth="1"/>
    <col min="3093" max="3093" width="5.85546875" customWidth="1"/>
    <col min="3094" max="3094" width="7.42578125" bestFit="1" customWidth="1"/>
    <col min="3095" max="3095" width="5.85546875" customWidth="1"/>
    <col min="3096" max="3096" width="7.42578125" bestFit="1" customWidth="1"/>
    <col min="3097" max="3097" width="5.85546875" customWidth="1"/>
    <col min="3098" max="3098" width="7.42578125" bestFit="1" customWidth="1"/>
    <col min="3099" max="3099" width="5.85546875" customWidth="1"/>
    <col min="3100" max="3100" width="7.42578125" bestFit="1" customWidth="1"/>
    <col min="3101" max="3101" width="5.5703125" customWidth="1"/>
    <col min="3102" max="3102" width="6.140625" customWidth="1"/>
    <col min="3103" max="3103" width="5.5703125" customWidth="1"/>
    <col min="3104" max="3104" width="6.85546875" customWidth="1"/>
    <col min="3105" max="3105" width="7" customWidth="1"/>
    <col min="3106" max="3106" width="7.5703125" customWidth="1"/>
    <col min="3107" max="3107" width="7.42578125" customWidth="1"/>
    <col min="3108" max="3108" width="6.42578125" customWidth="1"/>
    <col min="3109" max="3110" width="7.42578125" customWidth="1"/>
    <col min="3111" max="3111" width="5.85546875" customWidth="1"/>
    <col min="3112" max="3112" width="7.42578125" bestFit="1" customWidth="1"/>
    <col min="3113" max="3113" width="5.85546875" customWidth="1"/>
    <col min="3114" max="3114" width="7.42578125" bestFit="1" customWidth="1"/>
    <col min="3115" max="3115" width="5.85546875" customWidth="1"/>
    <col min="3116" max="3116" width="7.42578125" bestFit="1" customWidth="1"/>
    <col min="3117" max="3117" width="5.85546875" customWidth="1"/>
    <col min="3118" max="3118" width="7.42578125" bestFit="1" customWidth="1"/>
    <col min="3119" max="3119" width="5.85546875" customWidth="1"/>
    <col min="3120" max="3120" width="6.42578125" bestFit="1" customWidth="1"/>
    <col min="3121" max="3122" width="5.85546875" customWidth="1"/>
    <col min="3123" max="3123" width="6.42578125" customWidth="1"/>
    <col min="3124" max="3124" width="8.42578125" customWidth="1"/>
    <col min="3125" max="3125" width="7.42578125" customWidth="1"/>
    <col min="3126" max="3126" width="6.42578125" customWidth="1"/>
    <col min="3127" max="3127" width="7.42578125" customWidth="1"/>
    <col min="3128" max="3128" width="7.7109375" customWidth="1"/>
    <col min="3129" max="3129" width="5.85546875" customWidth="1"/>
    <col min="3130" max="3130" width="7.28515625" customWidth="1"/>
    <col min="3131" max="3131" width="5.85546875" customWidth="1"/>
    <col min="3132" max="3132" width="6.85546875" customWidth="1"/>
    <col min="3133" max="3133" width="5.85546875" customWidth="1"/>
    <col min="3134" max="3134" width="6.7109375" customWidth="1"/>
    <col min="3135" max="3135" width="5.85546875" customWidth="1"/>
    <col min="3136" max="3136" width="6.5703125" customWidth="1"/>
    <col min="3137" max="3137" width="5" customWidth="1"/>
    <col min="3138" max="3138" width="6.42578125" bestFit="1" customWidth="1"/>
    <col min="3139" max="3139" width="5.42578125" customWidth="1"/>
    <col min="3140" max="3140" width="6.5703125" customWidth="1"/>
    <col min="3141" max="3141" width="6.42578125" customWidth="1"/>
    <col min="3142" max="3142" width="7.42578125" customWidth="1"/>
    <col min="3143" max="3143" width="9.5703125" customWidth="1"/>
    <col min="3144" max="3144" width="7.7109375" customWidth="1"/>
    <col min="3145" max="3146" width="7.42578125" customWidth="1"/>
    <col min="3147" max="3147" width="5.85546875" customWidth="1"/>
    <col min="3148" max="3148" width="6.85546875" customWidth="1"/>
    <col min="3149" max="3149" width="5.85546875" customWidth="1"/>
    <col min="3150" max="3150" width="6.42578125" customWidth="1"/>
    <col min="3151" max="3153" width="5.85546875" customWidth="1"/>
    <col min="3154" max="3154" width="6.42578125" bestFit="1" customWidth="1"/>
    <col min="3155" max="3155" width="5.85546875" customWidth="1"/>
    <col min="3156" max="3156" width="5.85546875" bestFit="1" customWidth="1"/>
    <col min="3157" max="3157" width="5" bestFit="1" customWidth="1"/>
    <col min="3158" max="3158" width="5.28515625" customWidth="1"/>
    <col min="3159" max="3159" width="6.42578125" customWidth="1"/>
    <col min="3160" max="3161" width="7.42578125" bestFit="1" customWidth="1"/>
    <col min="3162" max="3162" width="6.42578125" bestFit="1" customWidth="1"/>
    <col min="3163" max="3164" width="7.42578125" bestFit="1" customWidth="1"/>
    <col min="3165" max="3165" width="5.85546875" customWidth="1"/>
    <col min="3166" max="3166" width="7.42578125" customWidth="1"/>
    <col min="3167" max="3167" width="8.42578125" bestFit="1" customWidth="1"/>
    <col min="3168" max="3169" width="7.42578125" bestFit="1" customWidth="1"/>
    <col min="3170" max="3170" width="8.42578125" bestFit="1" customWidth="1"/>
    <col min="3171" max="3171" width="7.42578125" bestFit="1" customWidth="1"/>
    <col min="3172" max="3172" width="12.28515625" customWidth="1"/>
    <col min="3329" max="3329" width="4" customWidth="1"/>
    <col min="3330" max="3330" width="23.140625" customWidth="1"/>
    <col min="3331" max="3331" width="5.85546875" customWidth="1"/>
    <col min="3332" max="3332" width="6.7109375" customWidth="1"/>
    <col min="3333" max="3333" width="5.85546875" customWidth="1"/>
    <col min="3334" max="3334" width="7.28515625" customWidth="1"/>
    <col min="3335" max="3335" width="5.85546875" customWidth="1"/>
    <col min="3336" max="3336" width="7.28515625" customWidth="1"/>
    <col min="3337" max="3337" width="5.85546875" customWidth="1"/>
    <col min="3338" max="3338" width="7.28515625" customWidth="1"/>
    <col min="3339" max="3339" width="5.85546875" customWidth="1"/>
    <col min="3340" max="3340" width="7.28515625" customWidth="1"/>
    <col min="3341" max="3341" width="5.85546875" customWidth="1"/>
    <col min="3342" max="3342" width="7.28515625" customWidth="1"/>
    <col min="3343" max="3343" width="7" customWidth="1"/>
    <col min="3344" max="3344" width="7.140625" customWidth="1"/>
    <col min="3345" max="3347" width="7.42578125" customWidth="1"/>
    <col min="3348" max="3348" width="9.42578125" customWidth="1"/>
    <col min="3349" max="3349" width="5.85546875" customWidth="1"/>
    <col min="3350" max="3350" width="7.42578125" bestFit="1" customWidth="1"/>
    <col min="3351" max="3351" width="5.85546875" customWidth="1"/>
    <col min="3352" max="3352" width="7.42578125" bestFit="1" customWidth="1"/>
    <col min="3353" max="3353" width="5.85546875" customWidth="1"/>
    <col min="3354" max="3354" width="7.42578125" bestFit="1" customWidth="1"/>
    <col min="3355" max="3355" width="5.85546875" customWidth="1"/>
    <col min="3356" max="3356" width="7.42578125" bestFit="1" customWidth="1"/>
    <col min="3357" max="3357" width="5.5703125" customWidth="1"/>
    <col min="3358" max="3358" width="6.140625" customWidth="1"/>
    <col min="3359" max="3359" width="5.5703125" customWidth="1"/>
    <col min="3360" max="3360" width="6.85546875" customWidth="1"/>
    <col min="3361" max="3361" width="7" customWidth="1"/>
    <col min="3362" max="3362" width="7.5703125" customWidth="1"/>
    <col min="3363" max="3363" width="7.42578125" customWidth="1"/>
    <col min="3364" max="3364" width="6.42578125" customWidth="1"/>
    <col min="3365" max="3366" width="7.42578125" customWidth="1"/>
    <col min="3367" max="3367" width="5.85546875" customWidth="1"/>
    <col min="3368" max="3368" width="7.42578125" bestFit="1" customWidth="1"/>
    <col min="3369" max="3369" width="5.85546875" customWidth="1"/>
    <col min="3370" max="3370" width="7.42578125" bestFit="1" customWidth="1"/>
    <col min="3371" max="3371" width="5.85546875" customWidth="1"/>
    <col min="3372" max="3372" width="7.42578125" bestFit="1" customWidth="1"/>
    <col min="3373" max="3373" width="5.85546875" customWidth="1"/>
    <col min="3374" max="3374" width="7.42578125" bestFit="1" customWidth="1"/>
    <col min="3375" max="3375" width="5.85546875" customWidth="1"/>
    <col min="3376" max="3376" width="6.42578125" bestFit="1" customWidth="1"/>
    <col min="3377" max="3378" width="5.85546875" customWidth="1"/>
    <col min="3379" max="3379" width="6.42578125" customWidth="1"/>
    <col min="3380" max="3380" width="8.42578125" customWidth="1"/>
    <col min="3381" max="3381" width="7.42578125" customWidth="1"/>
    <col min="3382" max="3382" width="6.42578125" customWidth="1"/>
    <col min="3383" max="3383" width="7.42578125" customWidth="1"/>
    <col min="3384" max="3384" width="7.7109375" customWidth="1"/>
    <col min="3385" max="3385" width="5.85546875" customWidth="1"/>
    <col min="3386" max="3386" width="7.28515625" customWidth="1"/>
    <col min="3387" max="3387" width="5.85546875" customWidth="1"/>
    <col min="3388" max="3388" width="6.85546875" customWidth="1"/>
    <col min="3389" max="3389" width="5.85546875" customWidth="1"/>
    <col min="3390" max="3390" width="6.7109375" customWidth="1"/>
    <col min="3391" max="3391" width="5.85546875" customWidth="1"/>
    <col min="3392" max="3392" width="6.5703125" customWidth="1"/>
    <col min="3393" max="3393" width="5" customWidth="1"/>
    <col min="3394" max="3394" width="6.42578125" bestFit="1" customWidth="1"/>
    <col min="3395" max="3395" width="5.42578125" customWidth="1"/>
    <col min="3396" max="3396" width="6.5703125" customWidth="1"/>
    <col min="3397" max="3397" width="6.42578125" customWidth="1"/>
    <col min="3398" max="3398" width="7.42578125" customWidth="1"/>
    <col min="3399" max="3399" width="9.5703125" customWidth="1"/>
    <col min="3400" max="3400" width="7.7109375" customWidth="1"/>
    <col min="3401" max="3402" width="7.42578125" customWidth="1"/>
    <col min="3403" max="3403" width="5.85546875" customWidth="1"/>
    <col min="3404" max="3404" width="6.85546875" customWidth="1"/>
    <col min="3405" max="3405" width="5.85546875" customWidth="1"/>
    <col min="3406" max="3406" width="6.42578125" customWidth="1"/>
    <col min="3407" max="3409" width="5.85546875" customWidth="1"/>
    <col min="3410" max="3410" width="6.42578125" bestFit="1" customWidth="1"/>
    <col min="3411" max="3411" width="5.85546875" customWidth="1"/>
    <col min="3412" max="3412" width="5.85546875" bestFit="1" customWidth="1"/>
    <col min="3413" max="3413" width="5" bestFit="1" customWidth="1"/>
    <col min="3414" max="3414" width="5.28515625" customWidth="1"/>
    <col min="3415" max="3415" width="6.42578125" customWidth="1"/>
    <col min="3416" max="3417" width="7.42578125" bestFit="1" customWidth="1"/>
    <col min="3418" max="3418" width="6.42578125" bestFit="1" customWidth="1"/>
    <col min="3419" max="3420" width="7.42578125" bestFit="1" customWidth="1"/>
    <col min="3421" max="3421" width="5.85546875" customWidth="1"/>
    <col min="3422" max="3422" width="7.42578125" customWidth="1"/>
    <col min="3423" max="3423" width="8.42578125" bestFit="1" customWidth="1"/>
    <col min="3424" max="3425" width="7.42578125" bestFit="1" customWidth="1"/>
    <col min="3426" max="3426" width="8.42578125" bestFit="1" customWidth="1"/>
    <col min="3427" max="3427" width="7.42578125" bestFit="1" customWidth="1"/>
    <col min="3428" max="3428" width="12.28515625" customWidth="1"/>
    <col min="3585" max="3585" width="4" customWidth="1"/>
    <col min="3586" max="3586" width="23.140625" customWidth="1"/>
    <col min="3587" max="3587" width="5.85546875" customWidth="1"/>
    <col min="3588" max="3588" width="6.7109375" customWidth="1"/>
    <col min="3589" max="3589" width="5.85546875" customWidth="1"/>
    <col min="3590" max="3590" width="7.28515625" customWidth="1"/>
    <col min="3591" max="3591" width="5.85546875" customWidth="1"/>
    <col min="3592" max="3592" width="7.28515625" customWidth="1"/>
    <col min="3593" max="3593" width="5.85546875" customWidth="1"/>
    <col min="3594" max="3594" width="7.28515625" customWidth="1"/>
    <col min="3595" max="3595" width="5.85546875" customWidth="1"/>
    <col min="3596" max="3596" width="7.28515625" customWidth="1"/>
    <col min="3597" max="3597" width="5.85546875" customWidth="1"/>
    <col min="3598" max="3598" width="7.28515625" customWidth="1"/>
    <col min="3599" max="3599" width="7" customWidth="1"/>
    <col min="3600" max="3600" width="7.140625" customWidth="1"/>
    <col min="3601" max="3603" width="7.42578125" customWidth="1"/>
    <col min="3604" max="3604" width="9.42578125" customWidth="1"/>
    <col min="3605" max="3605" width="5.85546875" customWidth="1"/>
    <col min="3606" max="3606" width="7.42578125" bestFit="1" customWidth="1"/>
    <col min="3607" max="3607" width="5.85546875" customWidth="1"/>
    <col min="3608" max="3608" width="7.42578125" bestFit="1" customWidth="1"/>
    <col min="3609" max="3609" width="5.85546875" customWidth="1"/>
    <col min="3610" max="3610" width="7.42578125" bestFit="1" customWidth="1"/>
    <col min="3611" max="3611" width="5.85546875" customWidth="1"/>
    <col min="3612" max="3612" width="7.42578125" bestFit="1" customWidth="1"/>
    <col min="3613" max="3613" width="5.5703125" customWidth="1"/>
    <col min="3614" max="3614" width="6.140625" customWidth="1"/>
    <col min="3615" max="3615" width="5.5703125" customWidth="1"/>
    <col min="3616" max="3616" width="6.85546875" customWidth="1"/>
    <col min="3617" max="3617" width="7" customWidth="1"/>
    <col min="3618" max="3618" width="7.5703125" customWidth="1"/>
    <col min="3619" max="3619" width="7.42578125" customWidth="1"/>
    <col min="3620" max="3620" width="6.42578125" customWidth="1"/>
    <col min="3621" max="3622" width="7.42578125" customWidth="1"/>
    <col min="3623" max="3623" width="5.85546875" customWidth="1"/>
    <col min="3624" max="3624" width="7.42578125" bestFit="1" customWidth="1"/>
    <col min="3625" max="3625" width="5.85546875" customWidth="1"/>
    <col min="3626" max="3626" width="7.42578125" bestFit="1" customWidth="1"/>
    <col min="3627" max="3627" width="5.85546875" customWidth="1"/>
    <col min="3628" max="3628" width="7.42578125" bestFit="1" customWidth="1"/>
    <col min="3629" max="3629" width="5.85546875" customWidth="1"/>
    <col min="3630" max="3630" width="7.42578125" bestFit="1" customWidth="1"/>
    <col min="3631" max="3631" width="5.85546875" customWidth="1"/>
    <col min="3632" max="3632" width="6.42578125" bestFit="1" customWidth="1"/>
    <col min="3633" max="3634" width="5.85546875" customWidth="1"/>
    <col min="3635" max="3635" width="6.42578125" customWidth="1"/>
    <col min="3636" max="3636" width="8.42578125" customWidth="1"/>
    <col min="3637" max="3637" width="7.42578125" customWidth="1"/>
    <col min="3638" max="3638" width="6.42578125" customWidth="1"/>
    <col min="3639" max="3639" width="7.42578125" customWidth="1"/>
    <col min="3640" max="3640" width="7.7109375" customWidth="1"/>
    <col min="3641" max="3641" width="5.85546875" customWidth="1"/>
    <col min="3642" max="3642" width="7.28515625" customWidth="1"/>
    <col min="3643" max="3643" width="5.85546875" customWidth="1"/>
    <col min="3644" max="3644" width="6.85546875" customWidth="1"/>
    <col min="3645" max="3645" width="5.85546875" customWidth="1"/>
    <col min="3646" max="3646" width="6.7109375" customWidth="1"/>
    <col min="3647" max="3647" width="5.85546875" customWidth="1"/>
    <col min="3648" max="3648" width="6.5703125" customWidth="1"/>
    <col min="3649" max="3649" width="5" customWidth="1"/>
    <col min="3650" max="3650" width="6.42578125" bestFit="1" customWidth="1"/>
    <col min="3651" max="3651" width="5.42578125" customWidth="1"/>
    <col min="3652" max="3652" width="6.5703125" customWidth="1"/>
    <col min="3653" max="3653" width="6.42578125" customWidth="1"/>
    <col min="3654" max="3654" width="7.42578125" customWidth="1"/>
    <col min="3655" max="3655" width="9.5703125" customWidth="1"/>
    <col min="3656" max="3656" width="7.7109375" customWidth="1"/>
    <col min="3657" max="3658" width="7.42578125" customWidth="1"/>
    <col min="3659" max="3659" width="5.85546875" customWidth="1"/>
    <col min="3660" max="3660" width="6.85546875" customWidth="1"/>
    <col min="3661" max="3661" width="5.85546875" customWidth="1"/>
    <col min="3662" max="3662" width="6.42578125" customWidth="1"/>
    <col min="3663" max="3665" width="5.85546875" customWidth="1"/>
    <col min="3666" max="3666" width="6.42578125" bestFit="1" customWidth="1"/>
    <col min="3667" max="3667" width="5.85546875" customWidth="1"/>
    <col min="3668" max="3668" width="5.85546875" bestFit="1" customWidth="1"/>
    <col min="3669" max="3669" width="5" bestFit="1" customWidth="1"/>
    <col min="3670" max="3670" width="5.28515625" customWidth="1"/>
    <col min="3671" max="3671" width="6.42578125" customWidth="1"/>
    <col min="3672" max="3673" width="7.42578125" bestFit="1" customWidth="1"/>
    <col min="3674" max="3674" width="6.42578125" bestFit="1" customWidth="1"/>
    <col min="3675" max="3676" width="7.42578125" bestFit="1" customWidth="1"/>
    <col min="3677" max="3677" width="5.85546875" customWidth="1"/>
    <col min="3678" max="3678" width="7.42578125" customWidth="1"/>
    <col min="3679" max="3679" width="8.42578125" bestFit="1" customWidth="1"/>
    <col min="3680" max="3681" width="7.42578125" bestFit="1" customWidth="1"/>
    <col min="3682" max="3682" width="8.42578125" bestFit="1" customWidth="1"/>
    <col min="3683" max="3683" width="7.42578125" bestFit="1" customWidth="1"/>
    <col min="3684" max="3684" width="12.28515625" customWidth="1"/>
    <col min="3841" max="3841" width="4" customWidth="1"/>
    <col min="3842" max="3842" width="23.140625" customWidth="1"/>
    <col min="3843" max="3843" width="5.85546875" customWidth="1"/>
    <col min="3844" max="3844" width="6.7109375" customWidth="1"/>
    <col min="3845" max="3845" width="5.85546875" customWidth="1"/>
    <col min="3846" max="3846" width="7.28515625" customWidth="1"/>
    <col min="3847" max="3847" width="5.85546875" customWidth="1"/>
    <col min="3848" max="3848" width="7.28515625" customWidth="1"/>
    <col min="3849" max="3849" width="5.85546875" customWidth="1"/>
    <col min="3850" max="3850" width="7.28515625" customWidth="1"/>
    <col min="3851" max="3851" width="5.85546875" customWidth="1"/>
    <col min="3852" max="3852" width="7.28515625" customWidth="1"/>
    <col min="3853" max="3853" width="5.85546875" customWidth="1"/>
    <col min="3854" max="3854" width="7.28515625" customWidth="1"/>
    <col min="3855" max="3855" width="7" customWidth="1"/>
    <col min="3856" max="3856" width="7.140625" customWidth="1"/>
    <col min="3857" max="3859" width="7.42578125" customWidth="1"/>
    <col min="3860" max="3860" width="9.42578125" customWidth="1"/>
    <col min="3861" max="3861" width="5.85546875" customWidth="1"/>
    <col min="3862" max="3862" width="7.42578125" bestFit="1" customWidth="1"/>
    <col min="3863" max="3863" width="5.85546875" customWidth="1"/>
    <col min="3864" max="3864" width="7.42578125" bestFit="1" customWidth="1"/>
    <col min="3865" max="3865" width="5.85546875" customWidth="1"/>
    <col min="3866" max="3866" width="7.42578125" bestFit="1" customWidth="1"/>
    <col min="3867" max="3867" width="5.85546875" customWidth="1"/>
    <col min="3868" max="3868" width="7.42578125" bestFit="1" customWidth="1"/>
    <col min="3869" max="3869" width="5.5703125" customWidth="1"/>
    <col min="3870" max="3870" width="6.140625" customWidth="1"/>
    <col min="3871" max="3871" width="5.5703125" customWidth="1"/>
    <col min="3872" max="3872" width="6.85546875" customWidth="1"/>
    <col min="3873" max="3873" width="7" customWidth="1"/>
    <col min="3874" max="3874" width="7.5703125" customWidth="1"/>
    <col min="3875" max="3875" width="7.42578125" customWidth="1"/>
    <col min="3876" max="3876" width="6.42578125" customWidth="1"/>
    <col min="3877" max="3878" width="7.42578125" customWidth="1"/>
    <col min="3879" max="3879" width="5.85546875" customWidth="1"/>
    <col min="3880" max="3880" width="7.42578125" bestFit="1" customWidth="1"/>
    <col min="3881" max="3881" width="5.85546875" customWidth="1"/>
    <col min="3882" max="3882" width="7.42578125" bestFit="1" customWidth="1"/>
    <col min="3883" max="3883" width="5.85546875" customWidth="1"/>
    <col min="3884" max="3884" width="7.42578125" bestFit="1" customWidth="1"/>
    <col min="3885" max="3885" width="5.85546875" customWidth="1"/>
    <col min="3886" max="3886" width="7.42578125" bestFit="1" customWidth="1"/>
    <col min="3887" max="3887" width="5.85546875" customWidth="1"/>
    <col min="3888" max="3888" width="6.42578125" bestFit="1" customWidth="1"/>
    <col min="3889" max="3890" width="5.85546875" customWidth="1"/>
    <col min="3891" max="3891" width="6.42578125" customWidth="1"/>
    <col min="3892" max="3892" width="8.42578125" customWidth="1"/>
    <col min="3893" max="3893" width="7.42578125" customWidth="1"/>
    <col min="3894" max="3894" width="6.42578125" customWidth="1"/>
    <col min="3895" max="3895" width="7.42578125" customWidth="1"/>
    <col min="3896" max="3896" width="7.7109375" customWidth="1"/>
    <col min="3897" max="3897" width="5.85546875" customWidth="1"/>
    <col min="3898" max="3898" width="7.28515625" customWidth="1"/>
    <col min="3899" max="3899" width="5.85546875" customWidth="1"/>
    <col min="3900" max="3900" width="6.85546875" customWidth="1"/>
    <col min="3901" max="3901" width="5.85546875" customWidth="1"/>
    <col min="3902" max="3902" width="6.7109375" customWidth="1"/>
    <col min="3903" max="3903" width="5.85546875" customWidth="1"/>
    <col min="3904" max="3904" width="6.5703125" customWidth="1"/>
    <col min="3905" max="3905" width="5" customWidth="1"/>
    <col min="3906" max="3906" width="6.42578125" bestFit="1" customWidth="1"/>
    <col min="3907" max="3907" width="5.42578125" customWidth="1"/>
    <col min="3908" max="3908" width="6.5703125" customWidth="1"/>
    <col min="3909" max="3909" width="6.42578125" customWidth="1"/>
    <col min="3910" max="3910" width="7.42578125" customWidth="1"/>
    <col min="3911" max="3911" width="9.5703125" customWidth="1"/>
    <col min="3912" max="3912" width="7.7109375" customWidth="1"/>
    <col min="3913" max="3914" width="7.42578125" customWidth="1"/>
    <col min="3915" max="3915" width="5.85546875" customWidth="1"/>
    <col min="3916" max="3916" width="6.85546875" customWidth="1"/>
    <col min="3917" max="3917" width="5.85546875" customWidth="1"/>
    <col min="3918" max="3918" width="6.42578125" customWidth="1"/>
    <col min="3919" max="3921" width="5.85546875" customWidth="1"/>
    <col min="3922" max="3922" width="6.42578125" bestFit="1" customWidth="1"/>
    <col min="3923" max="3923" width="5.85546875" customWidth="1"/>
    <col min="3924" max="3924" width="5.85546875" bestFit="1" customWidth="1"/>
    <col min="3925" max="3925" width="5" bestFit="1" customWidth="1"/>
    <col min="3926" max="3926" width="5.28515625" customWidth="1"/>
    <col min="3927" max="3927" width="6.42578125" customWidth="1"/>
    <col min="3928" max="3929" width="7.42578125" bestFit="1" customWidth="1"/>
    <col min="3930" max="3930" width="6.42578125" bestFit="1" customWidth="1"/>
    <col min="3931" max="3932" width="7.42578125" bestFit="1" customWidth="1"/>
    <col min="3933" max="3933" width="5.85546875" customWidth="1"/>
    <col min="3934" max="3934" width="7.42578125" customWidth="1"/>
    <col min="3935" max="3935" width="8.42578125" bestFit="1" customWidth="1"/>
    <col min="3936" max="3937" width="7.42578125" bestFit="1" customWidth="1"/>
    <col min="3938" max="3938" width="8.42578125" bestFit="1" customWidth="1"/>
    <col min="3939" max="3939" width="7.42578125" bestFit="1" customWidth="1"/>
    <col min="3940" max="3940" width="12.28515625" customWidth="1"/>
    <col min="4097" max="4097" width="4" customWidth="1"/>
    <col min="4098" max="4098" width="23.140625" customWidth="1"/>
    <col min="4099" max="4099" width="5.85546875" customWidth="1"/>
    <col min="4100" max="4100" width="6.7109375" customWidth="1"/>
    <col min="4101" max="4101" width="5.85546875" customWidth="1"/>
    <col min="4102" max="4102" width="7.28515625" customWidth="1"/>
    <col min="4103" max="4103" width="5.85546875" customWidth="1"/>
    <col min="4104" max="4104" width="7.28515625" customWidth="1"/>
    <col min="4105" max="4105" width="5.85546875" customWidth="1"/>
    <col min="4106" max="4106" width="7.28515625" customWidth="1"/>
    <col min="4107" max="4107" width="5.85546875" customWidth="1"/>
    <col min="4108" max="4108" width="7.28515625" customWidth="1"/>
    <col min="4109" max="4109" width="5.85546875" customWidth="1"/>
    <col min="4110" max="4110" width="7.28515625" customWidth="1"/>
    <col min="4111" max="4111" width="7" customWidth="1"/>
    <col min="4112" max="4112" width="7.140625" customWidth="1"/>
    <col min="4113" max="4115" width="7.42578125" customWidth="1"/>
    <col min="4116" max="4116" width="9.42578125" customWidth="1"/>
    <col min="4117" max="4117" width="5.85546875" customWidth="1"/>
    <col min="4118" max="4118" width="7.42578125" bestFit="1" customWidth="1"/>
    <col min="4119" max="4119" width="5.85546875" customWidth="1"/>
    <col min="4120" max="4120" width="7.42578125" bestFit="1" customWidth="1"/>
    <col min="4121" max="4121" width="5.85546875" customWidth="1"/>
    <col min="4122" max="4122" width="7.42578125" bestFit="1" customWidth="1"/>
    <col min="4123" max="4123" width="5.85546875" customWidth="1"/>
    <col min="4124" max="4124" width="7.42578125" bestFit="1" customWidth="1"/>
    <col min="4125" max="4125" width="5.5703125" customWidth="1"/>
    <col min="4126" max="4126" width="6.140625" customWidth="1"/>
    <col min="4127" max="4127" width="5.5703125" customWidth="1"/>
    <col min="4128" max="4128" width="6.85546875" customWidth="1"/>
    <col min="4129" max="4129" width="7" customWidth="1"/>
    <col min="4130" max="4130" width="7.5703125" customWidth="1"/>
    <col min="4131" max="4131" width="7.42578125" customWidth="1"/>
    <col min="4132" max="4132" width="6.42578125" customWidth="1"/>
    <col min="4133" max="4134" width="7.42578125" customWidth="1"/>
    <col min="4135" max="4135" width="5.85546875" customWidth="1"/>
    <col min="4136" max="4136" width="7.42578125" bestFit="1" customWidth="1"/>
    <col min="4137" max="4137" width="5.85546875" customWidth="1"/>
    <col min="4138" max="4138" width="7.42578125" bestFit="1" customWidth="1"/>
    <col min="4139" max="4139" width="5.85546875" customWidth="1"/>
    <col min="4140" max="4140" width="7.42578125" bestFit="1" customWidth="1"/>
    <col min="4141" max="4141" width="5.85546875" customWidth="1"/>
    <col min="4142" max="4142" width="7.42578125" bestFit="1" customWidth="1"/>
    <col min="4143" max="4143" width="5.85546875" customWidth="1"/>
    <col min="4144" max="4144" width="6.42578125" bestFit="1" customWidth="1"/>
    <col min="4145" max="4146" width="5.85546875" customWidth="1"/>
    <col min="4147" max="4147" width="6.42578125" customWidth="1"/>
    <col min="4148" max="4148" width="8.42578125" customWidth="1"/>
    <col min="4149" max="4149" width="7.42578125" customWidth="1"/>
    <col min="4150" max="4150" width="6.42578125" customWidth="1"/>
    <col min="4151" max="4151" width="7.42578125" customWidth="1"/>
    <col min="4152" max="4152" width="7.7109375" customWidth="1"/>
    <col min="4153" max="4153" width="5.85546875" customWidth="1"/>
    <col min="4154" max="4154" width="7.28515625" customWidth="1"/>
    <col min="4155" max="4155" width="5.85546875" customWidth="1"/>
    <col min="4156" max="4156" width="6.85546875" customWidth="1"/>
    <col min="4157" max="4157" width="5.85546875" customWidth="1"/>
    <col min="4158" max="4158" width="6.7109375" customWidth="1"/>
    <col min="4159" max="4159" width="5.85546875" customWidth="1"/>
    <col min="4160" max="4160" width="6.5703125" customWidth="1"/>
    <col min="4161" max="4161" width="5" customWidth="1"/>
    <col min="4162" max="4162" width="6.42578125" bestFit="1" customWidth="1"/>
    <col min="4163" max="4163" width="5.42578125" customWidth="1"/>
    <col min="4164" max="4164" width="6.5703125" customWidth="1"/>
    <col min="4165" max="4165" width="6.42578125" customWidth="1"/>
    <col min="4166" max="4166" width="7.42578125" customWidth="1"/>
    <col min="4167" max="4167" width="9.5703125" customWidth="1"/>
    <col min="4168" max="4168" width="7.7109375" customWidth="1"/>
    <col min="4169" max="4170" width="7.42578125" customWidth="1"/>
    <col min="4171" max="4171" width="5.85546875" customWidth="1"/>
    <col min="4172" max="4172" width="6.85546875" customWidth="1"/>
    <col min="4173" max="4173" width="5.85546875" customWidth="1"/>
    <col min="4174" max="4174" width="6.42578125" customWidth="1"/>
    <col min="4175" max="4177" width="5.85546875" customWidth="1"/>
    <col min="4178" max="4178" width="6.42578125" bestFit="1" customWidth="1"/>
    <col min="4179" max="4179" width="5.85546875" customWidth="1"/>
    <col min="4180" max="4180" width="5.85546875" bestFit="1" customWidth="1"/>
    <col min="4181" max="4181" width="5" bestFit="1" customWidth="1"/>
    <col min="4182" max="4182" width="5.28515625" customWidth="1"/>
    <col min="4183" max="4183" width="6.42578125" customWidth="1"/>
    <col min="4184" max="4185" width="7.42578125" bestFit="1" customWidth="1"/>
    <col min="4186" max="4186" width="6.42578125" bestFit="1" customWidth="1"/>
    <col min="4187" max="4188" width="7.42578125" bestFit="1" customWidth="1"/>
    <col min="4189" max="4189" width="5.85546875" customWidth="1"/>
    <col min="4190" max="4190" width="7.42578125" customWidth="1"/>
    <col min="4191" max="4191" width="8.42578125" bestFit="1" customWidth="1"/>
    <col min="4192" max="4193" width="7.42578125" bestFit="1" customWidth="1"/>
    <col min="4194" max="4194" width="8.42578125" bestFit="1" customWidth="1"/>
    <col min="4195" max="4195" width="7.42578125" bestFit="1" customWidth="1"/>
    <col min="4196" max="4196" width="12.28515625" customWidth="1"/>
    <col min="4353" max="4353" width="4" customWidth="1"/>
    <col min="4354" max="4354" width="23.140625" customWidth="1"/>
    <col min="4355" max="4355" width="5.85546875" customWidth="1"/>
    <col min="4356" max="4356" width="6.7109375" customWidth="1"/>
    <col min="4357" max="4357" width="5.85546875" customWidth="1"/>
    <col min="4358" max="4358" width="7.28515625" customWidth="1"/>
    <col min="4359" max="4359" width="5.85546875" customWidth="1"/>
    <col min="4360" max="4360" width="7.28515625" customWidth="1"/>
    <col min="4361" max="4361" width="5.85546875" customWidth="1"/>
    <col min="4362" max="4362" width="7.28515625" customWidth="1"/>
    <col min="4363" max="4363" width="5.85546875" customWidth="1"/>
    <col min="4364" max="4364" width="7.28515625" customWidth="1"/>
    <col min="4365" max="4365" width="5.85546875" customWidth="1"/>
    <col min="4366" max="4366" width="7.28515625" customWidth="1"/>
    <col min="4367" max="4367" width="7" customWidth="1"/>
    <col min="4368" max="4368" width="7.140625" customWidth="1"/>
    <col min="4369" max="4371" width="7.42578125" customWidth="1"/>
    <col min="4372" max="4372" width="9.42578125" customWidth="1"/>
    <col min="4373" max="4373" width="5.85546875" customWidth="1"/>
    <col min="4374" max="4374" width="7.42578125" bestFit="1" customWidth="1"/>
    <col min="4375" max="4375" width="5.85546875" customWidth="1"/>
    <col min="4376" max="4376" width="7.42578125" bestFit="1" customWidth="1"/>
    <col min="4377" max="4377" width="5.85546875" customWidth="1"/>
    <col min="4378" max="4378" width="7.42578125" bestFit="1" customWidth="1"/>
    <col min="4379" max="4379" width="5.85546875" customWidth="1"/>
    <col min="4380" max="4380" width="7.42578125" bestFit="1" customWidth="1"/>
    <col min="4381" max="4381" width="5.5703125" customWidth="1"/>
    <col min="4382" max="4382" width="6.140625" customWidth="1"/>
    <col min="4383" max="4383" width="5.5703125" customWidth="1"/>
    <col min="4384" max="4384" width="6.85546875" customWidth="1"/>
    <col min="4385" max="4385" width="7" customWidth="1"/>
    <col min="4386" max="4386" width="7.5703125" customWidth="1"/>
    <col min="4387" max="4387" width="7.42578125" customWidth="1"/>
    <col min="4388" max="4388" width="6.42578125" customWidth="1"/>
    <col min="4389" max="4390" width="7.42578125" customWidth="1"/>
    <col min="4391" max="4391" width="5.85546875" customWidth="1"/>
    <col min="4392" max="4392" width="7.42578125" bestFit="1" customWidth="1"/>
    <col min="4393" max="4393" width="5.85546875" customWidth="1"/>
    <col min="4394" max="4394" width="7.42578125" bestFit="1" customWidth="1"/>
    <col min="4395" max="4395" width="5.85546875" customWidth="1"/>
    <col min="4396" max="4396" width="7.42578125" bestFit="1" customWidth="1"/>
    <col min="4397" max="4397" width="5.85546875" customWidth="1"/>
    <col min="4398" max="4398" width="7.42578125" bestFit="1" customWidth="1"/>
    <col min="4399" max="4399" width="5.85546875" customWidth="1"/>
    <col min="4400" max="4400" width="6.42578125" bestFit="1" customWidth="1"/>
    <col min="4401" max="4402" width="5.85546875" customWidth="1"/>
    <col min="4403" max="4403" width="6.42578125" customWidth="1"/>
    <col min="4404" max="4404" width="8.42578125" customWidth="1"/>
    <col min="4405" max="4405" width="7.42578125" customWidth="1"/>
    <col min="4406" max="4406" width="6.42578125" customWidth="1"/>
    <col min="4407" max="4407" width="7.42578125" customWidth="1"/>
    <col min="4408" max="4408" width="7.7109375" customWidth="1"/>
    <col min="4409" max="4409" width="5.85546875" customWidth="1"/>
    <col min="4410" max="4410" width="7.28515625" customWidth="1"/>
    <col min="4411" max="4411" width="5.85546875" customWidth="1"/>
    <col min="4412" max="4412" width="6.85546875" customWidth="1"/>
    <col min="4413" max="4413" width="5.85546875" customWidth="1"/>
    <col min="4414" max="4414" width="6.7109375" customWidth="1"/>
    <col min="4415" max="4415" width="5.85546875" customWidth="1"/>
    <col min="4416" max="4416" width="6.5703125" customWidth="1"/>
    <col min="4417" max="4417" width="5" customWidth="1"/>
    <col min="4418" max="4418" width="6.42578125" bestFit="1" customWidth="1"/>
    <col min="4419" max="4419" width="5.42578125" customWidth="1"/>
    <col min="4420" max="4420" width="6.5703125" customWidth="1"/>
    <col min="4421" max="4421" width="6.42578125" customWidth="1"/>
    <col min="4422" max="4422" width="7.42578125" customWidth="1"/>
    <col min="4423" max="4423" width="9.5703125" customWidth="1"/>
    <col min="4424" max="4424" width="7.7109375" customWidth="1"/>
    <col min="4425" max="4426" width="7.42578125" customWidth="1"/>
    <col min="4427" max="4427" width="5.85546875" customWidth="1"/>
    <col min="4428" max="4428" width="6.85546875" customWidth="1"/>
    <col min="4429" max="4429" width="5.85546875" customWidth="1"/>
    <col min="4430" max="4430" width="6.42578125" customWidth="1"/>
    <col min="4431" max="4433" width="5.85546875" customWidth="1"/>
    <col min="4434" max="4434" width="6.42578125" bestFit="1" customWidth="1"/>
    <col min="4435" max="4435" width="5.85546875" customWidth="1"/>
    <col min="4436" max="4436" width="5.85546875" bestFit="1" customWidth="1"/>
    <col min="4437" max="4437" width="5" bestFit="1" customWidth="1"/>
    <col min="4438" max="4438" width="5.28515625" customWidth="1"/>
    <col min="4439" max="4439" width="6.42578125" customWidth="1"/>
    <col min="4440" max="4441" width="7.42578125" bestFit="1" customWidth="1"/>
    <col min="4442" max="4442" width="6.42578125" bestFit="1" customWidth="1"/>
    <col min="4443" max="4444" width="7.42578125" bestFit="1" customWidth="1"/>
    <col min="4445" max="4445" width="5.85546875" customWidth="1"/>
    <col min="4446" max="4446" width="7.42578125" customWidth="1"/>
    <col min="4447" max="4447" width="8.42578125" bestFit="1" customWidth="1"/>
    <col min="4448" max="4449" width="7.42578125" bestFit="1" customWidth="1"/>
    <col min="4450" max="4450" width="8.42578125" bestFit="1" customWidth="1"/>
    <col min="4451" max="4451" width="7.42578125" bestFit="1" customWidth="1"/>
    <col min="4452" max="4452" width="12.28515625" customWidth="1"/>
    <col min="4609" max="4609" width="4" customWidth="1"/>
    <col min="4610" max="4610" width="23.140625" customWidth="1"/>
    <col min="4611" max="4611" width="5.85546875" customWidth="1"/>
    <col min="4612" max="4612" width="6.7109375" customWidth="1"/>
    <col min="4613" max="4613" width="5.85546875" customWidth="1"/>
    <col min="4614" max="4614" width="7.28515625" customWidth="1"/>
    <col min="4615" max="4615" width="5.85546875" customWidth="1"/>
    <col min="4616" max="4616" width="7.28515625" customWidth="1"/>
    <col min="4617" max="4617" width="5.85546875" customWidth="1"/>
    <col min="4618" max="4618" width="7.28515625" customWidth="1"/>
    <col min="4619" max="4619" width="5.85546875" customWidth="1"/>
    <col min="4620" max="4620" width="7.28515625" customWidth="1"/>
    <col min="4621" max="4621" width="5.85546875" customWidth="1"/>
    <col min="4622" max="4622" width="7.28515625" customWidth="1"/>
    <col min="4623" max="4623" width="7" customWidth="1"/>
    <col min="4624" max="4624" width="7.140625" customWidth="1"/>
    <col min="4625" max="4627" width="7.42578125" customWidth="1"/>
    <col min="4628" max="4628" width="9.42578125" customWidth="1"/>
    <col min="4629" max="4629" width="5.85546875" customWidth="1"/>
    <col min="4630" max="4630" width="7.42578125" bestFit="1" customWidth="1"/>
    <col min="4631" max="4631" width="5.85546875" customWidth="1"/>
    <col min="4632" max="4632" width="7.42578125" bestFit="1" customWidth="1"/>
    <col min="4633" max="4633" width="5.85546875" customWidth="1"/>
    <col min="4634" max="4634" width="7.42578125" bestFit="1" customWidth="1"/>
    <col min="4635" max="4635" width="5.85546875" customWidth="1"/>
    <col min="4636" max="4636" width="7.42578125" bestFit="1" customWidth="1"/>
    <col min="4637" max="4637" width="5.5703125" customWidth="1"/>
    <col min="4638" max="4638" width="6.140625" customWidth="1"/>
    <col min="4639" max="4639" width="5.5703125" customWidth="1"/>
    <col min="4640" max="4640" width="6.85546875" customWidth="1"/>
    <col min="4641" max="4641" width="7" customWidth="1"/>
    <col min="4642" max="4642" width="7.5703125" customWidth="1"/>
    <col min="4643" max="4643" width="7.42578125" customWidth="1"/>
    <col min="4644" max="4644" width="6.42578125" customWidth="1"/>
    <col min="4645" max="4646" width="7.42578125" customWidth="1"/>
    <col min="4647" max="4647" width="5.85546875" customWidth="1"/>
    <col min="4648" max="4648" width="7.42578125" bestFit="1" customWidth="1"/>
    <col min="4649" max="4649" width="5.85546875" customWidth="1"/>
    <col min="4650" max="4650" width="7.42578125" bestFit="1" customWidth="1"/>
    <col min="4651" max="4651" width="5.85546875" customWidth="1"/>
    <col min="4652" max="4652" width="7.42578125" bestFit="1" customWidth="1"/>
    <col min="4653" max="4653" width="5.85546875" customWidth="1"/>
    <col min="4654" max="4654" width="7.42578125" bestFit="1" customWidth="1"/>
    <col min="4655" max="4655" width="5.85546875" customWidth="1"/>
    <col min="4656" max="4656" width="6.42578125" bestFit="1" customWidth="1"/>
    <col min="4657" max="4658" width="5.85546875" customWidth="1"/>
    <col min="4659" max="4659" width="6.42578125" customWidth="1"/>
    <col min="4660" max="4660" width="8.42578125" customWidth="1"/>
    <col min="4661" max="4661" width="7.42578125" customWidth="1"/>
    <col min="4662" max="4662" width="6.42578125" customWidth="1"/>
    <col min="4663" max="4663" width="7.42578125" customWidth="1"/>
    <col min="4664" max="4664" width="7.7109375" customWidth="1"/>
    <col min="4665" max="4665" width="5.85546875" customWidth="1"/>
    <col min="4666" max="4666" width="7.28515625" customWidth="1"/>
    <col min="4667" max="4667" width="5.85546875" customWidth="1"/>
    <col min="4668" max="4668" width="6.85546875" customWidth="1"/>
    <col min="4669" max="4669" width="5.85546875" customWidth="1"/>
    <col min="4670" max="4670" width="6.7109375" customWidth="1"/>
    <col min="4671" max="4671" width="5.85546875" customWidth="1"/>
    <col min="4672" max="4672" width="6.5703125" customWidth="1"/>
    <col min="4673" max="4673" width="5" customWidth="1"/>
    <col min="4674" max="4674" width="6.42578125" bestFit="1" customWidth="1"/>
    <col min="4675" max="4675" width="5.42578125" customWidth="1"/>
    <col min="4676" max="4676" width="6.5703125" customWidth="1"/>
    <col min="4677" max="4677" width="6.42578125" customWidth="1"/>
    <col min="4678" max="4678" width="7.42578125" customWidth="1"/>
    <col min="4679" max="4679" width="9.5703125" customWidth="1"/>
    <col min="4680" max="4680" width="7.7109375" customWidth="1"/>
    <col min="4681" max="4682" width="7.42578125" customWidth="1"/>
    <col min="4683" max="4683" width="5.85546875" customWidth="1"/>
    <col min="4684" max="4684" width="6.85546875" customWidth="1"/>
    <col min="4685" max="4685" width="5.85546875" customWidth="1"/>
    <col min="4686" max="4686" width="6.42578125" customWidth="1"/>
    <col min="4687" max="4689" width="5.85546875" customWidth="1"/>
    <col min="4690" max="4690" width="6.42578125" bestFit="1" customWidth="1"/>
    <col min="4691" max="4691" width="5.85546875" customWidth="1"/>
    <col min="4692" max="4692" width="5.85546875" bestFit="1" customWidth="1"/>
    <col min="4693" max="4693" width="5" bestFit="1" customWidth="1"/>
    <col min="4694" max="4694" width="5.28515625" customWidth="1"/>
    <col min="4695" max="4695" width="6.42578125" customWidth="1"/>
    <col min="4696" max="4697" width="7.42578125" bestFit="1" customWidth="1"/>
    <col min="4698" max="4698" width="6.42578125" bestFit="1" customWidth="1"/>
    <col min="4699" max="4700" width="7.42578125" bestFit="1" customWidth="1"/>
    <col min="4701" max="4701" width="5.85546875" customWidth="1"/>
    <col min="4702" max="4702" width="7.42578125" customWidth="1"/>
    <col min="4703" max="4703" width="8.42578125" bestFit="1" customWidth="1"/>
    <col min="4704" max="4705" width="7.42578125" bestFit="1" customWidth="1"/>
    <col min="4706" max="4706" width="8.42578125" bestFit="1" customWidth="1"/>
    <col min="4707" max="4707" width="7.42578125" bestFit="1" customWidth="1"/>
    <col min="4708" max="4708" width="12.28515625" customWidth="1"/>
    <col min="4865" max="4865" width="4" customWidth="1"/>
    <col min="4866" max="4866" width="23.140625" customWidth="1"/>
    <col min="4867" max="4867" width="5.85546875" customWidth="1"/>
    <col min="4868" max="4868" width="6.7109375" customWidth="1"/>
    <col min="4869" max="4869" width="5.85546875" customWidth="1"/>
    <col min="4870" max="4870" width="7.28515625" customWidth="1"/>
    <col min="4871" max="4871" width="5.85546875" customWidth="1"/>
    <col min="4872" max="4872" width="7.28515625" customWidth="1"/>
    <col min="4873" max="4873" width="5.85546875" customWidth="1"/>
    <col min="4874" max="4874" width="7.28515625" customWidth="1"/>
    <col min="4875" max="4875" width="5.85546875" customWidth="1"/>
    <col min="4876" max="4876" width="7.28515625" customWidth="1"/>
    <col min="4877" max="4877" width="5.85546875" customWidth="1"/>
    <col min="4878" max="4878" width="7.28515625" customWidth="1"/>
    <col min="4879" max="4879" width="7" customWidth="1"/>
    <col min="4880" max="4880" width="7.140625" customWidth="1"/>
    <col min="4881" max="4883" width="7.42578125" customWidth="1"/>
    <col min="4884" max="4884" width="9.42578125" customWidth="1"/>
    <col min="4885" max="4885" width="5.85546875" customWidth="1"/>
    <col min="4886" max="4886" width="7.42578125" bestFit="1" customWidth="1"/>
    <col min="4887" max="4887" width="5.85546875" customWidth="1"/>
    <col min="4888" max="4888" width="7.42578125" bestFit="1" customWidth="1"/>
    <col min="4889" max="4889" width="5.85546875" customWidth="1"/>
    <col min="4890" max="4890" width="7.42578125" bestFit="1" customWidth="1"/>
    <col min="4891" max="4891" width="5.85546875" customWidth="1"/>
    <col min="4892" max="4892" width="7.42578125" bestFit="1" customWidth="1"/>
    <col min="4893" max="4893" width="5.5703125" customWidth="1"/>
    <col min="4894" max="4894" width="6.140625" customWidth="1"/>
    <col min="4895" max="4895" width="5.5703125" customWidth="1"/>
    <col min="4896" max="4896" width="6.85546875" customWidth="1"/>
    <col min="4897" max="4897" width="7" customWidth="1"/>
    <col min="4898" max="4898" width="7.5703125" customWidth="1"/>
    <col min="4899" max="4899" width="7.42578125" customWidth="1"/>
    <col min="4900" max="4900" width="6.42578125" customWidth="1"/>
    <col min="4901" max="4902" width="7.42578125" customWidth="1"/>
    <col min="4903" max="4903" width="5.85546875" customWidth="1"/>
    <col min="4904" max="4904" width="7.42578125" bestFit="1" customWidth="1"/>
    <col min="4905" max="4905" width="5.85546875" customWidth="1"/>
    <col min="4906" max="4906" width="7.42578125" bestFit="1" customWidth="1"/>
    <col min="4907" max="4907" width="5.85546875" customWidth="1"/>
    <col min="4908" max="4908" width="7.42578125" bestFit="1" customWidth="1"/>
    <col min="4909" max="4909" width="5.85546875" customWidth="1"/>
    <col min="4910" max="4910" width="7.42578125" bestFit="1" customWidth="1"/>
    <col min="4911" max="4911" width="5.85546875" customWidth="1"/>
    <col min="4912" max="4912" width="6.42578125" bestFit="1" customWidth="1"/>
    <col min="4913" max="4914" width="5.85546875" customWidth="1"/>
    <col min="4915" max="4915" width="6.42578125" customWidth="1"/>
    <col min="4916" max="4916" width="8.42578125" customWidth="1"/>
    <col min="4917" max="4917" width="7.42578125" customWidth="1"/>
    <col min="4918" max="4918" width="6.42578125" customWidth="1"/>
    <col min="4919" max="4919" width="7.42578125" customWidth="1"/>
    <col min="4920" max="4920" width="7.7109375" customWidth="1"/>
    <col min="4921" max="4921" width="5.85546875" customWidth="1"/>
    <col min="4922" max="4922" width="7.28515625" customWidth="1"/>
    <col min="4923" max="4923" width="5.85546875" customWidth="1"/>
    <col min="4924" max="4924" width="6.85546875" customWidth="1"/>
    <col min="4925" max="4925" width="5.85546875" customWidth="1"/>
    <col min="4926" max="4926" width="6.7109375" customWidth="1"/>
    <col min="4927" max="4927" width="5.85546875" customWidth="1"/>
    <col min="4928" max="4928" width="6.5703125" customWidth="1"/>
    <col min="4929" max="4929" width="5" customWidth="1"/>
    <col min="4930" max="4930" width="6.42578125" bestFit="1" customWidth="1"/>
    <col min="4931" max="4931" width="5.42578125" customWidth="1"/>
    <col min="4932" max="4932" width="6.5703125" customWidth="1"/>
    <col min="4933" max="4933" width="6.42578125" customWidth="1"/>
    <col min="4934" max="4934" width="7.42578125" customWidth="1"/>
    <col min="4935" max="4935" width="9.5703125" customWidth="1"/>
    <col min="4936" max="4936" width="7.7109375" customWidth="1"/>
    <col min="4937" max="4938" width="7.42578125" customWidth="1"/>
    <col min="4939" max="4939" width="5.85546875" customWidth="1"/>
    <col min="4940" max="4940" width="6.85546875" customWidth="1"/>
    <col min="4941" max="4941" width="5.85546875" customWidth="1"/>
    <col min="4942" max="4942" width="6.42578125" customWidth="1"/>
    <col min="4943" max="4945" width="5.85546875" customWidth="1"/>
    <col min="4946" max="4946" width="6.42578125" bestFit="1" customWidth="1"/>
    <col min="4947" max="4947" width="5.85546875" customWidth="1"/>
    <col min="4948" max="4948" width="5.85546875" bestFit="1" customWidth="1"/>
    <col min="4949" max="4949" width="5" bestFit="1" customWidth="1"/>
    <col min="4950" max="4950" width="5.28515625" customWidth="1"/>
    <col min="4951" max="4951" width="6.42578125" customWidth="1"/>
    <col min="4952" max="4953" width="7.42578125" bestFit="1" customWidth="1"/>
    <col min="4954" max="4954" width="6.42578125" bestFit="1" customWidth="1"/>
    <col min="4955" max="4956" width="7.42578125" bestFit="1" customWidth="1"/>
    <col min="4957" max="4957" width="5.85546875" customWidth="1"/>
    <col min="4958" max="4958" width="7.42578125" customWidth="1"/>
    <col min="4959" max="4959" width="8.42578125" bestFit="1" customWidth="1"/>
    <col min="4960" max="4961" width="7.42578125" bestFit="1" customWidth="1"/>
    <col min="4962" max="4962" width="8.42578125" bestFit="1" customWidth="1"/>
    <col min="4963" max="4963" width="7.42578125" bestFit="1" customWidth="1"/>
    <col min="4964" max="4964" width="12.28515625" customWidth="1"/>
    <col min="5121" max="5121" width="4" customWidth="1"/>
    <col min="5122" max="5122" width="23.140625" customWidth="1"/>
    <col min="5123" max="5123" width="5.85546875" customWidth="1"/>
    <col min="5124" max="5124" width="6.7109375" customWidth="1"/>
    <col min="5125" max="5125" width="5.85546875" customWidth="1"/>
    <col min="5126" max="5126" width="7.28515625" customWidth="1"/>
    <col min="5127" max="5127" width="5.85546875" customWidth="1"/>
    <col min="5128" max="5128" width="7.28515625" customWidth="1"/>
    <col min="5129" max="5129" width="5.85546875" customWidth="1"/>
    <col min="5130" max="5130" width="7.28515625" customWidth="1"/>
    <col min="5131" max="5131" width="5.85546875" customWidth="1"/>
    <col min="5132" max="5132" width="7.28515625" customWidth="1"/>
    <col min="5133" max="5133" width="5.85546875" customWidth="1"/>
    <col min="5134" max="5134" width="7.28515625" customWidth="1"/>
    <col min="5135" max="5135" width="7" customWidth="1"/>
    <col min="5136" max="5136" width="7.140625" customWidth="1"/>
    <col min="5137" max="5139" width="7.42578125" customWidth="1"/>
    <col min="5140" max="5140" width="9.42578125" customWidth="1"/>
    <col min="5141" max="5141" width="5.85546875" customWidth="1"/>
    <col min="5142" max="5142" width="7.42578125" bestFit="1" customWidth="1"/>
    <col min="5143" max="5143" width="5.85546875" customWidth="1"/>
    <col min="5144" max="5144" width="7.42578125" bestFit="1" customWidth="1"/>
    <col min="5145" max="5145" width="5.85546875" customWidth="1"/>
    <col min="5146" max="5146" width="7.42578125" bestFit="1" customWidth="1"/>
    <col min="5147" max="5147" width="5.85546875" customWidth="1"/>
    <col min="5148" max="5148" width="7.42578125" bestFit="1" customWidth="1"/>
    <col min="5149" max="5149" width="5.5703125" customWidth="1"/>
    <col min="5150" max="5150" width="6.140625" customWidth="1"/>
    <col min="5151" max="5151" width="5.5703125" customWidth="1"/>
    <col min="5152" max="5152" width="6.85546875" customWidth="1"/>
    <col min="5153" max="5153" width="7" customWidth="1"/>
    <col min="5154" max="5154" width="7.5703125" customWidth="1"/>
    <col min="5155" max="5155" width="7.42578125" customWidth="1"/>
    <col min="5156" max="5156" width="6.42578125" customWidth="1"/>
    <col min="5157" max="5158" width="7.42578125" customWidth="1"/>
    <col min="5159" max="5159" width="5.85546875" customWidth="1"/>
    <col min="5160" max="5160" width="7.42578125" bestFit="1" customWidth="1"/>
    <col min="5161" max="5161" width="5.85546875" customWidth="1"/>
    <col min="5162" max="5162" width="7.42578125" bestFit="1" customWidth="1"/>
    <col min="5163" max="5163" width="5.85546875" customWidth="1"/>
    <col min="5164" max="5164" width="7.42578125" bestFit="1" customWidth="1"/>
    <col min="5165" max="5165" width="5.85546875" customWidth="1"/>
    <col min="5166" max="5166" width="7.42578125" bestFit="1" customWidth="1"/>
    <col min="5167" max="5167" width="5.85546875" customWidth="1"/>
    <col min="5168" max="5168" width="6.42578125" bestFit="1" customWidth="1"/>
    <col min="5169" max="5170" width="5.85546875" customWidth="1"/>
    <col min="5171" max="5171" width="6.42578125" customWidth="1"/>
    <col min="5172" max="5172" width="8.42578125" customWidth="1"/>
    <col min="5173" max="5173" width="7.42578125" customWidth="1"/>
    <col min="5174" max="5174" width="6.42578125" customWidth="1"/>
    <col min="5175" max="5175" width="7.42578125" customWidth="1"/>
    <col min="5176" max="5176" width="7.7109375" customWidth="1"/>
    <col min="5177" max="5177" width="5.85546875" customWidth="1"/>
    <col min="5178" max="5178" width="7.28515625" customWidth="1"/>
    <col min="5179" max="5179" width="5.85546875" customWidth="1"/>
    <col min="5180" max="5180" width="6.85546875" customWidth="1"/>
    <col min="5181" max="5181" width="5.85546875" customWidth="1"/>
    <col min="5182" max="5182" width="6.7109375" customWidth="1"/>
    <col min="5183" max="5183" width="5.85546875" customWidth="1"/>
    <col min="5184" max="5184" width="6.5703125" customWidth="1"/>
    <col min="5185" max="5185" width="5" customWidth="1"/>
    <col min="5186" max="5186" width="6.42578125" bestFit="1" customWidth="1"/>
    <col min="5187" max="5187" width="5.42578125" customWidth="1"/>
    <col min="5188" max="5188" width="6.5703125" customWidth="1"/>
    <col min="5189" max="5189" width="6.42578125" customWidth="1"/>
    <col min="5190" max="5190" width="7.42578125" customWidth="1"/>
    <col min="5191" max="5191" width="9.5703125" customWidth="1"/>
    <col min="5192" max="5192" width="7.7109375" customWidth="1"/>
    <col min="5193" max="5194" width="7.42578125" customWidth="1"/>
    <col min="5195" max="5195" width="5.85546875" customWidth="1"/>
    <col min="5196" max="5196" width="6.85546875" customWidth="1"/>
    <col min="5197" max="5197" width="5.85546875" customWidth="1"/>
    <col min="5198" max="5198" width="6.42578125" customWidth="1"/>
    <col min="5199" max="5201" width="5.85546875" customWidth="1"/>
    <col min="5202" max="5202" width="6.42578125" bestFit="1" customWidth="1"/>
    <col min="5203" max="5203" width="5.85546875" customWidth="1"/>
    <col min="5204" max="5204" width="5.85546875" bestFit="1" customWidth="1"/>
    <col min="5205" max="5205" width="5" bestFit="1" customWidth="1"/>
    <col min="5206" max="5206" width="5.28515625" customWidth="1"/>
    <col min="5207" max="5207" width="6.42578125" customWidth="1"/>
    <col min="5208" max="5209" width="7.42578125" bestFit="1" customWidth="1"/>
    <col min="5210" max="5210" width="6.42578125" bestFit="1" customWidth="1"/>
    <col min="5211" max="5212" width="7.42578125" bestFit="1" customWidth="1"/>
    <col min="5213" max="5213" width="5.85546875" customWidth="1"/>
    <col min="5214" max="5214" width="7.42578125" customWidth="1"/>
    <col min="5215" max="5215" width="8.42578125" bestFit="1" customWidth="1"/>
    <col min="5216" max="5217" width="7.42578125" bestFit="1" customWidth="1"/>
    <col min="5218" max="5218" width="8.42578125" bestFit="1" customWidth="1"/>
    <col min="5219" max="5219" width="7.42578125" bestFit="1" customWidth="1"/>
    <col min="5220" max="5220" width="12.28515625" customWidth="1"/>
    <col min="5377" max="5377" width="4" customWidth="1"/>
    <col min="5378" max="5378" width="23.140625" customWidth="1"/>
    <col min="5379" max="5379" width="5.85546875" customWidth="1"/>
    <col min="5380" max="5380" width="6.7109375" customWidth="1"/>
    <col min="5381" max="5381" width="5.85546875" customWidth="1"/>
    <col min="5382" max="5382" width="7.28515625" customWidth="1"/>
    <col min="5383" max="5383" width="5.85546875" customWidth="1"/>
    <col min="5384" max="5384" width="7.28515625" customWidth="1"/>
    <col min="5385" max="5385" width="5.85546875" customWidth="1"/>
    <col min="5386" max="5386" width="7.28515625" customWidth="1"/>
    <col min="5387" max="5387" width="5.85546875" customWidth="1"/>
    <col min="5388" max="5388" width="7.28515625" customWidth="1"/>
    <col min="5389" max="5389" width="5.85546875" customWidth="1"/>
    <col min="5390" max="5390" width="7.28515625" customWidth="1"/>
    <col min="5391" max="5391" width="7" customWidth="1"/>
    <col min="5392" max="5392" width="7.140625" customWidth="1"/>
    <col min="5393" max="5395" width="7.42578125" customWidth="1"/>
    <col min="5396" max="5396" width="9.42578125" customWidth="1"/>
    <col min="5397" max="5397" width="5.85546875" customWidth="1"/>
    <col min="5398" max="5398" width="7.42578125" bestFit="1" customWidth="1"/>
    <col min="5399" max="5399" width="5.85546875" customWidth="1"/>
    <col min="5400" max="5400" width="7.42578125" bestFit="1" customWidth="1"/>
    <col min="5401" max="5401" width="5.85546875" customWidth="1"/>
    <col min="5402" max="5402" width="7.42578125" bestFit="1" customWidth="1"/>
    <col min="5403" max="5403" width="5.85546875" customWidth="1"/>
    <col min="5404" max="5404" width="7.42578125" bestFit="1" customWidth="1"/>
    <col min="5405" max="5405" width="5.5703125" customWidth="1"/>
    <col min="5406" max="5406" width="6.140625" customWidth="1"/>
    <col min="5407" max="5407" width="5.5703125" customWidth="1"/>
    <col min="5408" max="5408" width="6.85546875" customWidth="1"/>
    <col min="5409" max="5409" width="7" customWidth="1"/>
    <col min="5410" max="5410" width="7.5703125" customWidth="1"/>
    <col min="5411" max="5411" width="7.42578125" customWidth="1"/>
    <col min="5412" max="5412" width="6.42578125" customWidth="1"/>
    <col min="5413" max="5414" width="7.42578125" customWidth="1"/>
    <col min="5415" max="5415" width="5.85546875" customWidth="1"/>
    <col min="5416" max="5416" width="7.42578125" bestFit="1" customWidth="1"/>
    <col min="5417" max="5417" width="5.85546875" customWidth="1"/>
    <col min="5418" max="5418" width="7.42578125" bestFit="1" customWidth="1"/>
    <col min="5419" max="5419" width="5.85546875" customWidth="1"/>
    <col min="5420" max="5420" width="7.42578125" bestFit="1" customWidth="1"/>
    <col min="5421" max="5421" width="5.85546875" customWidth="1"/>
    <col min="5422" max="5422" width="7.42578125" bestFit="1" customWidth="1"/>
    <col min="5423" max="5423" width="5.85546875" customWidth="1"/>
    <col min="5424" max="5424" width="6.42578125" bestFit="1" customWidth="1"/>
    <col min="5425" max="5426" width="5.85546875" customWidth="1"/>
    <col min="5427" max="5427" width="6.42578125" customWidth="1"/>
    <col min="5428" max="5428" width="8.42578125" customWidth="1"/>
    <col min="5429" max="5429" width="7.42578125" customWidth="1"/>
    <col min="5430" max="5430" width="6.42578125" customWidth="1"/>
    <col min="5431" max="5431" width="7.42578125" customWidth="1"/>
    <col min="5432" max="5432" width="7.7109375" customWidth="1"/>
    <col min="5433" max="5433" width="5.85546875" customWidth="1"/>
    <col min="5434" max="5434" width="7.28515625" customWidth="1"/>
    <col min="5435" max="5435" width="5.85546875" customWidth="1"/>
    <col min="5436" max="5436" width="6.85546875" customWidth="1"/>
    <col min="5437" max="5437" width="5.85546875" customWidth="1"/>
    <col min="5438" max="5438" width="6.7109375" customWidth="1"/>
    <col min="5439" max="5439" width="5.85546875" customWidth="1"/>
    <col min="5440" max="5440" width="6.5703125" customWidth="1"/>
    <col min="5441" max="5441" width="5" customWidth="1"/>
    <col min="5442" max="5442" width="6.42578125" bestFit="1" customWidth="1"/>
    <col min="5443" max="5443" width="5.42578125" customWidth="1"/>
    <col min="5444" max="5444" width="6.5703125" customWidth="1"/>
    <col min="5445" max="5445" width="6.42578125" customWidth="1"/>
    <col min="5446" max="5446" width="7.42578125" customWidth="1"/>
    <col min="5447" max="5447" width="9.5703125" customWidth="1"/>
    <col min="5448" max="5448" width="7.7109375" customWidth="1"/>
    <col min="5449" max="5450" width="7.42578125" customWidth="1"/>
    <col min="5451" max="5451" width="5.85546875" customWidth="1"/>
    <col min="5452" max="5452" width="6.85546875" customWidth="1"/>
    <col min="5453" max="5453" width="5.85546875" customWidth="1"/>
    <col min="5454" max="5454" width="6.42578125" customWidth="1"/>
    <col min="5455" max="5457" width="5.85546875" customWidth="1"/>
    <col min="5458" max="5458" width="6.42578125" bestFit="1" customWidth="1"/>
    <col min="5459" max="5459" width="5.85546875" customWidth="1"/>
    <col min="5460" max="5460" width="5.85546875" bestFit="1" customWidth="1"/>
    <col min="5461" max="5461" width="5" bestFit="1" customWidth="1"/>
    <col min="5462" max="5462" width="5.28515625" customWidth="1"/>
    <col min="5463" max="5463" width="6.42578125" customWidth="1"/>
    <col min="5464" max="5465" width="7.42578125" bestFit="1" customWidth="1"/>
    <col min="5466" max="5466" width="6.42578125" bestFit="1" customWidth="1"/>
    <col min="5467" max="5468" width="7.42578125" bestFit="1" customWidth="1"/>
    <col min="5469" max="5469" width="5.85546875" customWidth="1"/>
    <col min="5470" max="5470" width="7.42578125" customWidth="1"/>
    <col min="5471" max="5471" width="8.42578125" bestFit="1" customWidth="1"/>
    <col min="5472" max="5473" width="7.42578125" bestFit="1" customWidth="1"/>
    <col min="5474" max="5474" width="8.42578125" bestFit="1" customWidth="1"/>
    <col min="5475" max="5475" width="7.42578125" bestFit="1" customWidth="1"/>
    <col min="5476" max="5476" width="12.28515625" customWidth="1"/>
    <col min="5633" max="5633" width="4" customWidth="1"/>
    <col min="5634" max="5634" width="23.140625" customWidth="1"/>
    <col min="5635" max="5635" width="5.85546875" customWidth="1"/>
    <col min="5636" max="5636" width="6.7109375" customWidth="1"/>
    <col min="5637" max="5637" width="5.85546875" customWidth="1"/>
    <col min="5638" max="5638" width="7.28515625" customWidth="1"/>
    <col min="5639" max="5639" width="5.85546875" customWidth="1"/>
    <col min="5640" max="5640" width="7.28515625" customWidth="1"/>
    <col min="5641" max="5641" width="5.85546875" customWidth="1"/>
    <col min="5642" max="5642" width="7.28515625" customWidth="1"/>
    <col min="5643" max="5643" width="5.85546875" customWidth="1"/>
    <col min="5644" max="5644" width="7.28515625" customWidth="1"/>
    <col min="5645" max="5645" width="5.85546875" customWidth="1"/>
    <col min="5646" max="5646" width="7.28515625" customWidth="1"/>
    <col min="5647" max="5647" width="7" customWidth="1"/>
    <col min="5648" max="5648" width="7.140625" customWidth="1"/>
    <col min="5649" max="5651" width="7.42578125" customWidth="1"/>
    <col min="5652" max="5652" width="9.42578125" customWidth="1"/>
    <col min="5653" max="5653" width="5.85546875" customWidth="1"/>
    <col min="5654" max="5654" width="7.42578125" bestFit="1" customWidth="1"/>
    <col min="5655" max="5655" width="5.85546875" customWidth="1"/>
    <col min="5656" max="5656" width="7.42578125" bestFit="1" customWidth="1"/>
    <col min="5657" max="5657" width="5.85546875" customWidth="1"/>
    <col min="5658" max="5658" width="7.42578125" bestFit="1" customWidth="1"/>
    <col min="5659" max="5659" width="5.85546875" customWidth="1"/>
    <col min="5660" max="5660" width="7.42578125" bestFit="1" customWidth="1"/>
    <col min="5661" max="5661" width="5.5703125" customWidth="1"/>
    <col min="5662" max="5662" width="6.140625" customWidth="1"/>
    <col min="5663" max="5663" width="5.5703125" customWidth="1"/>
    <col min="5664" max="5664" width="6.85546875" customWidth="1"/>
    <col min="5665" max="5665" width="7" customWidth="1"/>
    <col min="5666" max="5666" width="7.5703125" customWidth="1"/>
    <col min="5667" max="5667" width="7.42578125" customWidth="1"/>
    <col min="5668" max="5668" width="6.42578125" customWidth="1"/>
    <col min="5669" max="5670" width="7.42578125" customWidth="1"/>
    <col min="5671" max="5671" width="5.85546875" customWidth="1"/>
    <col min="5672" max="5672" width="7.42578125" bestFit="1" customWidth="1"/>
    <col min="5673" max="5673" width="5.85546875" customWidth="1"/>
    <col min="5674" max="5674" width="7.42578125" bestFit="1" customWidth="1"/>
    <col min="5675" max="5675" width="5.85546875" customWidth="1"/>
    <col min="5676" max="5676" width="7.42578125" bestFit="1" customWidth="1"/>
    <col min="5677" max="5677" width="5.85546875" customWidth="1"/>
    <col min="5678" max="5678" width="7.42578125" bestFit="1" customWidth="1"/>
    <col min="5679" max="5679" width="5.85546875" customWidth="1"/>
    <col min="5680" max="5680" width="6.42578125" bestFit="1" customWidth="1"/>
    <col min="5681" max="5682" width="5.85546875" customWidth="1"/>
    <col min="5683" max="5683" width="6.42578125" customWidth="1"/>
    <col min="5684" max="5684" width="8.42578125" customWidth="1"/>
    <col min="5685" max="5685" width="7.42578125" customWidth="1"/>
    <col min="5686" max="5686" width="6.42578125" customWidth="1"/>
    <col min="5687" max="5687" width="7.42578125" customWidth="1"/>
    <col min="5688" max="5688" width="7.7109375" customWidth="1"/>
    <col min="5689" max="5689" width="5.85546875" customWidth="1"/>
    <col min="5690" max="5690" width="7.28515625" customWidth="1"/>
    <col min="5691" max="5691" width="5.85546875" customWidth="1"/>
    <col min="5692" max="5692" width="6.85546875" customWidth="1"/>
    <col min="5693" max="5693" width="5.85546875" customWidth="1"/>
    <col min="5694" max="5694" width="6.7109375" customWidth="1"/>
    <col min="5695" max="5695" width="5.85546875" customWidth="1"/>
    <col min="5696" max="5696" width="6.5703125" customWidth="1"/>
    <col min="5697" max="5697" width="5" customWidth="1"/>
    <col min="5698" max="5698" width="6.42578125" bestFit="1" customWidth="1"/>
    <col min="5699" max="5699" width="5.42578125" customWidth="1"/>
    <col min="5700" max="5700" width="6.5703125" customWidth="1"/>
    <col min="5701" max="5701" width="6.42578125" customWidth="1"/>
    <col min="5702" max="5702" width="7.42578125" customWidth="1"/>
    <col min="5703" max="5703" width="9.5703125" customWidth="1"/>
    <col min="5704" max="5704" width="7.7109375" customWidth="1"/>
    <col min="5705" max="5706" width="7.42578125" customWidth="1"/>
    <col min="5707" max="5707" width="5.85546875" customWidth="1"/>
    <col min="5708" max="5708" width="6.85546875" customWidth="1"/>
    <col min="5709" max="5709" width="5.85546875" customWidth="1"/>
    <col min="5710" max="5710" width="6.42578125" customWidth="1"/>
    <col min="5711" max="5713" width="5.85546875" customWidth="1"/>
    <col min="5714" max="5714" width="6.42578125" bestFit="1" customWidth="1"/>
    <col min="5715" max="5715" width="5.85546875" customWidth="1"/>
    <col min="5716" max="5716" width="5.85546875" bestFit="1" customWidth="1"/>
    <col min="5717" max="5717" width="5" bestFit="1" customWidth="1"/>
    <col min="5718" max="5718" width="5.28515625" customWidth="1"/>
    <col min="5719" max="5719" width="6.42578125" customWidth="1"/>
    <col min="5720" max="5721" width="7.42578125" bestFit="1" customWidth="1"/>
    <col min="5722" max="5722" width="6.42578125" bestFit="1" customWidth="1"/>
    <col min="5723" max="5724" width="7.42578125" bestFit="1" customWidth="1"/>
    <col min="5725" max="5725" width="5.85546875" customWidth="1"/>
    <col min="5726" max="5726" width="7.42578125" customWidth="1"/>
    <col min="5727" max="5727" width="8.42578125" bestFit="1" customWidth="1"/>
    <col min="5728" max="5729" width="7.42578125" bestFit="1" customWidth="1"/>
    <col min="5730" max="5730" width="8.42578125" bestFit="1" customWidth="1"/>
    <col min="5731" max="5731" width="7.42578125" bestFit="1" customWidth="1"/>
    <col min="5732" max="5732" width="12.28515625" customWidth="1"/>
    <col min="5889" max="5889" width="4" customWidth="1"/>
    <col min="5890" max="5890" width="23.140625" customWidth="1"/>
    <col min="5891" max="5891" width="5.85546875" customWidth="1"/>
    <col min="5892" max="5892" width="6.7109375" customWidth="1"/>
    <col min="5893" max="5893" width="5.85546875" customWidth="1"/>
    <col min="5894" max="5894" width="7.28515625" customWidth="1"/>
    <col min="5895" max="5895" width="5.85546875" customWidth="1"/>
    <col min="5896" max="5896" width="7.28515625" customWidth="1"/>
    <col min="5897" max="5897" width="5.85546875" customWidth="1"/>
    <col min="5898" max="5898" width="7.28515625" customWidth="1"/>
    <col min="5899" max="5899" width="5.85546875" customWidth="1"/>
    <col min="5900" max="5900" width="7.28515625" customWidth="1"/>
    <col min="5901" max="5901" width="5.85546875" customWidth="1"/>
    <col min="5902" max="5902" width="7.28515625" customWidth="1"/>
    <col min="5903" max="5903" width="7" customWidth="1"/>
    <col min="5904" max="5904" width="7.140625" customWidth="1"/>
    <col min="5905" max="5907" width="7.42578125" customWidth="1"/>
    <col min="5908" max="5908" width="9.42578125" customWidth="1"/>
    <col min="5909" max="5909" width="5.85546875" customWidth="1"/>
    <col min="5910" max="5910" width="7.42578125" bestFit="1" customWidth="1"/>
    <col min="5911" max="5911" width="5.85546875" customWidth="1"/>
    <col min="5912" max="5912" width="7.42578125" bestFit="1" customWidth="1"/>
    <col min="5913" max="5913" width="5.85546875" customWidth="1"/>
    <col min="5914" max="5914" width="7.42578125" bestFit="1" customWidth="1"/>
    <col min="5915" max="5915" width="5.85546875" customWidth="1"/>
    <col min="5916" max="5916" width="7.42578125" bestFit="1" customWidth="1"/>
    <col min="5917" max="5917" width="5.5703125" customWidth="1"/>
    <col min="5918" max="5918" width="6.140625" customWidth="1"/>
    <col min="5919" max="5919" width="5.5703125" customWidth="1"/>
    <col min="5920" max="5920" width="6.85546875" customWidth="1"/>
    <col min="5921" max="5921" width="7" customWidth="1"/>
    <col min="5922" max="5922" width="7.5703125" customWidth="1"/>
    <col min="5923" max="5923" width="7.42578125" customWidth="1"/>
    <col min="5924" max="5924" width="6.42578125" customWidth="1"/>
    <col min="5925" max="5926" width="7.42578125" customWidth="1"/>
    <col min="5927" max="5927" width="5.85546875" customWidth="1"/>
    <col min="5928" max="5928" width="7.42578125" bestFit="1" customWidth="1"/>
    <col min="5929" max="5929" width="5.85546875" customWidth="1"/>
    <col min="5930" max="5930" width="7.42578125" bestFit="1" customWidth="1"/>
    <col min="5931" max="5931" width="5.85546875" customWidth="1"/>
    <col min="5932" max="5932" width="7.42578125" bestFit="1" customWidth="1"/>
    <col min="5933" max="5933" width="5.85546875" customWidth="1"/>
    <col min="5934" max="5934" width="7.42578125" bestFit="1" customWidth="1"/>
    <col min="5935" max="5935" width="5.85546875" customWidth="1"/>
    <col min="5936" max="5936" width="6.42578125" bestFit="1" customWidth="1"/>
    <col min="5937" max="5938" width="5.85546875" customWidth="1"/>
    <col min="5939" max="5939" width="6.42578125" customWidth="1"/>
    <col min="5940" max="5940" width="8.42578125" customWidth="1"/>
    <col min="5941" max="5941" width="7.42578125" customWidth="1"/>
    <col min="5942" max="5942" width="6.42578125" customWidth="1"/>
    <col min="5943" max="5943" width="7.42578125" customWidth="1"/>
    <col min="5944" max="5944" width="7.7109375" customWidth="1"/>
    <col min="5945" max="5945" width="5.85546875" customWidth="1"/>
    <col min="5946" max="5946" width="7.28515625" customWidth="1"/>
    <col min="5947" max="5947" width="5.85546875" customWidth="1"/>
    <col min="5948" max="5948" width="6.85546875" customWidth="1"/>
    <col min="5949" max="5949" width="5.85546875" customWidth="1"/>
    <col min="5950" max="5950" width="6.7109375" customWidth="1"/>
    <col min="5951" max="5951" width="5.85546875" customWidth="1"/>
    <col min="5952" max="5952" width="6.5703125" customWidth="1"/>
    <col min="5953" max="5953" width="5" customWidth="1"/>
    <col min="5954" max="5954" width="6.42578125" bestFit="1" customWidth="1"/>
    <col min="5955" max="5955" width="5.42578125" customWidth="1"/>
    <col min="5956" max="5956" width="6.5703125" customWidth="1"/>
    <col min="5957" max="5957" width="6.42578125" customWidth="1"/>
    <col min="5958" max="5958" width="7.42578125" customWidth="1"/>
    <col min="5959" max="5959" width="9.5703125" customWidth="1"/>
    <col min="5960" max="5960" width="7.7109375" customWidth="1"/>
    <col min="5961" max="5962" width="7.42578125" customWidth="1"/>
    <col min="5963" max="5963" width="5.85546875" customWidth="1"/>
    <col min="5964" max="5964" width="6.85546875" customWidth="1"/>
    <col min="5965" max="5965" width="5.85546875" customWidth="1"/>
    <col min="5966" max="5966" width="6.42578125" customWidth="1"/>
    <col min="5967" max="5969" width="5.85546875" customWidth="1"/>
    <col min="5970" max="5970" width="6.42578125" bestFit="1" customWidth="1"/>
    <col min="5971" max="5971" width="5.85546875" customWidth="1"/>
    <col min="5972" max="5972" width="5.85546875" bestFit="1" customWidth="1"/>
    <col min="5973" max="5973" width="5" bestFit="1" customWidth="1"/>
    <col min="5974" max="5974" width="5.28515625" customWidth="1"/>
    <col min="5975" max="5975" width="6.42578125" customWidth="1"/>
    <col min="5976" max="5977" width="7.42578125" bestFit="1" customWidth="1"/>
    <col min="5978" max="5978" width="6.42578125" bestFit="1" customWidth="1"/>
    <col min="5979" max="5980" width="7.42578125" bestFit="1" customWidth="1"/>
    <col min="5981" max="5981" width="5.85546875" customWidth="1"/>
    <col min="5982" max="5982" width="7.42578125" customWidth="1"/>
    <col min="5983" max="5983" width="8.42578125" bestFit="1" customWidth="1"/>
    <col min="5984" max="5985" width="7.42578125" bestFit="1" customWidth="1"/>
    <col min="5986" max="5986" width="8.42578125" bestFit="1" customWidth="1"/>
    <col min="5987" max="5987" width="7.42578125" bestFit="1" customWidth="1"/>
    <col min="5988" max="5988" width="12.28515625" customWidth="1"/>
    <col min="6145" max="6145" width="4" customWidth="1"/>
    <col min="6146" max="6146" width="23.140625" customWidth="1"/>
    <col min="6147" max="6147" width="5.85546875" customWidth="1"/>
    <col min="6148" max="6148" width="6.7109375" customWidth="1"/>
    <col min="6149" max="6149" width="5.85546875" customWidth="1"/>
    <col min="6150" max="6150" width="7.28515625" customWidth="1"/>
    <col min="6151" max="6151" width="5.85546875" customWidth="1"/>
    <col min="6152" max="6152" width="7.28515625" customWidth="1"/>
    <col min="6153" max="6153" width="5.85546875" customWidth="1"/>
    <col min="6154" max="6154" width="7.28515625" customWidth="1"/>
    <col min="6155" max="6155" width="5.85546875" customWidth="1"/>
    <col min="6156" max="6156" width="7.28515625" customWidth="1"/>
    <col min="6157" max="6157" width="5.85546875" customWidth="1"/>
    <col min="6158" max="6158" width="7.28515625" customWidth="1"/>
    <col min="6159" max="6159" width="7" customWidth="1"/>
    <col min="6160" max="6160" width="7.140625" customWidth="1"/>
    <col min="6161" max="6163" width="7.42578125" customWidth="1"/>
    <col min="6164" max="6164" width="9.42578125" customWidth="1"/>
    <col min="6165" max="6165" width="5.85546875" customWidth="1"/>
    <col min="6166" max="6166" width="7.42578125" bestFit="1" customWidth="1"/>
    <col min="6167" max="6167" width="5.85546875" customWidth="1"/>
    <col min="6168" max="6168" width="7.42578125" bestFit="1" customWidth="1"/>
    <col min="6169" max="6169" width="5.85546875" customWidth="1"/>
    <col min="6170" max="6170" width="7.42578125" bestFit="1" customWidth="1"/>
    <col min="6171" max="6171" width="5.85546875" customWidth="1"/>
    <col min="6172" max="6172" width="7.42578125" bestFit="1" customWidth="1"/>
    <col min="6173" max="6173" width="5.5703125" customWidth="1"/>
    <col min="6174" max="6174" width="6.140625" customWidth="1"/>
    <col min="6175" max="6175" width="5.5703125" customWidth="1"/>
    <col min="6176" max="6176" width="6.85546875" customWidth="1"/>
    <col min="6177" max="6177" width="7" customWidth="1"/>
    <col min="6178" max="6178" width="7.5703125" customWidth="1"/>
    <col min="6179" max="6179" width="7.42578125" customWidth="1"/>
    <col min="6180" max="6180" width="6.42578125" customWidth="1"/>
    <col min="6181" max="6182" width="7.42578125" customWidth="1"/>
    <col min="6183" max="6183" width="5.85546875" customWidth="1"/>
    <col min="6184" max="6184" width="7.42578125" bestFit="1" customWidth="1"/>
    <col min="6185" max="6185" width="5.85546875" customWidth="1"/>
    <col min="6186" max="6186" width="7.42578125" bestFit="1" customWidth="1"/>
    <col min="6187" max="6187" width="5.85546875" customWidth="1"/>
    <col min="6188" max="6188" width="7.42578125" bestFit="1" customWidth="1"/>
    <col min="6189" max="6189" width="5.85546875" customWidth="1"/>
    <col min="6190" max="6190" width="7.42578125" bestFit="1" customWidth="1"/>
    <col min="6191" max="6191" width="5.85546875" customWidth="1"/>
    <col min="6192" max="6192" width="6.42578125" bestFit="1" customWidth="1"/>
    <col min="6193" max="6194" width="5.85546875" customWidth="1"/>
    <col min="6195" max="6195" width="6.42578125" customWidth="1"/>
    <col min="6196" max="6196" width="8.42578125" customWidth="1"/>
    <col min="6197" max="6197" width="7.42578125" customWidth="1"/>
    <col min="6198" max="6198" width="6.42578125" customWidth="1"/>
    <col min="6199" max="6199" width="7.42578125" customWidth="1"/>
    <col min="6200" max="6200" width="7.7109375" customWidth="1"/>
    <col min="6201" max="6201" width="5.85546875" customWidth="1"/>
    <col min="6202" max="6202" width="7.28515625" customWidth="1"/>
    <col min="6203" max="6203" width="5.85546875" customWidth="1"/>
    <col min="6204" max="6204" width="6.85546875" customWidth="1"/>
    <col min="6205" max="6205" width="5.85546875" customWidth="1"/>
    <col min="6206" max="6206" width="6.7109375" customWidth="1"/>
    <col min="6207" max="6207" width="5.85546875" customWidth="1"/>
    <col min="6208" max="6208" width="6.5703125" customWidth="1"/>
    <col min="6209" max="6209" width="5" customWidth="1"/>
    <col min="6210" max="6210" width="6.42578125" bestFit="1" customWidth="1"/>
    <col min="6211" max="6211" width="5.42578125" customWidth="1"/>
    <col min="6212" max="6212" width="6.5703125" customWidth="1"/>
    <col min="6213" max="6213" width="6.42578125" customWidth="1"/>
    <col min="6214" max="6214" width="7.42578125" customWidth="1"/>
    <col min="6215" max="6215" width="9.5703125" customWidth="1"/>
    <col min="6216" max="6216" width="7.7109375" customWidth="1"/>
    <col min="6217" max="6218" width="7.42578125" customWidth="1"/>
    <col min="6219" max="6219" width="5.85546875" customWidth="1"/>
    <col min="6220" max="6220" width="6.85546875" customWidth="1"/>
    <col min="6221" max="6221" width="5.85546875" customWidth="1"/>
    <col min="6222" max="6222" width="6.42578125" customWidth="1"/>
    <col min="6223" max="6225" width="5.85546875" customWidth="1"/>
    <col min="6226" max="6226" width="6.42578125" bestFit="1" customWidth="1"/>
    <col min="6227" max="6227" width="5.85546875" customWidth="1"/>
    <col min="6228" max="6228" width="5.85546875" bestFit="1" customWidth="1"/>
    <col min="6229" max="6229" width="5" bestFit="1" customWidth="1"/>
    <col min="6230" max="6230" width="5.28515625" customWidth="1"/>
    <col min="6231" max="6231" width="6.42578125" customWidth="1"/>
    <col min="6232" max="6233" width="7.42578125" bestFit="1" customWidth="1"/>
    <col min="6234" max="6234" width="6.42578125" bestFit="1" customWidth="1"/>
    <col min="6235" max="6236" width="7.42578125" bestFit="1" customWidth="1"/>
    <col min="6237" max="6237" width="5.85546875" customWidth="1"/>
    <col min="6238" max="6238" width="7.42578125" customWidth="1"/>
    <col min="6239" max="6239" width="8.42578125" bestFit="1" customWidth="1"/>
    <col min="6240" max="6241" width="7.42578125" bestFit="1" customWidth="1"/>
    <col min="6242" max="6242" width="8.42578125" bestFit="1" customWidth="1"/>
    <col min="6243" max="6243" width="7.42578125" bestFit="1" customWidth="1"/>
    <col min="6244" max="6244" width="12.28515625" customWidth="1"/>
    <col min="6401" max="6401" width="4" customWidth="1"/>
    <col min="6402" max="6402" width="23.140625" customWidth="1"/>
    <col min="6403" max="6403" width="5.85546875" customWidth="1"/>
    <col min="6404" max="6404" width="6.7109375" customWidth="1"/>
    <col min="6405" max="6405" width="5.85546875" customWidth="1"/>
    <col min="6406" max="6406" width="7.28515625" customWidth="1"/>
    <col min="6407" max="6407" width="5.85546875" customWidth="1"/>
    <col min="6408" max="6408" width="7.28515625" customWidth="1"/>
    <col min="6409" max="6409" width="5.85546875" customWidth="1"/>
    <col min="6410" max="6410" width="7.28515625" customWidth="1"/>
    <col min="6411" max="6411" width="5.85546875" customWidth="1"/>
    <col min="6412" max="6412" width="7.28515625" customWidth="1"/>
    <col min="6413" max="6413" width="5.85546875" customWidth="1"/>
    <col min="6414" max="6414" width="7.28515625" customWidth="1"/>
    <col min="6415" max="6415" width="7" customWidth="1"/>
    <col min="6416" max="6416" width="7.140625" customWidth="1"/>
    <col min="6417" max="6419" width="7.42578125" customWidth="1"/>
    <col min="6420" max="6420" width="9.42578125" customWidth="1"/>
    <col min="6421" max="6421" width="5.85546875" customWidth="1"/>
    <col min="6422" max="6422" width="7.42578125" bestFit="1" customWidth="1"/>
    <col min="6423" max="6423" width="5.85546875" customWidth="1"/>
    <col min="6424" max="6424" width="7.42578125" bestFit="1" customWidth="1"/>
    <col min="6425" max="6425" width="5.85546875" customWidth="1"/>
    <col min="6426" max="6426" width="7.42578125" bestFit="1" customWidth="1"/>
    <col min="6427" max="6427" width="5.85546875" customWidth="1"/>
    <col min="6428" max="6428" width="7.42578125" bestFit="1" customWidth="1"/>
    <col min="6429" max="6429" width="5.5703125" customWidth="1"/>
    <col min="6430" max="6430" width="6.140625" customWidth="1"/>
    <col min="6431" max="6431" width="5.5703125" customWidth="1"/>
    <col min="6432" max="6432" width="6.85546875" customWidth="1"/>
    <col min="6433" max="6433" width="7" customWidth="1"/>
    <col min="6434" max="6434" width="7.5703125" customWidth="1"/>
    <col min="6435" max="6435" width="7.42578125" customWidth="1"/>
    <col min="6436" max="6436" width="6.42578125" customWidth="1"/>
    <col min="6437" max="6438" width="7.42578125" customWidth="1"/>
    <col min="6439" max="6439" width="5.85546875" customWidth="1"/>
    <col min="6440" max="6440" width="7.42578125" bestFit="1" customWidth="1"/>
    <col min="6441" max="6441" width="5.85546875" customWidth="1"/>
    <col min="6442" max="6442" width="7.42578125" bestFit="1" customWidth="1"/>
    <col min="6443" max="6443" width="5.85546875" customWidth="1"/>
    <col min="6444" max="6444" width="7.42578125" bestFit="1" customWidth="1"/>
    <col min="6445" max="6445" width="5.85546875" customWidth="1"/>
    <col min="6446" max="6446" width="7.42578125" bestFit="1" customWidth="1"/>
    <col min="6447" max="6447" width="5.85546875" customWidth="1"/>
    <col min="6448" max="6448" width="6.42578125" bestFit="1" customWidth="1"/>
    <col min="6449" max="6450" width="5.85546875" customWidth="1"/>
    <col min="6451" max="6451" width="6.42578125" customWidth="1"/>
    <col min="6452" max="6452" width="8.42578125" customWidth="1"/>
    <col min="6453" max="6453" width="7.42578125" customWidth="1"/>
    <col min="6454" max="6454" width="6.42578125" customWidth="1"/>
    <col min="6455" max="6455" width="7.42578125" customWidth="1"/>
    <col min="6456" max="6456" width="7.7109375" customWidth="1"/>
    <col min="6457" max="6457" width="5.85546875" customWidth="1"/>
    <col min="6458" max="6458" width="7.28515625" customWidth="1"/>
    <col min="6459" max="6459" width="5.85546875" customWidth="1"/>
    <col min="6460" max="6460" width="6.85546875" customWidth="1"/>
    <col min="6461" max="6461" width="5.85546875" customWidth="1"/>
    <col min="6462" max="6462" width="6.7109375" customWidth="1"/>
    <col min="6463" max="6463" width="5.85546875" customWidth="1"/>
    <col min="6464" max="6464" width="6.5703125" customWidth="1"/>
    <col min="6465" max="6465" width="5" customWidth="1"/>
    <col min="6466" max="6466" width="6.42578125" bestFit="1" customWidth="1"/>
    <col min="6467" max="6467" width="5.42578125" customWidth="1"/>
    <col min="6468" max="6468" width="6.5703125" customWidth="1"/>
    <col min="6469" max="6469" width="6.42578125" customWidth="1"/>
    <col min="6470" max="6470" width="7.42578125" customWidth="1"/>
    <col min="6471" max="6471" width="9.5703125" customWidth="1"/>
    <col min="6472" max="6472" width="7.7109375" customWidth="1"/>
    <col min="6473" max="6474" width="7.42578125" customWidth="1"/>
    <col min="6475" max="6475" width="5.85546875" customWidth="1"/>
    <col min="6476" max="6476" width="6.85546875" customWidth="1"/>
    <col min="6477" max="6477" width="5.85546875" customWidth="1"/>
    <col min="6478" max="6478" width="6.42578125" customWidth="1"/>
    <col min="6479" max="6481" width="5.85546875" customWidth="1"/>
    <col min="6482" max="6482" width="6.42578125" bestFit="1" customWidth="1"/>
    <col min="6483" max="6483" width="5.85546875" customWidth="1"/>
    <col min="6484" max="6484" width="5.85546875" bestFit="1" customWidth="1"/>
    <col min="6485" max="6485" width="5" bestFit="1" customWidth="1"/>
    <col min="6486" max="6486" width="5.28515625" customWidth="1"/>
    <col min="6487" max="6487" width="6.42578125" customWidth="1"/>
    <col min="6488" max="6489" width="7.42578125" bestFit="1" customWidth="1"/>
    <col min="6490" max="6490" width="6.42578125" bestFit="1" customWidth="1"/>
    <col min="6491" max="6492" width="7.42578125" bestFit="1" customWidth="1"/>
    <col min="6493" max="6493" width="5.85546875" customWidth="1"/>
    <col min="6494" max="6494" width="7.42578125" customWidth="1"/>
    <col min="6495" max="6495" width="8.42578125" bestFit="1" customWidth="1"/>
    <col min="6496" max="6497" width="7.42578125" bestFit="1" customWidth="1"/>
    <col min="6498" max="6498" width="8.42578125" bestFit="1" customWidth="1"/>
    <col min="6499" max="6499" width="7.42578125" bestFit="1" customWidth="1"/>
    <col min="6500" max="6500" width="12.28515625" customWidth="1"/>
    <col min="6657" max="6657" width="4" customWidth="1"/>
    <col min="6658" max="6658" width="23.140625" customWidth="1"/>
    <col min="6659" max="6659" width="5.85546875" customWidth="1"/>
    <col min="6660" max="6660" width="6.7109375" customWidth="1"/>
    <col min="6661" max="6661" width="5.85546875" customWidth="1"/>
    <col min="6662" max="6662" width="7.28515625" customWidth="1"/>
    <col min="6663" max="6663" width="5.85546875" customWidth="1"/>
    <col min="6664" max="6664" width="7.28515625" customWidth="1"/>
    <col min="6665" max="6665" width="5.85546875" customWidth="1"/>
    <col min="6666" max="6666" width="7.28515625" customWidth="1"/>
    <col min="6667" max="6667" width="5.85546875" customWidth="1"/>
    <col min="6668" max="6668" width="7.28515625" customWidth="1"/>
    <col min="6669" max="6669" width="5.85546875" customWidth="1"/>
    <col min="6670" max="6670" width="7.28515625" customWidth="1"/>
    <col min="6671" max="6671" width="7" customWidth="1"/>
    <col min="6672" max="6672" width="7.140625" customWidth="1"/>
    <col min="6673" max="6675" width="7.42578125" customWidth="1"/>
    <col min="6676" max="6676" width="9.42578125" customWidth="1"/>
    <col min="6677" max="6677" width="5.85546875" customWidth="1"/>
    <col min="6678" max="6678" width="7.42578125" bestFit="1" customWidth="1"/>
    <col min="6679" max="6679" width="5.85546875" customWidth="1"/>
    <col min="6680" max="6680" width="7.42578125" bestFit="1" customWidth="1"/>
    <col min="6681" max="6681" width="5.85546875" customWidth="1"/>
    <col min="6682" max="6682" width="7.42578125" bestFit="1" customWidth="1"/>
    <col min="6683" max="6683" width="5.85546875" customWidth="1"/>
    <col min="6684" max="6684" width="7.42578125" bestFit="1" customWidth="1"/>
    <col min="6685" max="6685" width="5.5703125" customWidth="1"/>
    <col min="6686" max="6686" width="6.140625" customWidth="1"/>
    <col min="6687" max="6687" width="5.5703125" customWidth="1"/>
    <col min="6688" max="6688" width="6.85546875" customWidth="1"/>
    <col min="6689" max="6689" width="7" customWidth="1"/>
    <col min="6690" max="6690" width="7.5703125" customWidth="1"/>
    <col min="6691" max="6691" width="7.42578125" customWidth="1"/>
    <col min="6692" max="6692" width="6.42578125" customWidth="1"/>
    <col min="6693" max="6694" width="7.42578125" customWidth="1"/>
    <col min="6695" max="6695" width="5.85546875" customWidth="1"/>
    <col min="6696" max="6696" width="7.42578125" bestFit="1" customWidth="1"/>
    <col min="6697" max="6697" width="5.85546875" customWidth="1"/>
    <col min="6698" max="6698" width="7.42578125" bestFit="1" customWidth="1"/>
    <col min="6699" max="6699" width="5.85546875" customWidth="1"/>
    <col min="6700" max="6700" width="7.42578125" bestFit="1" customWidth="1"/>
    <col min="6701" max="6701" width="5.85546875" customWidth="1"/>
    <col min="6702" max="6702" width="7.42578125" bestFit="1" customWidth="1"/>
    <col min="6703" max="6703" width="5.85546875" customWidth="1"/>
    <col min="6704" max="6704" width="6.42578125" bestFit="1" customWidth="1"/>
    <col min="6705" max="6706" width="5.85546875" customWidth="1"/>
    <col min="6707" max="6707" width="6.42578125" customWidth="1"/>
    <col min="6708" max="6708" width="8.42578125" customWidth="1"/>
    <col min="6709" max="6709" width="7.42578125" customWidth="1"/>
    <col min="6710" max="6710" width="6.42578125" customWidth="1"/>
    <col min="6711" max="6711" width="7.42578125" customWidth="1"/>
    <col min="6712" max="6712" width="7.7109375" customWidth="1"/>
    <col min="6713" max="6713" width="5.85546875" customWidth="1"/>
    <col min="6714" max="6714" width="7.28515625" customWidth="1"/>
    <col min="6715" max="6715" width="5.85546875" customWidth="1"/>
    <col min="6716" max="6716" width="6.85546875" customWidth="1"/>
    <col min="6717" max="6717" width="5.85546875" customWidth="1"/>
    <col min="6718" max="6718" width="6.7109375" customWidth="1"/>
    <col min="6719" max="6719" width="5.85546875" customWidth="1"/>
    <col min="6720" max="6720" width="6.5703125" customWidth="1"/>
    <col min="6721" max="6721" width="5" customWidth="1"/>
    <col min="6722" max="6722" width="6.42578125" bestFit="1" customWidth="1"/>
    <col min="6723" max="6723" width="5.42578125" customWidth="1"/>
    <col min="6724" max="6724" width="6.5703125" customWidth="1"/>
    <col min="6725" max="6725" width="6.42578125" customWidth="1"/>
    <col min="6726" max="6726" width="7.42578125" customWidth="1"/>
    <col min="6727" max="6727" width="9.5703125" customWidth="1"/>
    <col min="6728" max="6728" width="7.7109375" customWidth="1"/>
    <col min="6729" max="6730" width="7.42578125" customWidth="1"/>
    <col min="6731" max="6731" width="5.85546875" customWidth="1"/>
    <col min="6732" max="6732" width="6.85546875" customWidth="1"/>
    <col min="6733" max="6733" width="5.85546875" customWidth="1"/>
    <col min="6734" max="6734" width="6.42578125" customWidth="1"/>
    <col min="6735" max="6737" width="5.85546875" customWidth="1"/>
    <col min="6738" max="6738" width="6.42578125" bestFit="1" customWidth="1"/>
    <col min="6739" max="6739" width="5.85546875" customWidth="1"/>
    <col min="6740" max="6740" width="5.85546875" bestFit="1" customWidth="1"/>
    <col min="6741" max="6741" width="5" bestFit="1" customWidth="1"/>
    <col min="6742" max="6742" width="5.28515625" customWidth="1"/>
    <col min="6743" max="6743" width="6.42578125" customWidth="1"/>
    <col min="6744" max="6745" width="7.42578125" bestFit="1" customWidth="1"/>
    <col min="6746" max="6746" width="6.42578125" bestFit="1" customWidth="1"/>
    <col min="6747" max="6748" width="7.42578125" bestFit="1" customWidth="1"/>
    <col min="6749" max="6749" width="5.85546875" customWidth="1"/>
    <col min="6750" max="6750" width="7.42578125" customWidth="1"/>
    <col min="6751" max="6751" width="8.42578125" bestFit="1" customWidth="1"/>
    <col min="6752" max="6753" width="7.42578125" bestFit="1" customWidth="1"/>
    <col min="6754" max="6754" width="8.42578125" bestFit="1" customWidth="1"/>
    <col min="6755" max="6755" width="7.42578125" bestFit="1" customWidth="1"/>
    <col min="6756" max="6756" width="12.28515625" customWidth="1"/>
    <col min="6913" max="6913" width="4" customWidth="1"/>
    <col min="6914" max="6914" width="23.140625" customWidth="1"/>
    <col min="6915" max="6915" width="5.85546875" customWidth="1"/>
    <col min="6916" max="6916" width="6.7109375" customWidth="1"/>
    <col min="6917" max="6917" width="5.85546875" customWidth="1"/>
    <col min="6918" max="6918" width="7.28515625" customWidth="1"/>
    <col min="6919" max="6919" width="5.85546875" customWidth="1"/>
    <col min="6920" max="6920" width="7.28515625" customWidth="1"/>
    <col min="6921" max="6921" width="5.85546875" customWidth="1"/>
    <col min="6922" max="6922" width="7.28515625" customWidth="1"/>
    <col min="6923" max="6923" width="5.85546875" customWidth="1"/>
    <col min="6924" max="6924" width="7.28515625" customWidth="1"/>
    <col min="6925" max="6925" width="5.85546875" customWidth="1"/>
    <col min="6926" max="6926" width="7.28515625" customWidth="1"/>
    <col min="6927" max="6927" width="7" customWidth="1"/>
    <col min="6928" max="6928" width="7.140625" customWidth="1"/>
    <col min="6929" max="6931" width="7.42578125" customWidth="1"/>
    <col min="6932" max="6932" width="9.42578125" customWidth="1"/>
    <col min="6933" max="6933" width="5.85546875" customWidth="1"/>
    <col min="6934" max="6934" width="7.42578125" bestFit="1" customWidth="1"/>
    <col min="6935" max="6935" width="5.85546875" customWidth="1"/>
    <col min="6936" max="6936" width="7.42578125" bestFit="1" customWidth="1"/>
    <col min="6937" max="6937" width="5.85546875" customWidth="1"/>
    <col min="6938" max="6938" width="7.42578125" bestFit="1" customWidth="1"/>
    <col min="6939" max="6939" width="5.85546875" customWidth="1"/>
    <col min="6940" max="6940" width="7.42578125" bestFit="1" customWidth="1"/>
    <col min="6941" max="6941" width="5.5703125" customWidth="1"/>
    <col min="6942" max="6942" width="6.140625" customWidth="1"/>
    <col min="6943" max="6943" width="5.5703125" customWidth="1"/>
    <col min="6944" max="6944" width="6.85546875" customWidth="1"/>
    <col min="6945" max="6945" width="7" customWidth="1"/>
    <col min="6946" max="6946" width="7.5703125" customWidth="1"/>
    <col min="6947" max="6947" width="7.42578125" customWidth="1"/>
    <col min="6948" max="6948" width="6.42578125" customWidth="1"/>
    <col min="6949" max="6950" width="7.42578125" customWidth="1"/>
    <col min="6951" max="6951" width="5.85546875" customWidth="1"/>
    <col min="6952" max="6952" width="7.42578125" bestFit="1" customWidth="1"/>
    <col min="6953" max="6953" width="5.85546875" customWidth="1"/>
    <col min="6954" max="6954" width="7.42578125" bestFit="1" customWidth="1"/>
    <col min="6955" max="6955" width="5.85546875" customWidth="1"/>
    <col min="6956" max="6956" width="7.42578125" bestFit="1" customWidth="1"/>
    <col min="6957" max="6957" width="5.85546875" customWidth="1"/>
    <col min="6958" max="6958" width="7.42578125" bestFit="1" customWidth="1"/>
    <col min="6959" max="6959" width="5.85546875" customWidth="1"/>
    <col min="6960" max="6960" width="6.42578125" bestFit="1" customWidth="1"/>
    <col min="6961" max="6962" width="5.85546875" customWidth="1"/>
    <col min="6963" max="6963" width="6.42578125" customWidth="1"/>
    <col min="6964" max="6964" width="8.42578125" customWidth="1"/>
    <col min="6965" max="6965" width="7.42578125" customWidth="1"/>
    <col min="6966" max="6966" width="6.42578125" customWidth="1"/>
    <col min="6967" max="6967" width="7.42578125" customWidth="1"/>
    <col min="6968" max="6968" width="7.7109375" customWidth="1"/>
    <col min="6969" max="6969" width="5.85546875" customWidth="1"/>
    <col min="6970" max="6970" width="7.28515625" customWidth="1"/>
    <col min="6971" max="6971" width="5.85546875" customWidth="1"/>
    <col min="6972" max="6972" width="6.85546875" customWidth="1"/>
    <col min="6973" max="6973" width="5.85546875" customWidth="1"/>
    <col min="6974" max="6974" width="6.7109375" customWidth="1"/>
    <col min="6975" max="6975" width="5.85546875" customWidth="1"/>
    <col min="6976" max="6976" width="6.5703125" customWidth="1"/>
    <col min="6977" max="6977" width="5" customWidth="1"/>
    <col min="6978" max="6978" width="6.42578125" bestFit="1" customWidth="1"/>
    <col min="6979" max="6979" width="5.42578125" customWidth="1"/>
    <col min="6980" max="6980" width="6.5703125" customWidth="1"/>
    <col min="6981" max="6981" width="6.42578125" customWidth="1"/>
    <col min="6982" max="6982" width="7.42578125" customWidth="1"/>
    <col min="6983" max="6983" width="9.5703125" customWidth="1"/>
    <col min="6984" max="6984" width="7.7109375" customWidth="1"/>
    <col min="6985" max="6986" width="7.42578125" customWidth="1"/>
    <col min="6987" max="6987" width="5.85546875" customWidth="1"/>
    <col min="6988" max="6988" width="6.85546875" customWidth="1"/>
    <col min="6989" max="6989" width="5.85546875" customWidth="1"/>
    <col min="6990" max="6990" width="6.42578125" customWidth="1"/>
    <col min="6991" max="6993" width="5.85546875" customWidth="1"/>
    <col min="6994" max="6994" width="6.42578125" bestFit="1" customWidth="1"/>
    <col min="6995" max="6995" width="5.85546875" customWidth="1"/>
    <col min="6996" max="6996" width="5.85546875" bestFit="1" customWidth="1"/>
    <col min="6997" max="6997" width="5" bestFit="1" customWidth="1"/>
    <col min="6998" max="6998" width="5.28515625" customWidth="1"/>
    <col min="6999" max="6999" width="6.42578125" customWidth="1"/>
    <col min="7000" max="7001" width="7.42578125" bestFit="1" customWidth="1"/>
    <col min="7002" max="7002" width="6.42578125" bestFit="1" customWidth="1"/>
    <col min="7003" max="7004" width="7.42578125" bestFit="1" customWidth="1"/>
    <col min="7005" max="7005" width="5.85546875" customWidth="1"/>
    <col min="7006" max="7006" width="7.42578125" customWidth="1"/>
    <col min="7007" max="7007" width="8.42578125" bestFit="1" customWidth="1"/>
    <col min="7008" max="7009" width="7.42578125" bestFit="1" customWidth="1"/>
    <col min="7010" max="7010" width="8.42578125" bestFit="1" customWidth="1"/>
    <col min="7011" max="7011" width="7.42578125" bestFit="1" customWidth="1"/>
    <col min="7012" max="7012" width="12.28515625" customWidth="1"/>
    <col min="7169" max="7169" width="4" customWidth="1"/>
    <col min="7170" max="7170" width="23.140625" customWidth="1"/>
    <col min="7171" max="7171" width="5.85546875" customWidth="1"/>
    <col min="7172" max="7172" width="6.7109375" customWidth="1"/>
    <col min="7173" max="7173" width="5.85546875" customWidth="1"/>
    <col min="7174" max="7174" width="7.28515625" customWidth="1"/>
    <col min="7175" max="7175" width="5.85546875" customWidth="1"/>
    <col min="7176" max="7176" width="7.28515625" customWidth="1"/>
    <col min="7177" max="7177" width="5.85546875" customWidth="1"/>
    <col min="7178" max="7178" width="7.28515625" customWidth="1"/>
    <col min="7179" max="7179" width="5.85546875" customWidth="1"/>
    <col min="7180" max="7180" width="7.28515625" customWidth="1"/>
    <col min="7181" max="7181" width="5.85546875" customWidth="1"/>
    <col min="7182" max="7182" width="7.28515625" customWidth="1"/>
    <col min="7183" max="7183" width="7" customWidth="1"/>
    <col min="7184" max="7184" width="7.140625" customWidth="1"/>
    <col min="7185" max="7187" width="7.42578125" customWidth="1"/>
    <col min="7188" max="7188" width="9.42578125" customWidth="1"/>
    <col min="7189" max="7189" width="5.85546875" customWidth="1"/>
    <col min="7190" max="7190" width="7.42578125" bestFit="1" customWidth="1"/>
    <col min="7191" max="7191" width="5.85546875" customWidth="1"/>
    <col min="7192" max="7192" width="7.42578125" bestFit="1" customWidth="1"/>
    <col min="7193" max="7193" width="5.85546875" customWidth="1"/>
    <col min="7194" max="7194" width="7.42578125" bestFit="1" customWidth="1"/>
    <col min="7195" max="7195" width="5.85546875" customWidth="1"/>
    <col min="7196" max="7196" width="7.42578125" bestFit="1" customWidth="1"/>
    <col min="7197" max="7197" width="5.5703125" customWidth="1"/>
    <col min="7198" max="7198" width="6.140625" customWidth="1"/>
    <col min="7199" max="7199" width="5.5703125" customWidth="1"/>
    <col min="7200" max="7200" width="6.85546875" customWidth="1"/>
    <col min="7201" max="7201" width="7" customWidth="1"/>
    <col min="7202" max="7202" width="7.5703125" customWidth="1"/>
    <col min="7203" max="7203" width="7.42578125" customWidth="1"/>
    <col min="7204" max="7204" width="6.42578125" customWidth="1"/>
    <col min="7205" max="7206" width="7.42578125" customWidth="1"/>
    <col min="7207" max="7207" width="5.85546875" customWidth="1"/>
    <col min="7208" max="7208" width="7.42578125" bestFit="1" customWidth="1"/>
    <col min="7209" max="7209" width="5.85546875" customWidth="1"/>
    <col min="7210" max="7210" width="7.42578125" bestFit="1" customWidth="1"/>
    <col min="7211" max="7211" width="5.85546875" customWidth="1"/>
    <col min="7212" max="7212" width="7.42578125" bestFit="1" customWidth="1"/>
    <col min="7213" max="7213" width="5.85546875" customWidth="1"/>
    <col min="7214" max="7214" width="7.42578125" bestFit="1" customWidth="1"/>
    <col min="7215" max="7215" width="5.85546875" customWidth="1"/>
    <col min="7216" max="7216" width="6.42578125" bestFit="1" customWidth="1"/>
    <col min="7217" max="7218" width="5.85546875" customWidth="1"/>
    <col min="7219" max="7219" width="6.42578125" customWidth="1"/>
    <col min="7220" max="7220" width="8.42578125" customWidth="1"/>
    <col min="7221" max="7221" width="7.42578125" customWidth="1"/>
    <col min="7222" max="7222" width="6.42578125" customWidth="1"/>
    <col min="7223" max="7223" width="7.42578125" customWidth="1"/>
    <col min="7224" max="7224" width="7.7109375" customWidth="1"/>
    <col min="7225" max="7225" width="5.85546875" customWidth="1"/>
    <col min="7226" max="7226" width="7.28515625" customWidth="1"/>
    <col min="7227" max="7227" width="5.85546875" customWidth="1"/>
    <col min="7228" max="7228" width="6.85546875" customWidth="1"/>
    <col min="7229" max="7229" width="5.85546875" customWidth="1"/>
    <col min="7230" max="7230" width="6.7109375" customWidth="1"/>
    <col min="7231" max="7231" width="5.85546875" customWidth="1"/>
    <col min="7232" max="7232" width="6.5703125" customWidth="1"/>
    <col min="7233" max="7233" width="5" customWidth="1"/>
    <col min="7234" max="7234" width="6.42578125" bestFit="1" customWidth="1"/>
    <col min="7235" max="7235" width="5.42578125" customWidth="1"/>
    <col min="7236" max="7236" width="6.5703125" customWidth="1"/>
    <col min="7237" max="7237" width="6.42578125" customWidth="1"/>
    <col min="7238" max="7238" width="7.42578125" customWidth="1"/>
    <col min="7239" max="7239" width="9.5703125" customWidth="1"/>
    <col min="7240" max="7240" width="7.7109375" customWidth="1"/>
    <col min="7241" max="7242" width="7.42578125" customWidth="1"/>
    <col min="7243" max="7243" width="5.85546875" customWidth="1"/>
    <col min="7244" max="7244" width="6.85546875" customWidth="1"/>
    <col min="7245" max="7245" width="5.85546875" customWidth="1"/>
    <col min="7246" max="7246" width="6.42578125" customWidth="1"/>
    <col min="7247" max="7249" width="5.85546875" customWidth="1"/>
    <col min="7250" max="7250" width="6.42578125" bestFit="1" customWidth="1"/>
    <col min="7251" max="7251" width="5.85546875" customWidth="1"/>
    <col min="7252" max="7252" width="5.85546875" bestFit="1" customWidth="1"/>
    <col min="7253" max="7253" width="5" bestFit="1" customWidth="1"/>
    <col min="7254" max="7254" width="5.28515625" customWidth="1"/>
    <col min="7255" max="7255" width="6.42578125" customWidth="1"/>
    <col min="7256" max="7257" width="7.42578125" bestFit="1" customWidth="1"/>
    <col min="7258" max="7258" width="6.42578125" bestFit="1" customWidth="1"/>
    <col min="7259" max="7260" width="7.42578125" bestFit="1" customWidth="1"/>
    <col min="7261" max="7261" width="5.85546875" customWidth="1"/>
    <col min="7262" max="7262" width="7.42578125" customWidth="1"/>
    <col min="7263" max="7263" width="8.42578125" bestFit="1" customWidth="1"/>
    <col min="7264" max="7265" width="7.42578125" bestFit="1" customWidth="1"/>
    <col min="7266" max="7266" width="8.42578125" bestFit="1" customWidth="1"/>
    <col min="7267" max="7267" width="7.42578125" bestFit="1" customWidth="1"/>
    <col min="7268" max="7268" width="12.28515625" customWidth="1"/>
    <col min="7425" max="7425" width="4" customWidth="1"/>
    <col min="7426" max="7426" width="23.140625" customWidth="1"/>
    <col min="7427" max="7427" width="5.85546875" customWidth="1"/>
    <col min="7428" max="7428" width="6.7109375" customWidth="1"/>
    <col min="7429" max="7429" width="5.85546875" customWidth="1"/>
    <col min="7430" max="7430" width="7.28515625" customWidth="1"/>
    <col min="7431" max="7431" width="5.85546875" customWidth="1"/>
    <col min="7432" max="7432" width="7.28515625" customWidth="1"/>
    <col min="7433" max="7433" width="5.85546875" customWidth="1"/>
    <col min="7434" max="7434" width="7.28515625" customWidth="1"/>
    <col min="7435" max="7435" width="5.85546875" customWidth="1"/>
    <col min="7436" max="7436" width="7.28515625" customWidth="1"/>
    <col min="7437" max="7437" width="5.85546875" customWidth="1"/>
    <col min="7438" max="7438" width="7.28515625" customWidth="1"/>
    <col min="7439" max="7439" width="7" customWidth="1"/>
    <col min="7440" max="7440" width="7.140625" customWidth="1"/>
    <col min="7441" max="7443" width="7.42578125" customWidth="1"/>
    <col min="7444" max="7444" width="9.42578125" customWidth="1"/>
    <col min="7445" max="7445" width="5.85546875" customWidth="1"/>
    <col min="7446" max="7446" width="7.42578125" bestFit="1" customWidth="1"/>
    <col min="7447" max="7447" width="5.85546875" customWidth="1"/>
    <col min="7448" max="7448" width="7.42578125" bestFit="1" customWidth="1"/>
    <col min="7449" max="7449" width="5.85546875" customWidth="1"/>
    <col min="7450" max="7450" width="7.42578125" bestFit="1" customWidth="1"/>
    <col min="7451" max="7451" width="5.85546875" customWidth="1"/>
    <col min="7452" max="7452" width="7.42578125" bestFit="1" customWidth="1"/>
    <col min="7453" max="7453" width="5.5703125" customWidth="1"/>
    <col min="7454" max="7454" width="6.140625" customWidth="1"/>
    <col min="7455" max="7455" width="5.5703125" customWidth="1"/>
    <col min="7456" max="7456" width="6.85546875" customWidth="1"/>
    <col min="7457" max="7457" width="7" customWidth="1"/>
    <col min="7458" max="7458" width="7.5703125" customWidth="1"/>
    <col min="7459" max="7459" width="7.42578125" customWidth="1"/>
    <col min="7460" max="7460" width="6.42578125" customWidth="1"/>
    <col min="7461" max="7462" width="7.42578125" customWidth="1"/>
    <col min="7463" max="7463" width="5.85546875" customWidth="1"/>
    <col min="7464" max="7464" width="7.42578125" bestFit="1" customWidth="1"/>
    <col min="7465" max="7465" width="5.85546875" customWidth="1"/>
    <col min="7466" max="7466" width="7.42578125" bestFit="1" customWidth="1"/>
    <col min="7467" max="7467" width="5.85546875" customWidth="1"/>
    <col min="7468" max="7468" width="7.42578125" bestFit="1" customWidth="1"/>
    <col min="7469" max="7469" width="5.85546875" customWidth="1"/>
    <col min="7470" max="7470" width="7.42578125" bestFit="1" customWidth="1"/>
    <col min="7471" max="7471" width="5.85546875" customWidth="1"/>
    <col min="7472" max="7472" width="6.42578125" bestFit="1" customWidth="1"/>
    <col min="7473" max="7474" width="5.85546875" customWidth="1"/>
    <col min="7475" max="7475" width="6.42578125" customWidth="1"/>
    <col min="7476" max="7476" width="8.42578125" customWidth="1"/>
    <col min="7477" max="7477" width="7.42578125" customWidth="1"/>
    <col min="7478" max="7478" width="6.42578125" customWidth="1"/>
    <col min="7479" max="7479" width="7.42578125" customWidth="1"/>
    <col min="7480" max="7480" width="7.7109375" customWidth="1"/>
    <col min="7481" max="7481" width="5.85546875" customWidth="1"/>
    <col min="7482" max="7482" width="7.28515625" customWidth="1"/>
    <col min="7483" max="7483" width="5.85546875" customWidth="1"/>
    <col min="7484" max="7484" width="6.85546875" customWidth="1"/>
    <col min="7485" max="7485" width="5.85546875" customWidth="1"/>
    <col min="7486" max="7486" width="6.7109375" customWidth="1"/>
    <col min="7487" max="7487" width="5.85546875" customWidth="1"/>
    <col min="7488" max="7488" width="6.5703125" customWidth="1"/>
    <col min="7489" max="7489" width="5" customWidth="1"/>
    <col min="7490" max="7490" width="6.42578125" bestFit="1" customWidth="1"/>
    <col min="7491" max="7491" width="5.42578125" customWidth="1"/>
    <col min="7492" max="7492" width="6.5703125" customWidth="1"/>
    <col min="7493" max="7493" width="6.42578125" customWidth="1"/>
    <col min="7494" max="7494" width="7.42578125" customWidth="1"/>
    <col min="7495" max="7495" width="9.5703125" customWidth="1"/>
    <col min="7496" max="7496" width="7.7109375" customWidth="1"/>
    <col min="7497" max="7498" width="7.42578125" customWidth="1"/>
    <col min="7499" max="7499" width="5.85546875" customWidth="1"/>
    <col min="7500" max="7500" width="6.85546875" customWidth="1"/>
    <col min="7501" max="7501" width="5.85546875" customWidth="1"/>
    <col min="7502" max="7502" width="6.42578125" customWidth="1"/>
    <col min="7503" max="7505" width="5.85546875" customWidth="1"/>
    <col min="7506" max="7506" width="6.42578125" bestFit="1" customWidth="1"/>
    <col min="7507" max="7507" width="5.85546875" customWidth="1"/>
    <col min="7508" max="7508" width="5.85546875" bestFit="1" customWidth="1"/>
    <col min="7509" max="7509" width="5" bestFit="1" customWidth="1"/>
    <col min="7510" max="7510" width="5.28515625" customWidth="1"/>
    <col min="7511" max="7511" width="6.42578125" customWidth="1"/>
    <col min="7512" max="7513" width="7.42578125" bestFit="1" customWidth="1"/>
    <col min="7514" max="7514" width="6.42578125" bestFit="1" customWidth="1"/>
    <col min="7515" max="7516" width="7.42578125" bestFit="1" customWidth="1"/>
    <col min="7517" max="7517" width="5.85546875" customWidth="1"/>
    <col min="7518" max="7518" width="7.42578125" customWidth="1"/>
    <col min="7519" max="7519" width="8.42578125" bestFit="1" customWidth="1"/>
    <col min="7520" max="7521" width="7.42578125" bestFit="1" customWidth="1"/>
    <col min="7522" max="7522" width="8.42578125" bestFit="1" customWidth="1"/>
    <col min="7523" max="7523" width="7.42578125" bestFit="1" customWidth="1"/>
    <col min="7524" max="7524" width="12.28515625" customWidth="1"/>
    <col min="7681" max="7681" width="4" customWidth="1"/>
    <col min="7682" max="7682" width="23.140625" customWidth="1"/>
    <col min="7683" max="7683" width="5.85546875" customWidth="1"/>
    <col min="7684" max="7684" width="6.7109375" customWidth="1"/>
    <col min="7685" max="7685" width="5.85546875" customWidth="1"/>
    <col min="7686" max="7686" width="7.28515625" customWidth="1"/>
    <col min="7687" max="7687" width="5.85546875" customWidth="1"/>
    <col min="7688" max="7688" width="7.28515625" customWidth="1"/>
    <col min="7689" max="7689" width="5.85546875" customWidth="1"/>
    <col min="7690" max="7690" width="7.28515625" customWidth="1"/>
    <col min="7691" max="7691" width="5.85546875" customWidth="1"/>
    <col min="7692" max="7692" width="7.28515625" customWidth="1"/>
    <col min="7693" max="7693" width="5.85546875" customWidth="1"/>
    <col min="7694" max="7694" width="7.28515625" customWidth="1"/>
    <col min="7695" max="7695" width="7" customWidth="1"/>
    <col min="7696" max="7696" width="7.140625" customWidth="1"/>
    <col min="7697" max="7699" width="7.42578125" customWidth="1"/>
    <col min="7700" max="7700" width="9.42578125" customWidth="1"/>
    <col min="7701" max="7701" width="5.85546875" customWidth="1"/>
    <col min="7702" max="7702" width="7.42578125" bestFit="1" customWidth="1"/>
    <col min="7703" max="7703" width="5.85546875" customWidth="1"/>
    <col min="7704" max="7704" width="7.42578125" bestFit="1" customWidth="1"/>
    <col min="7705" max="7705" width="5.85546875" customWidth="1"/>
    <col min="7706" max="7706" width="7.42578125" bestFit="1" customWidth="1"/>
    <col min="7707" max="7707" width="5.85546875" customWidth="1"/>
    <col min="7708" max="7708" width="7.42578125" bestFit="1" customWidth="1"/>
    <col min="7709" max="7709" width="5.5703125" customWidth="1"/>
    <col min="7710" max="7710" width="6.140625" customWidth="1"/>
    <col min="7711" max="7711" width="5.5703125" customWidth="1"/>
    <col min="7712" max="7712" width="6.85546875" customWidth="1"/>
    <col min="7713" max="7713" width="7" customWidth="1"/>
    <col min="7714" max="7714" width="7.5703125" customWidth="1"/>
    <col min="7715" max="7715" width="7.42578125" customWidth="1"/>
    <col min="7716" max="7716" width="6.42578125" customWidth="1"/>
    <col min="7717" max="7718" width="7.42578125" customWidth="1"/>
    <col min="7719" max="7719" width="5.85546875" customWidth="1"/>
    <col min="7720" max="7720" width="7.42578125" bestFit="1" customWidth="1"/>
    <col min="7721" max="7721" width="5.85546875" customWidth="1"/>
    <col min="7722" max="7722" width="7.42578125" bestFit="1" customWidth="1"/>
    <col min="7723" max="7723" width="5.85546875" customWidth="1"/>
    <col min="7724" max="7724" width="7.42578125" bestFit="1" customWidth="1"/>
    <col min="7725" max="7725" width="5.85546875" customWidth="1"/>
    <col min="7726" max="7726" width="7.42578125" bestFit="1" customWidth="1"/>
    <col min="7727" max="7727" width="5.85546875" customWidth="1"/>
    <col min="7728" max="7728" width="6.42578125" bestFit="1" customWidth="1"/>
    <col min="7729" max="7730" width="5.85546875" customWidth="1"/>
    <col min="7731" max="7731" width="6.42578125" customWidth="1"/>
    <col min="7732" max="7732" width="8.42578125" customWidth="1"/>
    <col min="7733" max="7733" width="7.42578125" customWidth="1"/>
    <col min="7734" max="7734" width="6.42578125" customWidth="1"/>
    <col min="7735" max="7735" width="7.42578125" customWidth="1"/>
    <col min="7736" max="7736" width="7.7109375" customWidth="1"/>
    <col min="7737" max="7737" width="5.85546875" customWidth="1"/>
    <col min="7738" max="7738" width="7.28515625" customWidth="1"/>
    <col min="7739" max="7739" width="5.85546875" customWidth="1"/>
    <col min="7740" max="7740" width="6.85546875" customWidth="1"/>
    <col min="7741" max="7741" width="5.85546875" customWidth="1"/>
    <col min="7742" max="7742" width="6.7109375" customWidth="1"/>
    <col min="7743" max="7743" width="5.85546875" customWidth="1"/>
    <col min="7744" max="7744" width="6.5703125" customWidth="1"/>
    <col min="7745" max="7745" width="5" customWidth="1"/>
    <col min="7746" max="7746" width="6.42578125" bestFit="1" customWidth="1"/>
    <col min="7747" max="7747" width="5.42578125" customWidth="1"/>
    <col min="7748" max="7748" width="6.5703125" customWidth="1"/>
    <col min="7749" max="7749" width="6.42578125" customWidth="1"/>
    <col min="7750" max="7750" width="7.42578125" customWidth="1"/>
    <col min="7751" max="7751" width="9.5703125" customWidth="1"/>
    <col min="7752" max="7752" width="7.7109375" customWidth="1"/>
    <col min="7753" max="7754" width="7.42578125" customWidth="1"/>
    <col min="7755" max="7755" width="5.85546875" customWidth="1"/>
    <col min="7756" max="7756" width="6.85546875" customWidth="1"/>
    <col min="7757" max="7757" width="5.85546875" customWidth="1"/>
    <col min="7758" max="7758" width="6.42578125" customWidth="1"/>
    <col min="7759" max="7761" width="5.85546875" customWidth="1"/>
    <col min="7762" max="7762" width="6.42578125" bestFit="1" customWidth="1"/>
    <col min="7763" max="7763" width="5.85546875" customWidth="1"/>
    <col min="7764" max="7764" width="5.85546875" bestFit="1" customWidth="1"/>
    <col min="7765" max="7765" width="5" bestFit="1" customWidth="1"/>
    <col min="7766" max="7766" width="5.28515625" customWidth="1"/>
    <col min="7767" max="7767" width="6.42578125" customWidth="1"/>
    <col min="7768" max="7769" width="7.42578125" bestFit="1" customWidth="1"/>
    <col min="7770" max="7770" width="6.42578125" bestFit="1" customWidth="1"/>
    <col min="7771" max="7772" width="7.42578125" bestFit="1" customWidth="1"/>
    <col min="7773" max="7773" width="5.85546875" customWidth="1"/>
    <col min="7774" max="7774" width="7.42578125" customWidth="1"/>
    <col min="7775" max="7775" width="8.42578125" bestFit="1" customWidth="1"/>
    <col min="7776" max="7777" width="7.42578125" bestFit="1" customWidth="1"/>
    <col min="7778" max="7778" width="8.42578125" bestFit="1" customWidth="1"/>
    <col min="7779" max="7779" width="7.42578125" bestFit="1" customWidth="1"/>
    <col min="7780" max="7780" width="12.28515625" customWidth="1"/>
    <col min="7937" max="7937" width="4" customWidth="1"/>
    <col min="7938" max="7938" width="23.140625" customWidth="1"/>
    <col min="7939" max="7939" width="5.85546875" customWidth="1"/>
    <col min="7940" max="7940" width="6.7109375" customWidth="1"/>
    <col min="7941" max="7941" width="5.85546875" customWidth="1"/>
    <col min="7942" max="7942" width="7.28515625" customWidth="1"/>
    <col min="7943" max="7943" width="5.85546875" customWidth="1"/>
    <col min="7944" max="7944" width="7.28515625" customWidth="1"/>
    <col min="7945" max="7945" width="5.85546875" customWidth="1"/>
    <col min="7946" max="7946" width="7.28515625" customWidth="1"/>
    <col min="7947" max="7947" width="5.85546875" customWidth="1"/>
    <col min="7948" max="7948" width="7.28515625" customWidth="1"/>
    <col min="7949" max="7949" width="5.85546875" customWidth="1"/>
    <col min="7950" max="7950" width="7.28515625" customWidth="1"/>
    <col min="7951" max="7951" width="7" customWidth="1"/>
    <col min="7952" max="7952" width="7.140625" customWidth="1"/>
    <col min="7953" max="7955" width="7.42578125" customWidth="1"/>
    <col min="7956" max="7956" width="9.42578125" customWidth="1"/>
    <col min="7957" max="7957" width="5.85546875" customWidth="1"/>
    <col min="7958" max="7958" width="7.42578125" bestFit="1" customWidth="1"/>
    <col min="7959" max="7959" width="5.85546875" customWidth="1"/>
    <col min="7960" max="7960" width="7.42578125" bestFit="1" customWidth="1"/>
    <col min="7961" max="7961" width="5.85546875" customWidth="1"/>
    <col min="7962" max="7962" width="7.42578125" bestFit="1" customWidth="1"/>
    <col min="7963" max="7963" width="5.85546875" customWidth="1"/>
    <col min="7964" max="7964" width="7.42578125" bestFit="1" customWidth="1"/>
    <col min="7965" max="7965" width="5.5703125" customWidth="1"/>
    <col min="7966" max="7966" width="6.140625" customWidth="1"/>
    <col min="7967" max="7967" width="5.5703125" customWidth="1"/>
    <col min="7968" max="7968" width="6.85546875" customWidth="1"/>
    <col min="7969" max="7969" width="7" customWidth="1"/>
    <col min="7970" max="7970" width="7.5703125" customWidth="1"/>
    <col min="7971" max="7971" width="7.42578125" customWidth="1"/>
    <col min="7972" max="7972" width="6.42578125" customWidth="1"/>
    <col min="7973" max="7974" width="7.42578125" customWidth="1"/>
    <col min="7975" max="7975" width="5.85546875" customWidth="1"/>
    <col min="7976" max="7976" width="7.42578125" bestFit="1" customWidth="1"/>
    <col min="7977" max="7977" width="5.85546875" customWidth="1"/>
    <col min="7978" max="7978" width="7.42578125" bestFit="1" customWidth="1"/>
    <col min="7979" max="7979" width="5.85546875" customWidth="1"/>
    <col min="7980" max="7980" width="7.42578125" bestFit="1" customWidth="1"/>
    <col min="7981" max="7981" width="5.85546875" customWidth="1"/>
    <col min="7982" max="7982" width="7.42578125" bestFit="1" customWidth="1"/>
    <col min="7983" max="7983" width="5.85546875" customWidth="1"/>
    <col min="7984" max="7984" width="6.42578125" bestFit="1" customWidth="1"/>
    <col min="7985" max="7986" width="5.85546875" customWidth="1"/>
    <col min="7987" max="7987" width="6.42578125" customWidth="1"/>
    <col min="7988" max="7988" width="8.42578125" customWidth="1"/>
    <col min="7989" max="7989" width="7.42578125" customWidth="1"/>
    <col min="7990" max="7990" width="6.42578125" customWidth="1"/>
    <col min="7991" max="7991" width="7.42578125" customWidth="1"/>
    <col min="7992" max="7992" width="7.7109375" customWidth="1"/>
    <col min="7993" max="7993" width="5.85546875" customWidth="1"/>
    <col min="7994" max="7994" width="7.28515625" customWidth="1"/>
    <col min="7995" max="7995" width="5.85546875" customWidth="1"/>
    <col min="7996" max="7996" width="6.85546875" customWidth="1"/>
    <col min="7997" max="7997" width="5.85546875" customWidth="1"/>
    <col min="7998" max="7998" width="6.7109375" customWidth="1"/>
    <col min="7999" max="7999" width="5.85546875" customWidth="1"/>
    <col min="8000" max="8000" width="6.5703125" customWidth="1"/>
    <col min="8001" max="8001" width="5" customWidth="1"/>
    <col min="8002" max="8002" width="6.42578125" bestFit="1" customWidth="1"/>
    <col min="8003" max="8003" width="5.42578125" customWidth="1"/>
    <col min="8004" max="8004" width="6.5703125" customWidth="1"/>
    <col min="8005" max="8005" width="6.42578125" customWidth="1"/>
    <col min="8006" max="8006" width="7.42578125" customWidth="1"/>
    <col min="8007" max="8007" width="9.5703125" customWidth="1"/>
    <col min="8008" max="8008" width="7.7109375" customWidth="1"/>
    <col min="8009" max="8010" width="7.42578125" customWidth="1"/>
    <col min="8011" max="8011" width="5.85546875" customWidth="1"/>
    <col min="8012" max="8012" width="6.85546875" customWidth="1"/>
    <col min="8013" max="8013" width="5.85546875" customWidth="1"/>
    <col min="8014" max="8014" width="6.42578125" customWidth="1"/>
    <col min="8015" max="8017" width="5.85546875" customWidth="1"/>
    <col min="8018" max="8018" width="6.42578125" bestFit="1" customWidth="1"/>
    <col min="8019" max="8019" width="5.85546875" customWidth="1"/>
    <col min="8020" max="8020" width="5.85546875" bestFit="1" customWidth="1"/>
    <col min="8021" max="8021" width="5" bestFit="1" customWidth="1"/>
    <col min="8022" max="8022" width="5.28515625" customWidth="1"/>
    <col min="8023" max="8023" width="6.42578125" customWidth="1"/>
    <col min="8024" max="8025" width="7.42578125" bestFit="1" customWidth="1"/>
    <col min="8026" max="8026" width="6.42578125" bestFit="1" customWidth="1"/>
    <col min="8027" max="8028" width="7.42578125" bestFit="1" customWidth="1"/>
    <col min="8029" max="8029" width="5.85546875" customWidth="1"/>
    <col min="8030" max="8030" width="7.42578125" customWidth="1"/>
    <col min="8031" max="8031" width="8.42578125" bestFit="1" customWidth="1"/>
    <col min="8032" max="8033" width="7.42578125" bestFit="1" customWidth="1"/>
    <col min="8034" max="8034" width="8.42578125" bestFit="1" customWidth="1"/>
    <col min="8035" max="8035" width="7.42578125" bestFit="1" customWidth="1"/>
    <col min="8036" max="8036" width="12.28515625" customWidth="1"/>
    <col min="8193" max="8193" width="4" customWidth="1"/>
    <col min="8194" max="8194" width="23.140625" customWidth="1"/>
    <col min="8195" max="8195" width="5.85546875" customWidth="1"/>
    <col min="8196" max="8196" width="6.7109375" customWidth="1"/>
    <col min="8197" max="8197" width="5.85546875" customWidth="1"/>
    <col min="8198" max="8198" width="7.28515625" customWidth="1"/>
    <col min="8199" max="8199" width="5.85546875" customWidth="1"/>
    <col min="8200" max="8200" width="7.28515625" customWidth="1"/>
    <col min="8201" max="8201" width="5.85546875" customWidth="1"/>
    <col min="8202" max="8202" width="7.28515625" customWidth="1"/>
    <col min="8203" max="8203" width="5.85546875" customWidth="1"/>
    <col min="8204" max="8204" width="7.28515625" customWidth="1"/>
    <col min="8205" max="8205" width="5.85546875" customWidth="1"/>
    <col min="8206" max="8206" width="7.28515625" customWidth="1"/>
    <col min="8207" max="8207" width="7" customWidth="1"/>
    <col min="8208" max="8208" width="7.140625" customWidth="1"/>
    <col min="8209" max="8211" width="7.42578125" customWidth="1"/>
    <col min="8212" max="8212" width="9.42578125" customWidth="1"/>
    <col min="8213" max="8213" width="5.85546875" customWidth="1"/>
    <col min="8214" max="8214" width="7.42578125" bestFit="1" customWidth="1"/>
    <col min="8215" max="8215" width="5.85546875" customWidth="1"/>
    <col min="8216" max="8216" width="7.42578125" bestFit="1" customWidth="1"/>
    <col min="8217" max="8217" width="5.85546875" customWidth="1"/>
    <col min="8218" max="8218" width="7.42578125" bestFit="1" customWidth="1"/>
    <col min="8219" max="8219" width="5.85546875" customWidth="1"/>
    <col min="8220" max="8220" width="7.42578125" bestFit="1" customWidth="1"/>
    <col min="8221" max="8221" width="5.5703125" customWidth="1"/>
    <col min="8222" max="8222" width="6.140625" customWidth="1"/>
    <col min="8223" max="8223" width="5.5703125" customWidth="1"/>
    <col min="8224" max="8224" width="6.85546875" customWidth="1"/>
    <col min="8225" max="8225" width="7" customWidth="1"/>
    <col min="8226" max="8226" width="7.5703125" customWidth="1"/>
    <col min="8227" max="8227" width="7.42578125" customWidth="1"/>
    <col min="8228" max="8228" width="6.42578125" customWidth="1"/>
    <col min="8229" max="8230" width="7.42578125" customWidth="1"/>
    <col min="8231" max="8231" width="5.85546875" customWidth="1"/>
    <col min="8232" max="8232" width="7.42578125" bestFit="1" customWidth="1"/>
    <col min="8233" max="8233" width="5.85546875" customWidth="1"/>
    <col min="8234" max="8234" width="7.42578125" bestFit="1" customWidth="1"/>
    <col min="8235" max="8235" width="5.85546875" customWidth="1"/>
    <col min="8236" max="8236" width="7.42578125" bestFit="1" customWidth="1"/>
    <col min="8237" max="8237" width="5.85546875" customWidth="1"/>
    <col min="8238" max="8238" width="7.42578125" bestFit="1" customWidth="1"/>
    <col min="8239" max="8239" width="5.85546875" customWidth="1"/>
    <col min="8240" max="8240" width="6.42578125" bestFit="1" customWidth="1"/>
    <col min="8241" max="8242" width="5.85546875" customWidth="1"/>
    <col min="8243" max="8243" width="6.42578125" customWidth="1"/>
    <col min="8244" max="8244" width="8.42578125" customWidth="1"/>
    <col min="8245" max="8245" width="7.42578125" customWidth="1"/>
    <col min="8246" max="8246" width="6.42578125" customWidth="1"/>
    <col min="8247" max="8247" width="7.42578125" customWidth="1"/>
    <col min="8248" max="8248" width="7.7109375" customWidth="1"/>
    <col min="8249" max="8249" width="5.85546875" customWidth="1"/>
    <col min="8250" max="8250" width="7.28515625" customWidth="1"/>
    <col min="8251" max="8251" width="5.85546875" customWidth="1"/>
    <col min="8252" max="8252" width="6.85546875" customWidth="1"/>
    <col min="8253" max="8253" width="5.85546875" customWidth="1"/>
    <col min="8254" max="8254" width="6.7109375" customWidth="1"/>
    <col min="8255" max="8255" width="5.85546875" customWidth="1"/>
    <col min="8256" max="8256" width="6.5703125" customWidth="1"/>
    <col min="8257" max="8257" width="5" customWidth="1"/>
    <col min="8258" max="8258" width="6.42578125" bestFit="1" customWidth="1"/>
    <col min="8259" max="8259" width="5.42578125" customWidth="1"/>
    <col min="8260" max="8260" width="6.5703125" customWidth="1"/>
    <col min="8261" max="8261" width="6.42578125" customWidth="1"/>
    <col min="8262" max="8262" width="7.42578125" customWidth="1"/>
    <col min="8263" max="8263" width="9.5703125" customWidth="1"/>
    <col min="8264" max="8264" width="7.7109375" customWidth="1"/>
    <col min="8265" max="8266" width="7.42578125" customWidth="1"/>
    <col min="8267" max="8267" width="5.85546875" customWidth="1"/>
    <col min="8268" max="8268" width="6.85546875" customWidth="1"/>
    <col min="8269" max="8269" width="5.85546875" customWidth="1"/>
    <col min="8270" max="8270" width="6.42578125" customWidth="1"/>
    <col min="8271" max="8273" width="5.85546875" customWidth="1"/>
    <col min="8274" max="8274" width="6.42578125" bestFit="1" customWidth="1"/>
    <col min="8275" max="8275" width="5.85546875" customWidth="1"/>
    <col min="8276" max="8276" width="5.85546875" bestFit="1" customWidth="1"/>
    <col min="8277" max="8277" width="5" bestFit="1" customWidth="1"/>
    <col min="8278" max="8278" width="5.28515625" customWidth="1"/>
    <col min="8279" max="8279" width="6.42578125" customWidth="1"/>
    <col min="8280" max="8281" width="7.42578125" bestFit="1" customWidth="1"/>
    <col min="8282" max="8282" width="6.42578125" bestFit="1" customWidth="1"/>
    <col min="8283" max="8284" width="7.42578125" bestFit="1" customWidth="1"/>
    <col min="8285" max="8285" width="5.85546875" customWidth="1"/>
    <col min="8286" max="8286" width="7.42578125" customWidth="1"/>
    <col min="8287" max="8287" width="8.42578125" bestFit="1" customWidth="1"/>
    <col min="8288" max="8289" width="7.42578125" bestFit="1" customWidth="1"/>
    <col min="8290" max="8290" width="8.42578125" bestFit="1" customWidth="1"/>
    <col min="8291" max="8291" width="7.42578125" bestFit="1" customWidth="1"/>
    <col min="8292" max="8292" width="12.28515625" customWidth="1"/>
    <col min="8449" max="8449" width="4" customWidth="1"/>
    <col min="8450" max="8450" width="23.140625" customWidth="1"/>
    <col min="8451" max="8451" width="5.85546875" customWidth="1"/>
    <col min="8452" max="8452" width="6.7109375" customWidth="1"/>
    <col min="8453" max="8453" width="5.85546875" customWidth="1"/>
    <col min="8454" max="8454" width="7.28515625" customWidth="1"/>
    <col min="8455" max="8455" width="5.85546875" customWidth="1"/>
    <col min="8456" max="8456" width="7.28515625" customWidth="1"/>
    <col min="8457" max="8457" width="5.85546875" customWidth="1"/>
    <col min="8458" max="8458" width="7.28515625" customWidth="1"/>
    <col min="8459" max="8459" width="5.85546875" customWidth="1"/>
    <col min="8460" max="8460" width="7.28515625" customWidth="1"/>
    <col min="8461" max="8461" width="5.85546875" customWidth="1"/>
    <col min="8462" max="8462" width="7.28515625" customWidth="1"/>
    <col min="8463" max="8463" width="7" customWidth="1"/>
    <col min="8464" max="8464" width="7.140625" customWidth="1"/>
    <col min="8465" max="8467" width="7.42578125" customWidth="1"/>
    <col min="8468" max="8468" width="9.42578125" customWidth="1"/>
    <col min="8469" max="8469" width="5.85546875" customWidth="1"/>
    <col min="8470" max="8470" width="7.42578125" bestFit="1" customWidth="1"/>
    <col min="8471" max="8471" width="5.85546875" customWidth="1"/>
    <col min="8472" max="8472" width="7.42578125" bestFit="1" customWidth="1"/>
    <col min="8473" max="8473" width="5.85546875" customWidth="1"/>
    <col min="8474" max="8474" width="7.42578125" bestFit="1" customWidth="1"/>
    <col min="8475" max="8475" width="5.85546875" customWidth="1"/>
    <col min="8476" max="8476" width="7.42578125" bestFit="1" customWidth="1"/>
    <col min="8477" max="8477" width="5.5703125" customWidth="1"/>
    <col min="8478" max="8478" width="6.140625" customWidth="1"/>
    <col min="8479" max="8479" width="5.5703125" customWidth="1"/>
    <col min="8480" max="8480" width="6.85546875" customWidth="1"/>
    <col min="8481" max="8481" width="7" customWidth="1"/>
    <col min="8482" max="8482" width="7.5703125" customWidth="1"/>
    <col min="8483" max="8483" width="7.42578125" customWidth="1"/>
    <col min="8484" max="8484" width="6.42578125" customWidth="1"/>
    <col min="8485" max="8486" width="7.42578125" customWidth="1"/>
    <col min="8487" max="8487" width="5.85546875" customWidth="1"/>
    <col min="8488" max="8488" width="7.42578125" bestFit="1" customWidth="1"/>
    <col min="8489" max="8489" width="5.85546875" customWidth="1"/>
    <col min="8490" max="8490" width="7.42578125" bestFit="1" customWidth="1"/>
    <col min="8491" max="8491" width="5.85546875" customWidth="1"/>
    <col min="8492" max="8492" width="7.42578125" bestFit="1" customWidth="1"/>
    <col min="8493" max="8493" width="5.85546875" customWidth="1"/>
    <col min="8494" max="8494" width="7.42578125" bestFit="1" customWidth="1"/>
    <col min="8495" max="8495" width="5.85546875" customWidth="1"/>
    <col min="8496" max="8496" width="6.42578125" bestFit="1" customWidth="1"/>
    <col min="8497" max="8498" width="5.85546875" customWidth="1"/>
    <col min="8499" max="8499" width="6.42578125" customWidth="1"/>
    <col min="8500" max="8500" width="8.42578125" customWidth="1"/>
    <col min="8501" max="8501" width="7.42578125" customWidth="1"/>
    <col min="8502" max="8502" width="6.42578125" customWidth="1"/>
    <col min="8503" max="8503" width="7.42578125" customWidth="1"/>
    <col min="8504" max="8504" width="7.7109375" customWidth="1"/>
    <col min="8505" max="8505" width="5.85546875" customWidth="1"/>
    <col min="8506" max="8506" width="7.28515625" customWidth="1"/>
    <col min="8507" max="8507" width="5.85546875" customWidth="1"/>
    <col min="8508" max="8508" width="6.85546875" customWidth="1"/>
    <col min="8509" max="8509" width="5.85546875" customWidth="1"/>
    <col min="8510" max="8510" width="6.7109375" customWidth="1"/>
    <col min="8511" max="8511" width="5.85546875" customWidth="1"/>
    <col min="8512" max="8512" width="6.5703125" customWidth="1"/>
    <col min="8513" max="8513" width="5" customWidth="1"/>
    <col min="8514" max="8514" width="6.42578125" bestFit="1" customWidth="1"/>
    <col min="8515" max="8515" width="5.42578125" customWidth="1"/>
    <col min="8516" max="8516" width="6.5703125" customWidth="1"/>
    <col min="8517" max="8517" width="6.42578125" customWidth="1"/>
    <col min="8518" max="8518" width="7.42578125" customWidth="1"/>
    <col min="8519" max="8519" width="9.5703125" customWidth="1"/>
    <col min="8520" max="8520" width="7.7109375" customWidth="1"/>
    <col min="8521" max="8522" width="7.42578125" customWidth="1"/>
    <col min="8523" max="8523" width="5.85546875" customWidth="1"/>
    <col min="8524" max="8524" width="6.85546875" customWidth="1"/>
    <col min="8525" max="8525" width="5.85546875" customWidth="1"/>
    <col min="8526" max="8526" width="6.42578125" customWidth="1"/>
    <col min="8527" max="8529" width="5.85546875" customWidth="1"/>
    <col min="8530" max="8530" width="6.42578125" bestFit="1" customWidth="1"/>
    <col min="8531" max="8531" width="5.85546875" customWidth="1"/>
    <col min="8532" max="8532" width="5.85546875" bestFit="1" customWidth="1"/>
    <col min="8533" max="8533" width="5" bestFit="1" customWidth="1"/>
    <col min="8534" max="8534" width="5.28515625" customWidth="1"/>
    <col min="8535" max="8535" width="6.42578125" customWidth="1"/>
    <col min="8536" max="8537" width="7.42578125" bestFit="1" customWidth="1"/>
    <col min="8538" max="8538" width="6.42578125" bestFit="1" customWidth="1"/>
    <col min="8539" max="8540" width="7.42578125" bestFit="1" customWidth="1"/>
    <col min="8541" max="8541" width="5.85546875" customWidth="1"/>
    <col min="8542" max="8542" width="7.42578125" customWidth="1"/>
    <col min="8543" max="8543" width="8.42578125" bestFit="1" customWidth="1"/>
    <col min="8544" max="8545" width="7.42578125" bestFit="1" customWidth="1"/>
    <col min="8546" max="8546" width="8.42578125" bestFit="1" customWidth="1"/>
    <col min="8547" max="8547" width="7.42578125" bestFit="1" customWidth="1"/>
    <col min="8548" max="8548" width="12.28515625" customWidth="1"/>
    <col min="8705" max="8705" width="4" customWidth="1"/>
    <col min="8706" max="8706" width="23.140625" customWidth="1"/>
    <col min="8707" max="8707" width="5.85546875" customWidth="1"/>
    <col min="8708" max="8708" width="6.7109375" customWidth="1"/>
    <col min="8709" max="8709" width="5.85546875" customWidth="1"/>
    <col min="8710" max="8710" width="7.28515625" customWidth="1"/>
    <col min="8711" max="8711" width="5.85546875" customWidth="1"/>
    <col min="8712" max="8712" width="7.28515625" customWidth="1"/>
    <col min="8713" max="8713" width="5.85546875" customWidth="1"/>
    <col min="8714" max="8714" width="7.28515625" customWidth="1"/>
    <col min="8715" max="8715" width="5.85546875" customWidth="1"/>
    <col min="8716" max="8716" width="7.28515625" customWidth="1"/>
    <col min="8717" max="8717" width="5.85546875" customWidth="1"/>
    <col min="8718" max="8718" width="7.28515625" customWidth="1"/>
    <col min="8719" max="8719" width="7" customWidth="1"/>
    <col min="8720" max="8720" width="7.140625" customWidth="1"/>
    <col min="8721" max="8723" width="7.42578125" customWidth="1"/>
    <col min="8724" max="8724" width="9.42578125" customWidth="1"/>
    <col min="8725" max="8725" width="5.85546875" customWidth="1"/>
    <col min="8726" max="8726" width="7.42578125" bestFit="1" customWidth="1"/>
    <col min="8727" max="8727" width="5.85546875" customWidth="1"/>
    <col min="8728" max="8728" width="7.42578125" bestFit="1" customWidth="1"/>
    <col min="8729" max="8729" width="5.85546875" customWidth="1"/>
    <col min="8730" max="8730" width="7.42578125" bestFit="1" customWidth="1"/>
    <col min="8731" max="8731" width="5.85546875" customWidth="1"/>
    <col min="8732" max="8732" width="7.42578125" bestFit="1" customWidth="1"/>
    <col min="8733" max="8733" width="5.5703125" customWidth="1"/>
    <col min="8734" max="8734" width="6.140625" customWidth="1"/>
    <col min="8735" max="8735" width="5.5703125" customWidth="1"/>
    <col min="8736" max="8736" width="6.85546875" customWidth="1"/>
    <col min="8737" max="8737" width="7" customWidth="1"/>
    <col min="8738" max="8738" width="7.5703125" customWidth="1"/>
    <col min="8739" max="8739" width="7.42578125" customWidth="1"/>
    <col min="8740" max="8740" width="6.42578125" customWidth="1"/>
    <col min="8741" max="8742" width="7.42578125" customWidth="1"/>
    <col min="8743" max="8743" width="5.85546875" customWidth="1"/>
    <col min="8744" max="8744" width="7.42578125" bestFit="1" customWidth="1"/>
    <col min="8745" max="8745" width="5.85546875" customWidth="1"/>
    <col min="8746" max="8746" width="7.42578125" bestFit="1" customWidth="1"/>
    <col min="8747" max="8747" width="5.85546875" customWidth="1"/>
    <col min="8748" max="8748" width="7.42578125" bestFit="1" customWidth="1"/>
    <col min="8749" max="8749" width="5.85546875" customWidth="1"/>
    <col min="8750" max="8750" width="7.42578125" bestFit="1" customWidth="1"/>
    <col min="8751" max="8751" width="5.85546875" customWidth="1"/>
    <col min="8752" max="8752" width="6.42578125" bestFit="1" customWidth="1"/>
    <col min="8753" max="8754" width="5.85546875" customWidth="1"/>
    <col min="8755" max="8755" width="6.42578125" customWidth="1"/>
    <col min="8756" max="8756" width="8.42578125" customWidth="1"/>
    <col min="8757" max="8757" width="7.42578125" customWidth="1"/>
    <col min="8758" max="8758" width="6.42578125" customWidth="1"/>
    <col min="8759" max="8759" width="7.42578125" customWidth="1"/>
    <col min="8760" max="8760" width="7.7109375" customWidth="1"/>
    <col min="8761" max="8761" width="5.85546875" customWidth="1"/>
    <col min="8762" max="8762" width="7.28515625" customWidth="1"/>
    <col min="8763" max="8763" width="5.85546875" customWidth="1"/>
    <col min="8764" max="8764" width="6.85546875" customWidth="1"/>
    <col min="8765" max="8765" width="5.85546875" customWidth="1"/>
    <col min="8766" max="8766" width="6.7109375" customWidth="1"/>
    <col min="8767" max="8767" width="5.85546875" customWidth="1"/>
    <col min="8768" max="8768" width="6.5703125" customWidth="1"/>
    <col min="8769" max="8769" width="5" customWidth="1"/>
    <col min="8770" max="8770" width="6.42578125" bestFit="1" customWidth="1"/>
    <col min="8771" max="8771" width="5.42578125" customWidth="1"/>
    <col min="8772" max="8772" width="6.5703125" customWidth="1"/>
    <col min="8773" max="8773" width="6.42578125" customWidth="1"/>
    <col min="8774" max="8774" width="7.42578125" customWidth="1"/>
    <col min="8775" max="8775" width="9.5703125" customWidth="1"/>
    <col min="8776" max="8776" width="7.7109375" customWidth="1"/>
    <col min="8777" max="8778" width="7.42578125" customWidth="1"/>
    <col min="8779" max="8779" width="5.85546875" customWidth="1"/>
    <col min="8780" max="8780" width="6.85546875" customWidth="1"/>
    <col min="8781" max="8781" width="5.85546875" customWidth="1"/>
    <col min="8782" max="8782" width="6.42578125" customWidth="1"/>
    <col min="8783" max="8785" width="5.85546875" customWidth="1"/>
    <col min="8786" max="8786" width="6.42578125" bestFit="1" customWidth="1"/>
    <col min="8787" max="8787" width="5.85546875" customWidth="1"/>
    <col min="8788" max="8788" width="5.85546875" bestFit="1" customWidth="1"/>
    <col min="8789" max="8789" width="5" bestFit="1" customWidth="1"/>
    <col min="8790" max="8790" width="5.28515625" customWidth="1"/>
    <col min="8791" max="8791" width="6.42578125" customWidth="1"/>
    <col min="8792" max="8793" width="7.42578125" bestFit="1" customWidth="1"/>
    <col min="8794" max="8794" width="6.42578125" bestFit="1" customWidth="1"/>
    <col min="8795" max="8796" width="7.42578125" bestFit="1" customWidth="1"/>
    <col min="8797" max="8797" width="5.85546875" customWidth="1"/>
    <col min="8798" max="8798" width="7.42578125" customWidth="1"/>
    <col min="8799" max="8799" width="8.42578125" bestFit="1" customWidth="1"/>
    <col min="8800" max="8801" width="7.42578125" bestFit="1" customWidth="1"/>
    <col min="8802" max="8802" width="8.42578125" bestFit="1" customWidth="1"/>
    <col min="8803" max="8803" width="7.42578125" bestFit="1" customWidth="1"/>
    <col min="8804" max="8804" width="12.28515625" customWidth="1"/>
    <col min="8961" max="8961" width="4" customWidth="1"/>
    <col min="8962" max="8962" width="23.140625" customWidth="1"/>
    <col min="8963" max="8963" width="5.85546875" customWidth="1"/>
    <col min="8964" max="8964" width="6.7109375" customWidth="1"/>
    <col min="8965" max="8965" width="5.85546875" customWidth="1"/>
    <col min="8966" max="8966" width="7.28515625" customWidth="1"/>
    <col min="8967" max="8967" width="5.85546875" customWidth="1"/>
    <col min="8968" max="8968" width="7.28515625" customWidth="1"/>
    <col min="8969" max="8969" width="5.85546875" customWidth="1"/>
    <col min="8970" max="8970" width="7.28515625" customWidth="1"/>
    <col min="8971" max="8971" width="5.85546875" customWidth="1"/>
    <col min="8972" max="8972" width="7.28515625" customWidth="1"/>
    <col min="8973" max="8973" width="5.85546875" customWidth="1"/>
    <col min="8974" max="8974" width="7.28515625" customWidth="1"/>
    <col min="8975" max="8975" width="7" customWidth="1"/>
    <col min="8976" max="8976" width="7.140625" customWidth="1"/>
    <col min="8977" max="8979" width="7.42578125" customWidth="1"/>
    <col min="8980" max="8980" width="9.42578125" customWidth="1"/>
    <col min="8981" max="8981" width="5.85546875" customWidth="1"/>
    <col min="8982" max="8982" width="7.42578125" bestFit="1" customWidth="1"/>
    <col min="8983" max="8983" width="5.85546875" customWidth="1"/>
    <col min="8984" max="8984" width="7.42578125" bestFit="1" customWidth="1"/>
    <col min="8985" max="8985" width="5.85546875" customWidth="1"/>
    <col min="8986" max="8986" width="7.42578125" bestFit="1" customWidth="1"/>
    <col min="8987" max="8987" width="5.85546875" customWidth="1"/>
    <col min="8988" max="8988" width="7.42578125" bestFit="1" customWidth="1"/>
    <col min="8989" max="8989" width="5.5703125" customWidth="1"/>
    <col min="8990" max="8990" width="6.140625" customWidth="1"/>
    <col min="8991" max="8991" width="5.5703125" customWidth="1"/>
    <col min="8992" max="8992" width="6.85546875" customWidth="1"/>
    <col min="8993" max="8993" width="7" customWidth="1"/>
    <col min="8994" max="8994" width="7.5703125" customWidth="1"/>
    <col min="8995" max="8995" width="7.42578125" customWidth="1"/>
    <col min="8996" max="8996" width="6.42578125" customWidth="1"/>
    <col min="8997" max="8998" width="7.42578125" customWidth="1"/>
    <col min="8999" max="8999" width="5.85546875" customWidth="1"/>
    <col min="9000" max="9000" width="7.42578125" bestFit="1" customWidth="1"/>
    <col min="9001" max="9001" width="5.85546875" customWidth="1"/>
    <col min="9002" max="9002" width="7.42578125" bestFit="1" customWidth="1"/>
    <col min="9003" max="9003" width="5.85546875" customWidth="1"/>
    <col min="9004" max="9004" width="7.42578125" bestFit="1" customWidth="1"/>
    <col min="9005" max="9005" width="5.85546875" customWidth="1"/>
    <col min="9006" max="9006" width="7.42578125" bestFit="1" customWidth="1"/>
    <col min="9007" max="9007" width="5.85546875" customWidth="1"/>
    <col min="9008" max="9008" width="6.42578125" bestFit="1" customWidth="1"/>
    <col min="9009" max="9010" width="5.85546875" customWidth="1"/>
    <col min="9011" max="9011" width="6.42578125" customWidth="1"/>
    <col min="9012" max="9012" width="8.42578125" customWidth="1"/>
    <col min="9013" max="9013" width="7.42578125" customWidth="1"/>
    <col min="9014" max="9014" width="6.42578125" customWidth="1"/>
    <col min="9015" max="9015" width="7.42578125" customWidth="1"/>
    <col min="9016" max="9016" width="7.7109375" customWidth="1"/>
    <col min="9017" max="9017" width="5.85546875" customWidth="1"/>
    <col min="9018" max="9018" width="7.28515625" customWidth="1"/>
    <col min="9019" max="9019" width="5.85546875" customWidth="1"/>
    <col min="9020" max="9020" width="6.85546875" customWidth="1"/>
    <col min="9021" max="9021" width="5.85546875" customWidth="1"/>
    <col min="9022" max="9022" width="6.7109375" customWidth="1"/>
    <col min="9023" max="9023" width="5.85546875" customWidth="1"/>
    <col min="9024" max="9024" width="6.5703125" customWidth="1"/>
    <col min="9025" max="9025" width="5" customWidth="1"/>
    <col min="9026" max="9026" width="6.42578125" bestFit="1" customWidth="1"/>
    <col min="9027" max="9027" width="5.42578125" customWidth="1"/>
    <col min="9028" max="9028" width="6.5703125" customWidth="1"/>
    <col min="9029" max="9029" width="6.42578125" customWidth="1"/>
    <col min="9030" max="9030" width="7.42578125" customWidth="1"/>
    <col min="9031" max="9031" width="9.5703125" customWidth="1"/>
    <col min="9032" max="9032" width="7.7109375" customWidth="1"/>
    <col min="9033" max="9034" width="7.42578125" customWidth="1"/>
    <col min="9035" max="9035" width="5.85546875" customWidth="1"/>
    <col min="9036" max="9036" width="6.85546875" customWidth="1"/>
    <col min="9037" max="9037" width="5.85546875" customWidth="1"/>
    <col min="9038" max="9038" width="6.42578125" customWidth="1"/>
    <col min="9039" max="9041" width="5.85546875" customWidth="1"/>
    <col min="9042" max="9042" width="6.42578125" bestFit="1" customWidth="1"/>
    <col min="9043" max="9043" width="5.85546875" customWidth="1"/>
    <col min="9044" max="9044" width="5.85546875" bestFit="1" customWidth="1"/>
    <col min="9045" max="9045" width="5" bestFit="1" customWidth="1"/>
    <col min="9046" max="9046" width="5.28515625" customWidth="1"/>
    <col min="9047" max="9047" width="6.42578125" customWidth="1"/>
    <col min="9048" max="9049" width="7.42578125" bestFit="1" customWidth="1"/>
    <col min="9050" max="9050" width="6.42578125" bestFit="1" customWidth="1"/>
    <col min="9051" max="9052" width="7.42578125" bestFit="1" customWidth="1"/>
    <col min="9053" max="9053" width="5.85546875" customWidth="1"/>
    <col min="9054" max="9054" width="7.42578125" customWidth="1"/>
    <col min="9055" max="9055" width="8.42578125" bestFit="1" customWidth="1"/>
    <col min="9056" max="9057" width="7.42578125" bestFit="1" customWidth="1"/>
    <col min="9058" max="9058" width="8.42578125" bestFit="1" customWidth="1"/>
    <col min="9059" max="9059" width="7.42578125" bestFit="1" customWidth="1"/>
    <col min="9060" max="9060" width="12.28515625" customWidth="1"/>
    <col min="9217" max="9217" width="4" customWidth="1"/>
    <col min="9218" max="9218" width="23.140625" customWidth="1"/>
    <col min="9219" max="9219" width="5.85546875" customWidth="1"/>
    <col min="9220" max="9220" width="6.7109375" customWidth="1"/>
    <col min="9221" max="9221" width="5.85546875" customWidth="1"/>
    <col min="9222" max="9222" width="7.28515625" customWidth="1"/>
    <col min="9223" max="9223" width="5.85546875" customWidth="1"/>
    <col min="9224" max="9224" width="7.28515625" customWidth="1"/>
    <col min="9225" max="9225" width="5.85546875" customWidth="1"/>
    <col min="9226" max="9226" width="7.28515625" customWidth="1"/>
    <col min="9227" max="9227" width="5.85546875" customWidth="1"/>
    <col min="9228" max="9228" width="7.28515625" customWidth="1"/>
    <col min="9229" max="9229" width="5.85546875" customWidth="1"/>
    <col min="9230" max="9230" width="7.28515625" customWidth="1"/>
    <col min="9231" max="9231" width="7" customWidth="1"/>
    <col min="9232" max="9232" width="7.140625" customWidth="1"/>
    <col min="9233" max="9235" width="7.42578125" customWidth="1"/>
    <col min="9236" max="9236" width="9.42578125" customWidth="1"/>
    <col min="9237" max="9237" width="5.85546875" customWidth="1"/>
    <col min="9238" max="9238" width="7.42578125" bestFit="1" customWidth="1"/>
    <col min="9239" max="9239" width="5.85546875" customWidth="1"/>
    <col min="9240" max="9240" width="7.42578125" bestFit="1" customWidth="1"/>
    <col min="9241" max="9241" width="5.85546875" customWidth="1"/>
    <col min="9242" max="9242" width="7.42578125" bestFit="1" customWidth="1"/>
    <col min="9243" max="9243" width="5.85546875" customWidth="1"/>
    <col min="9244" max="9244" width="7.42578125" bestFit="1" customWidth="1"/>
    <col min="9245" max="9245" width="5.5703125" customWidth="1"/>
    <col min="9246" max="9246" width="6.140625" customWidth="1"/>
    <col min="9247" max="9247" width="5.5703125" customWidth="1"/>
    <col min="9248" max="9248" width="6.85546875" customWidth="1"/>
    <col min="9249" max="9249" width="7" customWidth="1"/>
    <col min="9250" max="9250" width="7.5703125" customWidth="1"/>
    <col min="9251" max="9251" width="7.42578125" customWidth="1"/>
    <col min="9252" max="9252" width="6.42578125" customWidth="1"/>
    <col min="9253" max="9254" width="7.42578125" customWidth="1"/>
    <col min="9255" max="9255" width="5.85546875" customWidth="1"/>
    <col min="9256" max="9256" width="7.42578125" bestFit="1" customWidth="1"/>
    <col min="9257" max="9257" width="5.85546875" customWidth="1"/>
    <col min="9258" max="9258" width="7.42578125" bestFit="1" customWidth="1"/>
    <col min="9259" max="9259" width="5.85546875" customWidth="1"/>
    <col min="9260" max="9260" width="7.42578125" bestFit="1" customWidth="1"/>
    <col min="9261" max="9261" width="5.85546875" customWidth="1"/>
    <col min="9262" max="9262" width="7.42578125" bestFit="1" customWidth="1"/>
    <col min="9263" max="9263" width="5.85546875" customWidth="1"/>
    <col min="9264" max="9264" width="6.42578125" bestFit="1" customWidth="1"/>
    <col min="9265" max="9266" width="5.85546875" customWidth="1"/>
    <col min="9267" max="9267" width="6.42578125" customWidth="1"/>
    <col min="9268" max="9268" width="8.42578125" customWidth="1"/>
    <col min="9269" max="9269" width="7.42578125" customWidth="1"/>
    <col min="9270" max="9270" width="6.42578125" customWidth="1"/>
    <col min="9271" max="9271" width="7.42578125" customWidth="1"/>
    <col min="9272" max="9272" width="7.7109375" customWidth="1"/>
    <col min="9273" max="9273" width="5.85546875" customWidth="1"/>
    <col min="9274" max="9274" width="7.28515625" customWidth="1"/>
    <col min="9275" max="9275" width="5.85546875" customWidth="1"/>
    <col min="9276" max="9276" width="6.85546875" customWidth="1"/>
    <col min="9277" max="9277" width="5.85546875" customWidth="1"/>
    <col min="9278" max="9278" width="6.7109375" customWidth="1"/>
    <col min="9279" max="9279" width="5.85546875" customWidth="1"/>
    <col min="9280" max="9280" width="6.5703125" customWidth="1"/>
    <col min="9281" max="9281" width="5" customWidth="1"/>
    <col min="9282" max="9282" width="6.42578125" bestFit="1" customWidth="1"/>
    <col min="9283" max="9283" width="5.42578125" customWidth="1"/>
    <col min="9284" max="9284" width="6.5703125" customWidth="1"/>
    <col min="9285" max="9285" width="6.42578125" customWidth="1"/>
    <col min="9286" max="9286" width="7.42578125" customWidth="1"/>
    <col min="9287" max="9287" width="9.5703125" customWidth="1"/>
    <col min="9288" max="9288" width="7.7109375" customWidth="1"/>
    <col min="9289" max="9290" width="7.42578125" customWidth="1"/>
    <col min="9291" max="9291" width="5.85546875" customWidth="1"/>
    <col min="9292" max="9292" width="6.85546875" customWidth="1"/>
    <col min="9293" max="9293" width="5.85546875" customWidth="1"/>
    <col min="9294" max="9294" width="6.42578125" customWidth="1"/>
    <col min="9295" max="9297" width="5.85546875" customWidth="1"/>
    <col min="9298" max="9298" width="6.42578125" bestFit="1" customWidth="1"/>
    <col min="9299" max="9299" width="5.85546875" customWidth="1"/>
    <col min="9300" max="9300" width="5.85546875" bestFit="1" customWidth="1"/>
    <col min="9301" max="9301" width="5" bestFit="1" customWidth="1"/>
    <col min="9302" max="9302" width="5.28515625" customWidth="1"/>
    <col min="9303" max="9303" width="6.42578125" customWidth="1"/>
    <col min="9304" max="9305" width="7.42578125" bestFit="1" customWidth="1"/>
    <col min="9306" max="9306" width="6.42578125" bestFit="1" customWidth="1"/>
    <col min="9307" max="9308" width="7.42578125" bestFit="1" customWidth="1"/>
    <col min="9309" max="9309" width="5.85546875" customWidth="1"/>
    <col min="9310" max="9310" width="7.42578125" customWidth="1"/>
    <col min="9311" max="9311" width="8.42578125" bestFit="1" customWidth="1"/>
    <col min="9312" max="9313" width="7.42578125" bestFit="1" customWidth="1"/>
    <col min="9314" max="9314" width="8.42578125" bestFit="1" customWidth="1"/>
    <col min="9315" max="9315" width="7.42578125" bestFit="1" customWidth="1"/>
    <col min="9316" max="9316" width="12.28515625" customWidth="1"/>
    <col min="9473" max="9473" width="4" customWidth="1"/>
    <col min="9474" max="9474" width="23.140625" customWidth="1"/>
    <col min="9475" max="9475" width="5.85546875" customWidth="1"/>
    <col min="9476" max="9476" width="6.7109375" customWidth="1"/>
    <col min="9477" max="9477" width="5.85546875" customWidth="1"/>
    <col min="9478" max="9478" width="7.28515625" customWidth="1"/>
    <col min="9479" max="9479" width="5.85546875" customWidth="1"/>
    <col min="9480" max="9480" width="7.28515625" customWidth="1"/>
    <col min="9481" max="9481" width="5.85546875" customWidth="1"/>
    <col min="9482" max="9482" width="7.28515625" customWidth="1"/>
    <col min="9483" max="9483" width="5.85546875" customWidth="1"/>
    <col min="9484" max="9484" width="7.28515625" customWidth="1"/>
    <col min="9485" max="9485" width="5.85546875" customWidth="1"/>
    <col min="9486" max="9486" width="7.28515625" customWidth="1"/>
    <col min="9487" max="9487" width="7" customWidth="1"/>
    <col min="9488" max="9488" width="7.140625" customWidth="1"/>
    <col min="9489" max="9491" width="7.42578125" customWidth="1"/>
    <col min="9492" max="9492" width="9.42578125" customWidth="1"/>
    <col min="9493" max="9493" width="5.85546875" customWidth="1"/>
    <col min="9494" max="9494" width="7.42578125" bestFit="1" customWidth="1"/>
    <col min="9495" max="9495" width="5.85546875" customWidth="1"/>
    <col min="9496" max="9496" width="7.42578125" bestFit="1" customWidth="1"/>
    <col min="9497" max="9497" width="5.85546875" customWidth="1"/>
    <col min="9498" max="9498" width="7.42578125" bestFit="1" customWidth="1"/>
    <col min="9499" max="9499" width="5.85546875" customWidth="1"/>
    <col min="9500" max="9500" width="7.42578125" bestFit="1" customWidth="1"/>
    <col min="9501" max="9501" width="5.5703125" customWidth="1"/>
    <col min="9502" max="9502" width="6.140625" customWidth="1"/>
    <col min="9503" max="9503" width="5.5703125" customWidth="1"/>
    <col min="9504" max="9504" width="6.85546875" customWidth="1"/>
    <col min="9505" max="9505" width="7" customWidth="1"/>
    <col min="9506" max="9506" width="7.5703125" customWidth="1"/>
    <col min="9507" max="9507" width="7.42578125" customWidth="1"/>
    <col min="9508" max="9508" width="6.42578125" customWidth="1"/>
    <col min="9509" max="9510" width="7.42578125" customWidth="1"/>
    <col min="9511" max="9511" width="5.85546875" customWidth="1"/>
    <col min="9512" max="9512" width="7.42578125" bestFit="1" customWidth="1"/>
    <col min="9513" max="9513" width="5.85546875" customWidth="1"/>
    <col min="9514" max="9514" width="7.42578125" bestFit="1" customWidth="1"/>
    <col min="9515" max="9515" width="5.85546875" customWidth="1"/>
    <col min="9516" max="9516" width="7.42578125" bestFit="1" customWidth="1"/>
    <col min="9517" max="9517" width="5.85546875" customWidth="1"/>
    <col min="9518" max="9518" width="7.42578125" bestFit="1" customWidth="1"/>
    <col min="9519" max="9519" width="5.85546875" customWidth="1"/>
    <col min="9520" max="9520" width="6.42578125" bestFit="1" customWidth="1"/>
    <col min="9521" max="9522" width="5.85546875" customWidth="1"/>
    <col min="9523" max="9523" width="6.42578125" customWidth="1"/>
    <col min="9524" max="9524" width="8.42578125" customWidth="1"/>
    <col min="9525" max="9525" width="7.42578125" customWidth="1"/>
    <col min="9526" max="9526" width="6.42578125" customWidth="1"/>
    <col min="9527" max="9527" width="7.42578125" customWidth="1"/>
    <col min="9528" max="9528" width="7.7109375" customWidth="1"/>
    <col min="9529" max="9529" width="5.85546875" customWidth="1"/>
    <col min="9530" max="9530" width="7.28515625" customWidth="1"/>
    <col min="9531" max="9531" width="5.85546875" customWidth="1"/>
    <col min="9532" max="9532" width="6.85546875" customWidth="1"/>
    <col min="9533" max="9533" width="5.85546875" customWidth="1"/>
    <col min="9534" max="9534" width="6.7109375" customWidth="1"/>
    <col min="9535" max="9535" width="5.85546875" customWidth="1"/>
    <col min="9536" max="9536" width="6.5703125" customWidth="1"/>
    <col min="9537" max="9537" width="5" customWidth="1"/>
    <col min="9538" max="9538" width="6.42578125" bestFit="1" customWidth="1"/>
    <col min="9539" max="9539" width="5.42578125" customWidth="1"/>
    <col min="9540" max="9540" width="6.5703125" customWidth="1"/>
    <col min="9541" max="9541" width="6.42578125" customWidth="1"/>
    <col min="9542" max="9542" width="7.42578125" customWidth="1"/>
    <col min="9543" max="9543" width="9.5703125" customWidth="1"/>
    <col min="9544" max="9544" width="7.7109375" customWidth="1"/>
    <col min="9545" max="9546" width="7.42578125" customWidth="1"/>
    <col min="9547" max="9547" width="5.85546875" customWidth="1"/>
    <col min="9548" max="9548" width="6.85546875" customWidth="1"/>
    <col min="9549" max="9549" width="5.85546875" customWidth="1"/>
    <col min="9550" max="9550" width="6.42578125" customWidth="1"/>
    <col min="9551" max="9553" width="5.85546875" customWidth="1"/>
    <col min="9554" max="9554" width="6.42578125" bestFit="1" customWidth="1"/>
    <col min="9555" max="9555" width="5.85546875" customWidth="1"/>
    <col min="9556" max="9556" width="5.85546875" bestFit="1" customWidth="1"/>
    <col min="9557" max="9557" width="5" bestFit="1" customWidth="1"/>
    <col min="9558" max="9558" width="5.28515625" customWidth="1"/>
    <col min="9559" max="9559" width="6.42578125" customWidth="1"/>
    <col min="9560" max="9561" width="7.42578125" bestFit="1" customWidth="1"/>
    <col min="9562" max="9562" width="6.42578125" bestFit="1" customWidth="1"/>
    <col min="9563" max="9564" width="7.42578125" bestFit="1" customWidth="1"/>
    <col min="9565" max="9565" width="5.85546875" customWidth="1"/>
    <col min="9566" max="9566" width="7.42578125" customWidth="1"/>
    <col min="9567" max="9567" width="8.42578125" bestFit="1" customWidth="1"/>
    <col min="9568" max="9569" width="7.42578125" bestFit="1" customWidth="1"/>
    <col min="9570" max="9570" width="8.42578125" bestFit="1" customWidth="1"/>
    <col min="9571" max="9571" width="7.42578125" bestFit="1" customWidth="1"/>
    <col min="9572" max="9572" width="12.28515625" customWidth="1"/>
    <col min="9729" max="9729" width="4" customWidth="1"/>
    <col min="9730" max="9730" width="23.140625" customWidth="1"/>
    <col min="9731" max="9731" width="5.85546875" customWidth="1"/>
    <col min="9732" max="9732" width="6.7109375" customWidth="1"/>
    <col min="9733" max="9733" width="5.85546875" customWidth="1"/>
    <col min="9734" max="9734" width="7.28515625" customWidth="1"/>
    <col min="9735" max="9735" width="5.85546875" customWidth="1"/>
    <col min="9736" max="9736" width="7.28515625" customWidth="1"/>
    <col min="9737" max="9737" width="5.85546875" customWidth="1"/>
    <col min="9738" max="9738" width="7.28515625" customWidth="1"/>
    <col min="9739" max="9739" width="5.85546875" customWidth="1"/>
    <col min="9740" max="9740" width="7.28515625" customWidth="1"/>
    <col min="9741" max="9741" width="5.85546875" customWidth="1"/>
    <col min="9742" max="9742" width="7.28515625" customWidth="1"/>
    <col min="9743" max="9743" width="7" customWidth="1"/>
    <col min="9744" max="9744" width="7.140625" customWidth="1"/>
    <col min="9745" max="9747" width="7.42578125" customWidth="1"/>
    <col min="9748" max="9748" width="9.42578125" customWidth="1"/>
    <col min="9749" max="9749" width="5.85546875" customWidth="1"/>
    <col min="9750" max="9750" width="7.42578125" bestFit="1" customWidth="1"/>
    <col min="9751" max="9751" width="5.85546875" customWidth="1"/>
    <col min="9752" max="9752" width="7.42578125" bestFit="1" customWidth="1"/>
    <col min="9753" max="9753" width="5.85546875" customWidth="1"/>
    <col min="9754" max="9754" width="7.42578125" bestFit="1" customWidth="1"/>
    <col min="9755" max="9755" width="5.85546875" customWidth="1"/>
    <col min="9756" max="9756" width="7.42578125" bestFit="1" customWidth="1"/>
    <col min="9757" max="9757" width="5.5703125" customWidth="1"/>
    <col min="9758" max="9758" width="6.140625" customWidth="1"/>
    <col min="9759" max="9759" width="5.5703125" customWidth="1"/>
    <col min="9760" max="9760" width="6.85546875" customWidth="1"/>
    <col min="9761" max="9761" width="7" customWidth="1"/>
    <col min="9762" max="9762" width="7.5703125" customWidth="1"/>
    <col min="9763" max="9763" width="7.42578125" customWidth="1"/>
    <col min="9764" max="9764" width="6.42578125" customWidth="1"/>
    <col min="9765" max="9766" width="7.42578125" customWidth="1"/>
    <col min="9767" max="9767" width="5.85546875" customWidth="1"/>
    <col min="9768" max="9768" width="7.42578125" bestFit="1" customWidth="1"/>
    <col min="9769" max="9769" width="5.85546875" customWidth="1"/>
    <col min="9770" max="9770" width="7.42578125" bestFit="1" customWidth="1"/>
    <col min="9771" max="9771" width="5.85546875" customWidth="1"/>
    <col min="9772" max="9772" width="7.42578125" bestFit="1" customWidth="1"/>
    <col min="9773" max="9773" width="5.85546875" customWidth="1"/>
    <col min="9774" max="9774" width="7.42578125" bestFit="1" customWidth="1"/>
    <col min="9775" max="9775" width="5.85546875" customWidth="1"/>
    <col min="9776" max="9776" width="6.42578125" bestFit="1" customWidth="1"/>
    <col min="9777" max="9778" width="5.85546875" customWidth="1"/>
    <col min="9779" max="9779" width="6.42578125" customWidth="1"/>
    <col min="9780" max="9780" width="8.42578125" customWidth="1"/>
    <col min="9781" max="9781" width="7.42578125" customWidth="1"/>
    <col min="9782" max="9782" width="6.42578125" customWidth="1"/>
    <col min="9783" max="9783" width="7.42578125" customWidth="1"/>
    <col min="9784" max="9784" width="7.7109375" customWidth="1"/>
    <col min="9785" max="9785" width="5.85546875" customWidth="1"/>
    <col min="9786" max="9786" width="7.28515625" customWidth="1"/>
    <col min="9787" max="9787" width="5.85546875" customWidth="1"/>
    <col min="9788" max="9788" width="6.85546875" customWidth="1"/>
    <col min="9789" max="9789" width="5.85546875" customWidth="1"/>
    <col min="9790" max="9790" width="6.7109375" customWidth="1"/>
    <col min="9791" max="9791" width="5.85546875" customWidth="1"/>
    <col min="9792" max="9792" width="6.5703125" customWidth="1"/>
    <col min="9793" max="9793" width="5" customWidth="1"/>
    <col min="9794" max="9794" width="6.42578125" bestFit="1" customWidth="1"/>
    <col min="9795" max="9795" width="5.42578125" customWidth="1"/>
    <col min="9796" max="9796" width="6.5703125" customWidth="1"/>
    <col min="9797" max="9797" width="6.42578125" customWidth="1"/>
    <col min="9798" max="9798" width="7.42578125" customWidth="1"/>
    <col min="9799" max="9799" width="9.5703125" customWidth="1"/>
    <col min="9800" max="9800" width="7.7109375" customWidth="1"/>
    <col min="9801" max="9802" width="7.42578125" customWidth="1"/>
    <col min="9803" max="9803" width="5.85546875" customWidth="1"/>
    <col min="9804" max="9804" width="6.85546875" customWidth="1"/>
    <col min="9805" max="9805" width="5.85546875" customWidth="1"/>
    <col min="9806" max="9806" width="6.42578125" customWidth="1"/>
    <col min="9807" max="9809" width="5.85546875" customWidth="1"/>
    <col min="9810" max="9810" width="6.42578125" bestFit="1" customWidth="1"/>
    <col min="9811" max="9811" width="5.85546875" customWidth="1"/>
    <col min="9812" max="9812" width="5.85546875" bestFit="1" customWidth="1"/>
    <col min="9813" max="9813" width="5" bestFit="1" customWidth="1"/>
    <col min="9814" max="9814" width="5.28515625" customWidth="1"/>
    <col min="9815" max="9815" width="6.42578125" customWidth="1"/>
    <col min="9816" max="9817" width="7.42578125" bestFit="1" customWidth="1"/>
    <col min="9818" max="9818" width="6.42578125" bestFit="1" customWidth="1"/>
    <col min="9819" max="9820" width="7.42578125" bestFit="1" customWidth="1"/>
    <col min="9821" max="9821" width="5.85546875" customWidth="1"/>
    <col min="9822" max="9822" width="7.42578125" customWidth="1"/>
    <col min="9823" max="9823" width="8.42578125" bestFit="1" customWidth="1"/>
    <col min="9824" max="9825" width="7.42578125" bestFit="1" customWidth="1"/>
    <col min="9826" max="9826" width="8.42578125" bestFit="1" customWidth="1"/>
    <col min="9827" max="9827" width="7.42578125" bestFit="1" customWidth="1"/>
    <col min="9828" max="9828" width="12.28515625" customWidth="1"/>
    <col min="9985" max="9985" width="4" customWidth="1"/>
    <col min="9986" max="9986" width="23.140625" customWidth="1"/>
    <col min="9987" max="9987" width="5.85546875" customWidth="1"/>
    <col min="9988" max="9988" width="6.7109375" customWidth="1"/>
    <col min="9989" max="9989" width="5.85546875" customWidth="1"/>
    <col min="9990" max="9990" width="7.28515625" customWidth="1"/>
    <col min="9991" max="9991" width="5.85546875" customWidth="1"/>
    <col min="9992" max="9992" width="7.28515625" customWidth="1"/>
    <col min="9993" max="9993" width="5.85546875" customWidth="1"/>
    <col min="9994" max="9994" width="7.28515625" customWidth="1"/>
    <col min="9995" max="9995" width="5.85546875" customWidth="1"/>
    <col min="9996" max="9996" width="7.28515625" customWidth="1"/>
    <col min="9997" max="9997" width="5.85546875" customWidth="1"/>
    <col min="9998" max="9998" width="7.28515625" customWidth="1"/>
    <col min="9999" max="9999" width="7" customWidth="1"/>
    <col min="10000" max="10000" width="7.140625" customWidth="1"/>
    <col min="10001" max="10003" width="7.42578125" customWidth="1"/>
    <col min="10004" max="10004" width="9.42578125" customWidth="1"/>
    <col min="10005" max="10005" width="5.85546875" customWidth="1"/>
    <col min="10006" max="10006" width="7.42578125" bestFit="1" customWidth="1"/>
    <col min="10007" max="10007" width="5.85546875" customWidth="1"/>
    <col min="10008" max="10008" width="7.42578125" bestFit="1" customWidth="1"/>
    <col min="10009" max="10009" width="5.85546875" customWidth="1"/>
    <col min="10010" max="10010" width="7.42578125" bestFit="1" customWidth="1"/>
    <col min="10011" max="10011" width="5.85546875" customWidth="1"/>
    <col min="10012" max="10012" width="7.42578125" bestFit="1" customWidth="1"/>
    <col min="10013" max="10013" width="5.5703125" customWidth="1"/>
    <col min="10014" max="10014" width="6.140625" customWidth="1"/>
    <col min="10015" max="10015" width="5.5703125" customWidth="1"/>
    <col min="10016" max="10016" width="6.85546875" customWidth="1"/>
    <col min="10017" max="10017" width="7" customWidth="1"/>
    <col min="10018" max="10018" width="7.5703125" customWidth="1"/>
    <col min="10019" max="10019" width="7.42578125" customWidth="1"/>
    <col min="10020" max="10020" width="6.42578125" customWidth="1"/>
    <col min="10021" max="10022" width="7.42578125" customWidth="1"/>
    <col min="10023" max="10023" width="5.85546875" customWidth="1"/>
    <col min="10024" max="10024" width="7.42578125" bestFit="1" customWidth="1"/>
    <col min="10025" max="10025" width="5.85546875" customWidth="1"/>
    <col min="10026" max="10026" width="7.42578125" bestFit="1" customWidth="1"/>
    <col min="10027" max="10027" width="5.85546875" customWidth="1"/>
    <col min="10028" max="10028" width="7.42578125" bestFit="1" customWidth="1"/>
    <col min="10029" max="10029" width="5.85546875" customWidth="1"/>
    <col min="10030" max="10030" width="7.42578125" bestFit="1" customWidth="1"/>
    <col min="10031" max="10031" width="5.85546875" customWidth="1"/>
    <col min="10032" max="10032" width="6.42578125" bestFit="1" customWidth="1"/>
    <col min="10033" max="10034" width="5.85546875" customWidth="1"/>
    <col min="10035" max="10035" width="6.42578125" customWidth="1"/>
    <col min="10036" max="10036" width="8.42578125" customWidth="1"/>
    <col min="10037" max="10037" width="7.42578125" customWidth="1"/>
    <col min="10038" max="10038" width="6.42578125" customWidth="1"/>
    <col min="10039" max="10039" width="7.42578125" customWidth="1"/>
    <col min="10040" max="10040" width="7.7109375" customWidth="1"/>
    <col min="10041" max="10041" width="5.85546875" customWidth="1"/>
    <col min="10042" max="10042" width="7.28515625" customWidth="1"/>
    <col min="10043" max="10043" width="5.85546875" customWidth="1"/>
    <col min="10044" max="10044" width="6.85546875" customWidth="1"/>
    <col min="10045" max="10045" width="5.85546875" customWidth="1"/>
    <col min="10046" max="10046" width="6.7109375" customWidth="1"/>
    <col min="10047" max="10047" width="5.85546875" customWidth="1"/>
    <col min="10048" max="10048" width="6.5703125" customWidth="1"/>
    <col min="10049" max="10049" width="5" customWidth="1"/>
    <col min="10050" max="10050" width="6.42578125" bestFit="1" customWidth="1"/>
    <col min="10051" max="10051" width="5.42578125" customWidth="1"/>
    <col min="10052" max="10052" width="6.5703125" customWidth="1"/>
    <col min="10053" max="10053" width="6.42578125" customWidth="1"/>
    <col min="10054" max="10054" width="7.42578125" customWidth="1"/>
    <col min="10055" max="10055" width="9.5703125" customWidth="1"/>
    <col min="10056" max="10056" width="7.7109375" customWidth="1"/>
    <col min="10057" max="10058" width="7.42578125" customWidth="1"/>
    <col min="10059" max="10059" width="5.85546875" customWidth="1"/>
    <col min="10060" max="10060" width="6.85546875" customWidth="1"/>
    <col min="10061" max="10061" width="5.85546875" customWidth="1"/>
    <col min="10062" max="10062" width="6.42578125" customWidth="1"/>
    <col min="10063" max="10065" width="5.85546875" customWidth="1"/>
    <col min="10066" max="10066" width="6.42578125" bestFit="1" customWidth="1"/>
    <col min="10067" max="10067" width="5.85546875" customWidth="1"/>
    <col min="10068" max="10068" width="5.85546875" bestFit="1" customWidth="1"/>
    <col min="10069" max="10069" width="5" bestFit="1" customWidth="1"/>
    <col min="10070" max="10070" width="5.28515625" customWidth="1"/>
    <col min="10071" max="10071" width="6.42578125" customWidth="1"/>
    <col min="10072" max="10073" width="7.42578125" bestFit="1" customWidth="1"/>
    <col min="10074" max="10074" width="6.42578125" bestFit="1" customWidth="1"/>
    <col min="10075" max="10076" width="7.42578125" bestFit="1" customWidth="1"/>
    <col min="10077" max="10077" width="5.85546875" customWidth="1"/>
    <col min="10078" max="10078" width="7.42578125" customWidth="1"/>
    <col min="10079" max="10079" width="8.42578125" bestFit="1" customWidth="1"/>
    <col min="10080" max="10081" width="7.42578125" bestFit="1" customWidth="1"/>
    <col min="10082" max="10082" width="8.42578125" bestFit="1" customWidth="1"/>
    <col min="10083" max="10083" width="7.42578125" bestFit="1" customWidth="1"/>
    <col min="10084" max="10084" width="12.28515625" customWidth="1"/>
    <col min="10241" max="10241" width="4" customWidth="1"/>
    <col min="10242" max="10242" width="23.140625" customWidth="1"/>
    <col min="10243" max="10243" width="5.85546875" customWidth="1"/>
    <col min="10244" max="10244" width="6.7109375" customWidth="1"/>
    <col min="10245" max="10245" width="5.85546875" customWidth="1"/>
    <col min="10246" max="10246" width="7.28515625" customWidth="1"/>
    <col min="10247" max="10247" width="5.85546875" customWidth="1"/>
    <col min="10248" max="10248" width="7.28515625" customWidth="1"/>
    <col min="10249" max="10249" width="5.85546875" customWidth="1"/>
    <col min="10250" max="10250" width="7.28515625" customWidth="1"/>
    <col min="10251" max="10251" width="5.85546875" customWidth="1"/>
    <col min="10252" max="10252" width="7.28515625" customWidth="1"/>
    <col min="10253" max="10253" width="5.85546875" customWidth="1"/>
    <col min="10254" max="10254" width="7.28515625" customWidth="1"/>
    <col min="10255" max="10255" width="7" customWidth="1"/>
    <col min="10256" max="10256" width="7.140625" customWidth="1"/>
    <col min="10257" max="10259" width="7.42578125" customWidth="1"/>
    <col min="10260" max="10260" width="9.42578125" customWidth="1"/>
    <col min="10261" max="10261" width="5.85546875" customWidth="1"/>
    <col min="10262" max="10262" width="7.42578125" bestFit="1" customWidth="1"/>
    <col min="10263" max="10263" width="5.85546875" customWidth="1"/>
    <col min="10264" max="10264" width="7.42578125" bestFit="1" customWidth="1"/>
    <col min="10265" max="10265" width="5.85546875" customWidth="1"/>
    <col min="10266" max="10266" width="7.42578125" bestFit="1" customWidth="1"/>
    <col min="10267" max="10267" width="5.85546875" customWidth="1"/>
    <col min="10268" max="10268" width="7.42578125" bestFit="1" customWidth="1"/>
    <col min="10269" max="10269" width="5.5703125" customWidth="1"/>
    <col min="10270" max="10270" width="6.140625" customWidth="1"/>
    <col min="10271" max="10271" width="5.5703125" customWidth="1"/>
    <col min="10272" max="10272" width="6.85546875" customWidth="1"/>
    <col min="10273" max="10273" width="7" customWidth="1"/>
    <col min="10274" max="10274" width="7.5703125" customWidth="1"/>
    <col min="10275" max="10275" width="7.42578125" customWidth="1"/>
    <col min="10276" max="10276" width="6.42578125" customWidth="1"/>
    <col min="10277" max="10278" width="7.42578125" customWidth="1"/>
    <col min="10279" max="10279" width="5.85546875" customWidth="1"/>
    <col min="10280" max="10280" width="7.42578125" bestFit="1" customWidth="1"/>
    <col min="10281" max="10281" width="5.85546875" customWidth="1"/>
    <col min="10282" max="10282" width="7.42578125" bestFit="1" customWidth="1"/>
    <col min="10283" max="10283" width="5.85546875" customWidth="1"/>
    <col min="10284" max="10284" width="7.42578125" bestFit="1" customWidth="1"/>
    <col min="10285" max="10285" width="5.85546875" customWidth="1"/>
    <col min="10286" max="10286" width="7.42578125" bestFit="1" customWidth="1"/>
    <col min="10287" max="10287" width="5.85546875" customWidth="1"/>
    <col min="10288" max="10288" width="6.42578125" bestFit="1" customWidth="1"/>
    <col min="10289" max="10290" width="5.85546875" customWidth="1"/>
    <col min="10291" max="10291" width="6.42578125" customWidth="1"/>
    <col min="10292" max="10292" width="8.42578125" customWidth="1"/>
    <col min="10293" max="10293" width="7.42578125" customWidth="1"/>
    <col min="10294" max="10294" width="6.42578125" customWidth="1"/>
    <col min="10295" max="10295" width="7.42578125" customWidth="1"/>
    <col min="10296" max="10296" width="7.7109375" customWidth="1"/>
    <col min="10297" max="10297" width="5.85546875" customWidth="1"/>
    <col min="10298" max="10298" width="7.28515625" customWidth="1"/>
    <col min="10299" max="10299" width="5.85546875" customWidth="1"/>
    <col min="10300" max="10300" width="6.85546875" customWidth="1"/>
    <col min="10301" max="10301" width="5.85546875" customWidth="1"/>
    <col min="10302" max="10302" width="6.7109375" customWidth="1"/>
    <col min="10303" max="10303" width="5.85546875" customWidth="1"/>
    <col min="10304" max="10304" width="6.5703125" customWidth="1"/>
    <col min="10305" max="10305" width="5" customWidth="1"/>
    <col min="10306" max="10306" width="6.42578125" bestFit="1" customWidth="1"/>
    <col min="10307" max="10307" width="5.42578125" customWidth="1"/>
    <col min="10308" max="10308" width="6.5703125" customWidth="1"/>
    <col min="10309" max="10309" width="6.42578125" customWidth="1"/>
    <col min="10310" max="10310" width="7.42578125" customWidth="1"/>
    <col min="10311" max="10311" width="9.5703125" customWidth="1"/>
    <col min="10312" max="10312" width="7.7109375" customWidth="1"/>
    <col min="10313" max="10314" width="7.42578125" customWidth="1"/>
    <col min="10315" max="10315" width="5.85546875" customWidth="1"/>
    <col min="10316" max="10316" width="6.85546875" customWidth="1"/>
    <col min="10317" max="10317" width="5.85546875" customWidth="1"/>
    <col min="10318" max="10318" width="6.42578125" customWidth="1"/>
    <col min="10319" max="10321" width="5.85546875" customWidth="1"/>
    <col min="10322" max="10322" width="6.42578125" bestFit="1" customWidth="1"/>
    <col min="10323" max="10323" width="5.85546875" customWidth="1"/>
    <col min="10324" max="10324" width="5.85546875" bestFit="1" customWidth="1"/>
    <col min="10325" max="10325" width="5" bestFit="1" customWidth="1"/>
    <col min="10326" max="10326" width="5.28515625" customWidth="1"/>
    <col min="10327" max="10327" width="6.42578125" customWidth="1"/>
    <col min="10328" max="10329" width="7.42578125" bestFit="1" customWidth="1"/>
    <col min="10330" max="10330" width="6.42578125" bestFit="1" customWidth="1"/>
    <col min="10331" max="10332" width="7.42578125" bestFit="1" customWidth="1"/>
    <col min="10333" max="10333" width="5.85546875" customWidth="1"/>
    <col min="10334" max="10334" width="7.42578125" customWidth="1"/>
    <col min="10335" max="10335" width="8.42578125" bestFit="1" customWidth="1"/>
    <col min="10336" max="10337" width="7.42578125" bestFit="1" customWidth="1"/>
    <col min="10338" max="10338" width="8.42578125" bestFit="1" customWidth="1"/>
    <col min="10339" max="10339" width="7.42578125" bestFit="1" customWidth="1"/>
    <col min="10340" max="10340" width="12.28515625" customWidth="1"/>
    <col min="10497" max="10497" width="4" customWidth="1"/>
    <col min="10498" max="10498" width="23.140625" customWidth="1"/>
    <col min="10499" max="10499" width="5.85546875" customWidth="1"/>
    <col min="10500" max="10500" width="6.7109375" customWidth="1"/>
    <col min="10501" max="10501" width="5.85546875" customWidth="1"/>
    <col min="10502" max="10502" width="7.28515625" customWidth="1"/>
    <col min="10503" max="10503" width="5.85546875" customWidth="1"/>
    <col min="10504" max="10504" width="7.28515625" customWidth="1"/>
    <col min="10505" max="10505" width="5.85546875" customWidth="1"/>
    <col min="10506" max="10506" width="7.28515625" customWidth="1"/>
    <col min="10507" max="10507" width="5.85546875" customWidth="1"/>
    <col min="10508" max="10508" width="7.28515625" customWidth="1"/>
    <col min="10509" max="10509" width="5.85546875" customWidth="1"/>
    <col min="10510" max="10510" width="7.28515625" customWidth="1"/>
    <col min="10511" max="10511" width="7" customWidth="1"/>
    <col min="10512" max="10512" width="7.140625" customWidth="1"/>
    <col min="10513" max="10515" width="7.42578125" customWidth="1"/>
    <col min="10516" max="10516" width="9.42578125" customWidth="1"/>
    <col min="10517" max="10517" width="5.85546875" customWidth="1"/>
    <col min="10518" max="10518" width="7.42578125" bestFit="1" customWidth="1"/>
    <col min="10519" max="10519" width="5.85546875" customWidth="1"/>
    <col min="10520" max="10520" width="7.42578125" bestFit="1" customWidth="1"/>
    <col min="10521" max="10521" width="5.85546875" customWidth="1"/>
    <col min="10522" max="10522" width="7.42578125" bestFit="1" customWidth="1"/>
    <col min="10523" max="10523" width="5.85546875" customWidth="1"/>
    <col min="10524" max="10524" width="7.42578125" bestFit="1" customWidth="1"/>
    <col min="10525" max="10525" width="5.5703125" customWidth="1"/>
    <col min="10526" max="10526" width="6.140625" customWidth="1"/>
    <col min="10527" max="10527" width="5.5703125" customWidth="1"/>
    <col min="10528" max="10528" width="6.85546875" customWidth="1"/>
    <col min="10529" max="10529" width="7" customWidth="1"/>
    <col min="10530" max="10530" width="7.5703125" customWidth="1"/>
    <col min="10531" max="10531" width="7.42578125" customWidth="1"/>
    <col min="10532" max="10532" width="6.42578125" customWidth="1"/>
    <col min="10533" max="10534" width="7.42578125" customWidth="1"/>
    <col min="10535" max="10535" width="5.85546875" customWidth="1"/>
    <col min="10536" max="10536" width="7.42578125" bestFit="1" customWidth="1"/>
    <col min="10537" max="10537" width="5.85546875" customWidth="1"/>
    <col min="10538" max="10538" width="7.42578125" bestFit="1" customWidth="1"/>
    <col min="10539" max="10539" width="5.85546875" customWidth="1"/>
    <col min="10540" max="10540" width="7.42578125" bestFit="1" customWidth="1"/>
    <col min="10541" max="10541" width="5.85546875" customWidth="1"/>
    <col min="10542" max="10542" width="7.42578125" bestFit="1" customWidth="1"/>
    <col min="10543" max="10543" width="5.85546875" customWidth="1"/>
    <col min="10544" max="10544" width="6.42578125" bestFit="1" customWidth="1"/>
    <col min="10545" max="10546" width="5.85546875" customWidth="1"/>
    <col min="10547" max="10547" width="6.42578125" customWidth="1"/>
    <col min="10548" max="10548" width="8.42578125" customWidth="1"/>
    <col min="10549" max="10549" width="7.42578125" customWidth="1"/>
    <col min="10550" max="10550" width="6.42578125" customWidth="1"/>
    <col min="10551" max="10551" width="7.42578125" customWidth="1"/>
    <col min="10552" max="10552" width="7.7109375" customWidth="1"/>
    <col min="10553" max="10553" width="5.85546875" customWidth="1"/>
    <col min="10554" max="10554" width="7.28515625" customWidth="1"/>
    <col min="10555" max="10555" width="5.85546875" customWidth="1"/>
    <col min="10556" max="10556" width="6.85546875" customWidth="1"/>
    <col min="10557" max="10557" width="5.85546875" customWidth="1"/>
    <col min="10558" max="10558" width="6.7109375" customWidth="1"/>
    <col min="10559" max="10559" width="5.85546875" customWidth="1"/>
    <col min="10560" max="10560" width="6.5703125" customWidth="1"/>
    <col min="10561" max="10561" width="5" customWidth="1"/>
    <col min="10562" max="10562" width="6.42578125" bestFit="1" customWidth="1"/>
    <col min="10563" max="10563" width="5.42578125" customWidth="1"/>
    <col min="10564" max="10564" width="6.5703125" customWidth="1"/>
    <col min="10565" max="10565" width="6.42578125" customWidth="1"/>
    <col min="10566" max="10566" width="7.42578125" customWidth="1"/>
    <col min="10567" max="10567" width="9.5703125" customWidth="1"/>
    <col min="10568" max="10568" width="7.7109375" customWidth="1"/>
    <col min="10569" max="10570" width="7.42578125" customWidth="1"/>
    <col min="10571" max="10571" width="5.85546875" customWidth="1"/>
    <col min="10572" max="10572" width="6.85546875" customWidth="1"/>
    <col min="10573" max="10573" width="5.85546875" customWidth="1"/>
    <col min="10574" max="10574" width="6.42578125" customWidth="1"/>
    <col min="10575" max="10577" width="5.85546875" customWidth="1"/>
    <col min="10578" max="10578" width="6.42578125" bestFit="1" customWidth="1"/>
    <col min="10579" max="10579" width="5.85546875" customWidth="1"/>
    <col min="10580" max="10580" width="5.85546875" bestFit="1" customWidth="1"/>
    <col min="10581" max="10581" width="5" bestFit="1" customWidth="1"/>
    <col min="10582" max="10582" width="5.28515625" customWidth="1"/>
    <col min="10583" max="10583" width="6.42578125" customWidth="1"/>
    <col min="10584" max="10585" width="7.42578125" bestFit="1" customWidth="1"/>
    <col min="10586" max="10586" width="6.42578125" bestFit="1" customWidth="1"/>
    <col min="10587" max="10588" width="7.42578125" bestFit="1" customWidth="1"/>
    <col min="10589" max="10589" width="5.85546875" customWidth="1"/>
    <col min="10590" max="10590" width="7.42578125" customWidth="1"/>
    <col min="10591" max="10591" width="8.42578125" bestFit="1" customWidth="1"/>
    <col min="10592" max="10593" width="7.42578125" bestFit="1" customWidth="1"/>
    <col min="10594" max="10594" width="8.42578125" bestFit="1" customWidth="1"/>
    <col min="10595" max="10595" width="7.42578125" bestFit="1" customWidth="1"/>
    <col min="10596" max="10596" width="12.28515625" customWidth="1"/>
    <col min="10753" max="10753" width="4" customWidth="1"/>
    <col min="10754" max="10754" width="23.140625" customWidth="1"/>
    <col min="10755" max="10755" width="5.85546875" customWidth="1"/>
    <col min="10756" max="10756" width="6.7109375" customWidth="1"/>
    <col min="10757" max="10757" width="5.85546875" customWidth="1"/>
    <col min="10758" max="10758" width="7.28515625" customWidth="1"/>
    <col min="10759" max="10759" width="5.85546875" customWidth="1"/>
    <col min="10760" max="10760" width="7.28515625" customWidth="1"/>
    <col min="10761" max="10761" width="5.85546875" customWidth="1"/>
    <col min="10762" max="10762" width="7.28515625" customWidth="1"/>
    <col min="10763" max="10763" width="5.85546875" customWidth="1"/>
    <col min="10764" max="10764" width="7.28515625" customWidth="1"/>
    <col min="10765" max="10765" width="5.85546875" customWidth="1"/>
    <col min="10766" max="10766" width="7.28515625" customWidth="1"/>
    <col min="10767" max="10767" width="7" customWidth="1"/>
    <col min="10768" max="10768" width="7.140625" customWidth="1"/>
    <col min="10769" max="10771" width="7.42578125" customWidth="1"/>
    <col min="10772" max="10772" width="9.42578125" customWidth="1"/>
    <col min="10773" max="10773" width="5.85546875" customWidth="1"/>
    <col min="10774" max="10774" width="7.42578125" bestFit="1" customWidth="1"/>
    <col min="10775" max="10775" width="5.85546875" customWidth="1"/>
    <col min="10776" max="10776" width="7.42578125" bestFit="1" customWidth="1"/>
    <col min="10777" max="10777" width="5.85546875" customWidth="1"/>
    <col min="10778" max="10778" width="7.42578125" bestFit="1" customWidth="1"/>
    <col min="10779" max="10779" width="5.85546875" customWidth="1"/>
    <col min="10780" max="10780" width="7.42578125" bestFit="1" customWidth="1"/>
    <col min="10781" max="10781" width="5.5703125" customWidth="1"/>
    <col min="10782" max="10782" width="6.140625" customWidth="1"/>
    <col min="10783" max="10783" width="5.5703125" customWidth="1"/>
    <col min="10784" max="10784" width="6.85546875" customWidth="1"/>
    <col min="10785" max="10785" width="7" customWidth="1"/>
    <col min="10786" max="10786" width="7.5703125" customWidth="1"/>
    <col min="10787" max="10787" width="7.42578125" customWidth="1"/>
    <col min="10788" max="10788" width="6.42578125" customWidth="1"/>
    <col min="10789" max="10790" width="7.42578125" customWidth="1"/>
    <col min="10791" max="10791" width="5.85546875" customWidth="1"/>
    <col min="10792" max="10792" width="7.42578125" bestFit="1" customWidth="1"/>
    <col min="10793" max="10793" width="5.85546875" customWidth="1"/>
    <col min="10794" max="10794" width="7.42578125" bestFit="1" customWidth="1"/>
    <col min="10795" max="10795" width="5.85546875" customWidth="1"/>
    <col min="10796" max="10796" width="7.42578125" bestFit="1" customWidth="1"/>
    <col min="10797" max="10797" width="5.85546875" customWidth="1"/>
    <col min="10798" max="10798" width="7.42578125" bestFit="1" customWidth="1"/>
    <col min="10799" max="10799" width="5.85546875" customWidth="1"/>
    <col min="10800" max="10800" width="6.42578125" bestFit="1" customWidth="1"/>
    <col min="10801" max="10802" width="5.85546875" customWidth="1"/>
    <col min="10803" max="10803" width="6.42578125" customWidth="1"/>
    <col min="10804" max="10804" width="8.42578125" customWidth="1"/>
    <col min="10805" max="10805" width="7.42578125" customWidth="1"/>
    <col min="10806" max="10806" width="6.42578125" customWidth="1"/>
    <col min="10807" max="10807" width="7.42578125" customWidth="1"/>
    <col min="10808" max="10808" width="7.7109375" customWidth="1"/>
    <col min="10809" max="10809" width="5.85546875" customWidth="1"/>
    <col min="10810" max="10810" width="7.28515625" customWidth="1"/>
    <col min="10811" max="10811" width="5.85546875" customWidth="1"/>
    <col min="10812" max="10812" width="6.85546875" customWidth="1"/>
    <col min="10813" max="10813" width="5.85546875" customWidth="1"/>
    <col min="10814" max="10814" width="6.7109375" customWidth="1"/>
    <col min="10815" max="10815" width="5.85546875" customWidth="1"/>
    <col min="10816" max="10816" width="6.5703125" customWidth="1"/>
    <col min="10817" max="10817" width="5" customWidth="1"/>
    <col min="10818" max="10818" width="6.42578125" bestFit="1" customWidth="1"/>
    <col min="10819" max="10819" width="5.42578125" customWidth="1"/>
    <col min="10820" max="10820" width="6.5703125" customWidth="1"/>
    <col min="10821" max="10821" width="6.42578125" customWidth="1"/>
    <col min="10822" max="10822" width="7.42578125" customWidth="1"/>
    <col min="10823" max="10823" width="9.5703125" customWidth="1"/>
    <col min="10824" max="10824" width="7.7109375" customWidth="1"/>
    <col min="10825" max="10826" width="7.42578125" customWidth="1"/>
    <col min="10827" max="10827" width="5.85546875" customWidth="1"/>
    <col min="10828" max="10828" width="6.85546875" customWidth="1"/>
    <col min="10829" max="10829" width="5.85546875" customWidth="1"/>
    <col min="10830" max="10830" width="6.42578125" customWidth="1"/>
    <col min="10831" max="10833" width="5.85546875" customWidth="1"/>
    <col min="10834" max="10834" width="6.42578125" bestFit="1" customWidth="1"/>
    <col min="10835" max="10835" width="5.85546875" customWidth="1"/>
    <col min="10836" max="10836" width="5.85546875" bestFit="1" customWidth="1"/>
    <col min="10837" max="10837" width="5" bestFit="1" customWidth="1"/>
    <col min="10838" max="10838" width="5.28515625" customWidth="1"/>
    <col min="10839" max="10839" width="6.42578125" customWidth="1"/>
    <col min="10840" max="10841" width="7.42578125" bestFit="1" customWidth="1"/>
    <col min="10842" max="10842" width="6.42578125" bestFit="1" customWidth="1"/>
    <col min="10843" max="10844" width="7.42578125" bestFit="1" customWidth="1"/>
    <col min="10845" max="10845" width="5.85546875" customWidth="1"/>
    <col min="10846" max="10846" width="7.42578125" customWidth="1"/>
    <col min="10847" max="10847" width="8.42578125" bestFit="1" customWidth="1"/>
    <col min="10848" max="10849" width="7.42578125" bestFit="1" customWidth="1"/>
    <col min="10850" max="10850" width="8.42578125" bestFit="1" customWidth="1"/>
    <col min="10851" max="10851" width="7.42578125" bestFit="1" customWidth="1"/>
    <col min="10852" max="10852" width="12.28515625" customWidth="1"/>
    <col min="11009" max="11009" width="4" customWidth="1"/>
    <col min="11010" max="11010" width="23.140625" customWidth="1"/>
    <col min="11011" max="11011" width="5.85546875" customWidth="1"/>
    <col min="11012" max="11012" width="6.7109375" customWidth="1"/>
    <col min="11013" max="11013" width="5.85546875" customWidth="1"/>
    <col min="11014" max="11014" width="7.28515625" customWidth="1"/>
    <col min="11015" max="11015" width="5.85546875" customWidth="1"/>
    <col min="11016" max="11016" width="7.28515625" customWidth="1"/>
    <col min="11017" max="11017" width="5.85546875" customWidth="1"/>
    <col min="11018" max="11018" width="7.28515625" customWidth="1"/>
    <col min="11019" max="11019" width="5.85546875" customWidth="1"/>
    <col min="11020" max="11020" width="7.28515625" customWidth="1"/>
    <col min="11021" max="11021" width="5.85546875" customWidth="1"/>
    <col min="11022" max="11022" width="7.28515625" customWidth="1"/>
    <col min="11023" max="11023" width="7" customWidth="1"/>
    <col min="11024" max="11024" width="7.140625" customWidth="1"/>
    <col min="11025" max="11027" width="7.42578125" customWidth="1"/>
    <col min="11028" max="11028" width="9.42578125" customWidth="1"/>
    <col min="11029" max="11029" width="5.85546875" customWidth="1"/>
    <col min="11030" max="11030" width="7.42578125" bestFit="1" customWidth="1"/>
    <col min="11031" max="11031" width="5.85546875" customWidth="1"/>
    <col min="11032" max="11032" width="7.42578125" bestFit="1" customWidth="1"/>
    <col min="11033" max="11033" width="5.85546875" customWidth="1"/>
    <col min="11034" max="11034" width="7.42578125" bestFit="1" customWidth="1"/>
    <col min="11035" max="11035" width="5.85546875" customWidth="1"/>
    <col min="11036" max="11036" width="7.42578125" bestFit="1" customWidth="1"/>
    <col min="11037" max="11037" width="5.5703125" customWidth="1"/>
    <col min="11038" max="11038" width="6.140625" customWidth="1"/>
    <col min="11039" max="11039" width="5.5703125" customWidth="1"/>
    <col min="11040" max="11040" width="6.85546875" customWidth="1"/>
    <col min="11041" max="11041" width="7" customWidth="1"/>
    <col min="11042" max="11042" width="7.5703125" customWidth="1"/>
    <col min="11043" max="11043" width="7.42578125" customWidth="1"/>
    <col min="11044" max="11044" width="6.42578125" customWidth="1"/>
    <col min="11045" max="11046" width="7.42578125" customWidth="1"/>
    <col min="11047" max="11047" width="5.85546875" customWidth="1"/>
    <col min="11048" max="11048" width="7.42578125" bestFit="1" customWidth="1"/>
    <col min="11049" max="11049" width="5.85546875" customWidth="1"/>
    <col min="11050" max="11050" width="7.42578125" bestFit="1" customWidth="1"/>
    <col min="11051" max="11051" width="5.85546875" customWidth="1"/>
    <col min="11052" max="11052" width="7.42578125" bestFit="1" customWidth="1"/>
    <col min="11053" max="11053" width="5.85546875" customWidth="1"/>
    <col min="11054" max="11054" width="7.42578125" bestFit="1" customWidth="1"/>
    <col min="11055" max="11055" width="5.85546875" customWidth="1"/>
    <col min="11056" max="11056" width="6.42578125" bestFit="1" customWidth="1"/>
    <col min="11057" max="11058" width="5.85546875" customWidth="1"/>
    <col min="11059" max="11059" width="6.42578125" customWidth="1"/>
    <col min="11060" max="11060" width="8.42578125" customWidth="1"/>
    <col min="11061" max="11061" width="7.42578125" customWidth="1"/>
    <col min="11062" max="11062" width="6.42578125" customWidth="1"/>
    <col min="11063" max="11063" width="7.42578125" customWidth="1"/>
    <col min="11064" max="11064" width="7.7109375" customWidth="1"/>
    <col min="11065" max="11065" width="5.85546875" customWidth="1"/>
    <col min="11066" max="11066" width="7.28515625" customWidth="1"/>
    <col min="11067" max="11067" width="5.85546875" customWidth="1"/>
    <col min="11068" max="11068" width="6.85546875" customWidth="1"/>
    <col min="11069" max="11069" width="5.85546875" customWidth="1"/>
    <col min="11070" max="11070" width="6.7109375" customWidth="1"/>
    <col min="11071" max="11071" width="5.85546875" customWidth="1"/>
    <col min="11072" max="11072" width="6.5703125" customWidth="1"/>
    <col min="11073" max="11073" width="5" customWidth="1"/>
    <col min="11074" max="11074" width="6.42578125" bestFit="1" customWidth="1"/>
    <col min="11075" max="11075" width="5.42578125" customWidth="1"/>
    <col min="11076" max="11076" width="6.5703125" customWidth="1"/>
    <col min="11077" max="11077" width="6.42578125" customWidth="1"/>
    <col min="11078" max="11078" width="7.42578125" customWidth="1"/>
    <col min="11079" max="11079" width="9.5703125" customWidth="1"/>
    <col min="11080" max="11080" width="7.7109375" customWidth="1"/>
    <col min="11081" max="11082" width="7.42578125" customWidth="1"/>
    <col min="11083" max="11083" width="5.85546875" customWidth="1"/>
    <col min="11084" max="11084" width="6.85546875" customWidth="1"/>
    <col min="11085" max="11085" width="5.85546875" customWidth="1"/>
    <col min="11086" max="11086" width="6.42578125" customWidth="1"/>
    <col min="11087" max="11089" width="5.85546875" customWidth="1"/>
    <col min="11090" max="11090" width="6.42578125" bestFit="1" customWidth="1"/>
    <col min="11091" max="11091" width="5.85546875" customWidth="1"/>
    <col min="11092" max="11092" width="5.85546875" bestFit="1" customWidth="1"/>
    <col min="11093" max="11093" width="5" bestFit="1" customWidth="1"/>
    <col min="11094" max="11094" width="5.28515625" customWidth="1"/>
    <col min="11095" max="11095" width="6.42578125" customWidth="1"/>
    <col min="11096" max="11097" width="7.42578125" bestFit="1" customWidth="1"/>
    <col min="11098" max="11098" width="6.42578125" bestFit="1" customWidth="1"/>
    <col min="11099" max="11100" width="7.42578125" bestFit="1" customWidth="1"/>
    <col min="11101" max="11101" width="5.85546875" customWidth="1"/>
    <col min="11102" max="11102" width="7.42578125" customWidth="1"/>
    <col min="11103" max="11103" width="8.42578125" bestFit="1" customWidth="1"/>
    <col min="11104" max="11105" width="7.42578125" bestFit="1" customWidth="1"/>
    <col min="11106" max="11106" width="8.42578125" bestFit="1" customWidth="1"/>
    <col min="11107" max="11107" width="7.42578125" bestFit="1" customWidth="1"/>
    <col min="11108" max="11108" width="12.28515625" customWidth="1"/>
    <col min="11265" max="11265" width="4" customWidth="1"/>
    <col min="11266" max="11266" width="23.140625" customWidth="1"/>
    <col min="11267" max="11267" width="5.85546875" customWidth="1"/>
    <col min="11268" max="11268" width="6.7109375" customWidth="1"/>
    <col min="11269" max="11269" width="5.85546875" customWidth="1"/>
    <col min="11270" max="11270" width="7.28515625" customWidth="1"/>
    <col min="11271" max="11271" width="5.85546875" customWidth="1"/>
    <col min="11272" max="11272" width="7.28515625" customWidth="1"/>
    <col min="11273" max="11273" width="5.85546875" customWidth="1"/>
    <col min="11274" max="11274" width="7.28515625" customWidth="1"/>
    <col min="11275" max="11275" width="5.85546875" customWidth="1"/>
    <col min="11276" max="11276" width="7.28515625" customWidth="1"/>
    <col min="11277" max="11277" width="5.85546875" customWidth="1"/>
    <col min="11278" max="11278" width="7.28515625" customWidth="1"/>
    <col min="11279" max="11279" width="7" customWidth="1"/>
    <col min="11280" max="11280" width="7.140625" customWidth="1"/>
    <col min="11281" max="11283" width="7.42578125" customWidth="1"/>
    <col min="11284" max="11284" width="9.42578125" customWidth="1"/>
    <col min="11285" max="11285" width="5.85546875" customWidth="1"/>
    <col min="11286" max="11286" width="7.42578125" bestFit="1" customWidth="1"/>
    <col min="11287" max="11287" width="5.85546875" customWidth="1"/>
    <col min="11288" max="11288" width="7.42578125" bestFit="1" customWidth="1"/>
    <col min="11289" max="11289" width="5.85546875" customWidth="1"/>
    <col min="11290" max="11290" width="7.42578125" bestFit="1" customWidth="1"/>
    <col min="11291" max="11291" width="5.85546875" customWidth="1"/>
    <col min="11292" max="11292" width="7.42578125" bestFit="1" customWidth="1"/>
    <col min="11293" max="11293" width="5.5703125" customWidth="1"/>
    <col min="11294" max="11294" width="6.140625" customWidth="1"/>
    <col min="11295" max="11295" width="5.5703125" customWidth="1"/>
    <col min="11296" max="11296" width="6.85546875" customWidth="1"/>
    <col min="11297" max="11297" width="7" customWidth="1"/>
    <col min="11298" max="11298" width="7.5703125" customWidth="1"/>
    <col min="11299" max="11299" width="7.42578125" customWidth="1"/>
    <col min="11300" max="11300" width="6.42578125" customWidth="1"/>
    <col min="11301" max="11302" width="7.42578125" customWidth="1"/>
    <col min="11303" max="11303" width="5.85546875" customWidth="1"/>
    <col min="11304" max="11304" width="7.42578125" bestFit="1" customWidth="1"/>
    <col min="11305" max="11305" width="5.85546875" customWidth="1"/>
    <col min="11306" max="11306" width="7.42578125" bestFit="1" customWidth="1"/>
    <col min="11307" max="11307" width="5.85546875" customWidth="1"/>
    <col min="11308" max="11308" width="7.42578125" bestFit="1" customWidth="1"/>
    <col min="11309" max="11309" width="5.85546875" customWidth="1"/>
    <col min="11310" max="11310" width="7.42578125" bestFit="1" customWidth="1"/>
    <col min="11311" max="11311" width="5.85546875" customWidth="1"/>
    <col min="11312" max="11312" width="6.42578125" bestFit="1" customWidth="1"/>
    <col min="11313" max="11314" width="5.85546875" customWidth="1"/>
    <col min="11315" max="11315" width="6.42578125" customWidth="1"/>
    <col min="11316" max="11316" width="8.42578125" customWidth="1"/>
    <col min="11317" max="11317" width="7.42578125" customWidth="1"/>
    <col min="11318" max="11318" width="6.42578125" customWidth="1"/>
    <col min="11319" max="11319" width="7.42578125" customWidth="1"/>
    <col min="11320" max="11320" width="7.7109375" customWidth="1"/>
    <col min="11321" max="11321" width="5.85546875" customWidth="1"/>
    <col min="11322" max="11322" width="7.28515625" customWidth="1"/>
    <col min="11323" max="11323" width="5.85546875" customWidth="1"/>
    <col min="11324" max="11324" width="6.85546875" customWidth="1"/>
    <col min="11325" max="11325" width="5.85546875" customWidth="1"/>
    <col min="11326" max="11326" width="6.7109375" customWidth="1"/>
    <col min="11327" max="11327" width="5.85546875" customWidth="1"/>
    <col min="11328" max="11328" width="6.5703125" customWidth="1"/>
    <col min="11329" max="11329" width="5" customWidth="1"/>
    <col min="11330" max="11330" width="6.42578125" bestFit="1" customWidth="1"/>
    <col min="11331" max="11331" width="5.42578125" customWidth="1"/>
    <col min="11332" max="11332" width="6.5703125" customWidth="1"/>
    <col min="11333" max="11333" width="6.42578125" customWidth="1"/>
    <col min="11334" max="11334" width="7.42578125" customWidth="1"/>
    <col min="11335" max="11335" width="9.5703125" customWidth="1"/>
    <col min="11336" max="11336" width="7.7109375" customWidth="1"/>
    <col min="11337" max="11338" width="7.42578125" customWidth="1"/>
    <col min="11339" max="11339" width="5.85546875" customWidth="1"/>
    <col min="11340" max="11340" width="6.85546875" customWidth="1"/>
    <col min="11341" max="11341" width="5.85546875" customWidth="1"/>
    <col min="11342" max="11342" width="6.42578125" customWidth="1"/>
    <col min="11343" max="11345" width="5.85546875" customWidth="1"/>
    <col min="11346" max="11346" width="6.42578125" bestFit="1" customWidth="1"/>
    <col min="11347" max="11347" width="5.85546875" customWidth="1"/>
    <col min="11348" max="11348" width="5.85546875" bestFit="1" customWidth="1"/>
    <col min="11349" max="11349" width="5" bestFit="1" customWidth="1"/>
    <col min="11350" max="11350" width="5.28515625" customWidth="1"/>
    <col min="11351" max="11351" width="6.42578125" customWidth="1"/>
    <col min="11352" max="11353" width="7.42578125" bestFit="1" customWidth="1"/>
    <col min="11354" max="11354" width="6.42578125" bestFit="1" customWidth="1"/>
    <col min="11355" max="11356" width="7.42578125" bestFit="1" customWidth="1"/>
    <col min="11357" max="11357" width="5.85546875" customWidth="1"/>
    <col min="11358" max="11358" width="7.42578125" customWidth="1"/>
    <col min="11359" max="11359" width="8.42578125" bestFit="1" customWidth="1"/>
    <col min="11360" max="11361" width="7.42578125" bestFit="1" customWidth="1"/>
    <col min="11362" max="11362" width="8.42578125" bestFit="1" customWidth="1"/>
    <col min="11363" max="11363" width="7.42578125" bestFit="1" customWidth="1"/>
    <col min="11364" max="11364" width="12.28515625" customWidth="1"/>
    <col min="11521" max="11521" width="4" customWidth="1"/>
    <col min="11522" max="11522" width="23.140625" customWidth="1"/>
    <col min="11523" max="11523" width="5.85546875" customWidth="1"/>
    <col min="11524" max="11524" width="6.7109375" customWidth="1"/>
    <col min="11525" max="11525" width="5.85546875" customWidth="1"/>
    <col min="11526" max="11526" width="7.28515625" customWidth="1"/>
    <col min="11527" max="11527" width="5.85546875" customWidth="1"/>
    <col min="11528" max="11528" width="7.28515625" customWidth="1"/>
    <col min="11529" max="11529" width="5.85546875" customWidth="1"/>
    <col min="11530" max="11530" width="7.28515625" customWidth="1"/>
    <col min="11531" max="11531" width="5.85546875" customWidth="1"/>
    <col min="11532" max="11532" width="7.28515625" customWidth="1"/>
    <col min="11533" max="11533" width="5.85546875" customWidth="1"/>
    <col min="11534" max="11534" width="7.28515625" customWidth="1"/>
    <col min="11535" max="11535" width="7" customWidth="1"/>
    <col min="11536" max="11536" width="7.140625" customWidth="1"/>
    <col min="11537" max="11539" width="7.42578125" customWidth="1"/>
    <col min="11540" max="11540" width="9.42578125" customWidth="1"/>
    <col min="11541" max="11541" width="5.85546875" customWidth="1"/>
    <col min="11542" max="11542" width="7.42578125" bestFit="1" customWidth="1"/>
    <col min="11543" max="11543" width="5.85546875" customWidth="1"/>
    <col min="11544" max="11544" width="7.42578125" bestFit="1" customWidth="1"/>
    <col min="11545" max="11545" width="5.85546875" customWidth="1"/>
    <col min="11546" max="11546" width="7.42578125" bestFit="1" customWidth="1"/>
    <col min="11547" max="11547" width="5.85546875" customWidth="1"/>
    <col min="11548" max="11548" width="7.42578125" bestFit="1" customWidth="1"/>
    <col min="11549" max="11549" width="5.5703125" customWidth="1"/>
    <col min="11550" max="11550" width="6.140625" customWidth="1"/>
    <col min="11551" max="11551" width="5.5703125" customWidth="1"/>
    <col min="11552" max="11552" width="6.85546875" customWidth="1"/>
    <col min="11553" max="11553" width="7" customWidth="1"/>
    <col min="11554" max="11554" width="7.5703125" customWidth="1"/>
    <col min="11555" max="11555" width="7.42578125" customWidth="1"/>
    <col min="11556" max="11556" width="6.42578125" customWidth="1"/>
    <col min="11557" max="11558" width="7.42578125" customWidth="1"/>
    <col min="11559" max="11559" width="5.85546875" customWidth="1"/>
    <col min="11560" max="11560" width="7.42578125" bestFit="1" customWidth="1"/>
    <col min="11561" max="11561" width="5.85546875" customWidth="1"/>
    <col min="11562" max="11562" width="7.42578125" bestFit="1" customWidth="1"/>
    <col min="11563" max="11563" width="5.85546875" customWidth="1"/>
    <col min="11564" max="11564" width="7.42578125" bestFit="1" customWidth="1"/>
    <col min="11565" max="11565" width="5.85546875" customWidth="1"/>
    <col min="11566" max="11566" width="7.42578125" bestFit="1" customWidth="1"/>
    <col min="11567" max="11567" width="5.85546875" customWidth="1"/>
    <col min="11568" max="11568" width="6.42578125" bestFit="1" customWidth="1"/>
    <col min="11569" max="11570" width="5.85546875" customWidth="1"/>
    <col min="11571" max="11571" width="6.42578125" customWidth="1"/>
    <col min="11572" max="11572" width="8.42578125" customWidth="1"/>
    <col min="11573" max="11573" width="7.42578125" customWidth="1"/>
    <col min="11574" max="11574" width="6.42578125" customWidth="1"/>
    <col min="11575" max="11575" width="7.42578125" customWidth="1"/>
    <col min="11576" max="11576" width="7.7109375" customWidth="1"/>
    <col min="11577" max="11577" width="5.85546875" customWidth="1"/>
    <col min="11578" max="11578" width="7.28515625" customWidth="1"/>
    <col min="11579" max="11579" width="5.85546875" customWidth="1"/>
    <col min="11580" max="11580" width="6.85546875" customWidth="1"/>
    <col min="11581" max="11581" width="5.85546875" customWidth="1"/>
    <col min="11582" max="11582" width="6.7109375" customWidth="1"/>
    <col min="11583" max="11583" width="5.85546875" customWidth="1"/>
    <col min="11584" max="11584" width="6.5703125" customWidth="1"/>
    <col min="11585" max="11585" width="5" customWidth="1"/>
    <col min="11586" max="11586" width="6.42578125" bestFit="1" customWidth="1"/>
    <col min="11587" max="11587" width="5.42578125" customWidth="1"/>
    <col min="11588" max="11588" width="6.5703125" customWidth="1"/>
    <col min="11589" max="11589" width="6.42578125" customWidth="1"/>
    <col min="11590" max="11590" width="7.42578125" customWidth="1"/>
    <col min="11591" max="11591" width="9.5703125" customWidth="1"/>
    <col min="11592" max="11592" width="7.7109375" customWidth="1"/>
    <col min="11593" max="11594" width="7.42578125" customWidth="1"/>
    <col min="11595" max="11595" width="5.85546875" customWidth="1"/>
    <col min="11596" max="11596" width="6.85546875" customWidth="1"/>
    <col min="11597" max="11597" width="5.85546875" customWidth="1"/>
    <col min="11598" max="11598" width="6.42578125" customWidth="1"/>
    <col min="11599" max="11601" width="5.85546875" customWidth="1"/>
    <col min="11602" max="11602" width="6.42578125" bestFit="1" customWidth="1"/>
    <col min="11603" max="11603" width="5.85546875" customWidth="1"/>
    <col min="11604" max="11604" width="5.85546875" bestFit="1" customWidth="1"/>
    <col min="11605" max="11605" width="5" bestFit="1" customWidth="1"/>
    <col min="11606" max="11606" width="5.28515625" customWidth="1"/>
    <col min="11607" max="11607" width="6.42578125" customWidth="1"/>
    <col min="11608" max="11609" width="7.42578125" bestFit="1" customWidth="1"/>
    <col min="11610" max="11610" width="6.42578125" bestFit="1" customWidth="1"/>
    <col min="11611" max="11612" width="7.42578125" bestFit="1" customWidth="1"/>
    <col min="11613" max="11613" width="5.85546875" customWidth="1"/>
    <col min="11614" max="11614" width="7.42578125" customWidth="1"/>
    <col min="11615" max="11615" width="8.42578125" bestFit="1" customWidth="1"/>
    <col min="11616" max="11617" width="7.42578125" bestFit="1" customWidth="1"/>
    <col min="11618" max="11618" width="8.42578125" bestFit="1" customWidth="1"/>
    <col min="11619" max="11619" width="7.42578125" bestFit="1" customWidth="1"/>
    <col min="11620" max="11620" width="12.28515625" customWidth="1"/>
    <col min="11777" max="11777" width="4" customWidth="1"/>
    <col min="11778" max="11778" width="23.140625" customWidth="1"/>
    <col min="11779" max="11779" width="5.85546875" customWidth="1"/>
    <col min="11780" max="11780" width="6.7109375" customWidth="1"/>
    <col min="11781" max="11781" width="5.85546875" customWidth="1"/>
    <col min="11782" max="11782" width="7.28515625" customWidth="1"/>
    <col min="11783" max="11783" width="5.85546875" customWidth="1"/>
    <col min="11784" max="11784" width="7.28515625" customWidth="1"/>
    <col min="11785" max="11785" width="5.85546875" customWidth="1"/>
    <col min="11786" max="11786" width="7.28515625" customWidth="1"/>
    <col min="11787" max="11787" width="5.85546875" customWidth="1"/>
    <col min="11788" max="11788" width="7.28515625" customWidth="1"/>
    <col min="11789" max="11789" width="5.85546875" customWidth="1"/>
    <col min="11790" max="11790" width="7.28515625" customWidth="1"/>
    <col min="11791" max="11791" width="7" customWidth="1"/>
    <col min="11792" max="11792" width="7.140625" customWidth="1"/>
    <col min="11793" max="11795" width="7.42578125" customWidth="1"/>
    <col min="11796" max="11796" width="9.42578125" customWidth="1"/>
    <col min="11797" max="11797" width="5.85546875" customWidth="1"/>
    <col min="11798" max="11798" width="7.42578125" bestFit="1" customWidth="1"/>
    <col min="11799" max="11799" width="5.85546875" customWidth="1"/>
    <col min="11800" max="11800" width="7.42578125" bestFit="1" customWidth="1"/>
    <col min="11801" max="11801" width="5.85546875" customWidth="1"/>
    <col min="11802" max="11802" width="7.42578125" bestFit="1" customWidth="1"/>
    <col min="11803" max="11803" width="5.85546875" customWidth="1"/>
    <col min="11804" max="11804" width="7.42578125" bestFit="1" customWidth="1"/>
    <col min="11805" max="11805" width="5.5703125" customWidth="1"/>
    <col min="11806" max="11806" width="6.140625" customWidth="1"/>
    <col min="11807" max="11807" width="5.5703125" customWidth="1"/>
    <col min="11808" max="11808" width="6.85546875" customWidth="1"/>
    <col min="11809" max="11809" width="7" customWidth="1"/>
    <col min="11810" max="11810" width="7.5703125" customWidth="1"/>
    <col min="11811" max="11811" width="7.42578125" customWidth="1"/>
    <col min="11812" max="11812" width="6.42578125" customWidth="1"/>
    <col min="11813" max="11814" width="7.42578125" customWidth="1"/>
    <col min="11815" max="11815" width="5.85546875" customWidth="1"/>
    <col min="11816" max="11816" width="7.42578125" bestFit="1" customWidth="1"/>
    <col min="11817" max="11817" width="5.85546875" customWidth="1"/>
    <col min="11818" max="11818" width="7.42578125" bestFit="1" customWidth="1"/>
    <col min="11819" max="11819" width="5.85546875" customWidth="1"/>
    <col min="11820" max="11820" width="7.42578125" bestFit="1" customWidth="1"/>
    <col min="11821" max="11821" width="5.85546875" customWidth="1"/>
    <col min="11822" max="11822" width="7.42578125" bestFit="1" customWidth="1"/>
    <col min="11823" max="11823" width="5.85546875" customWidth="1"/>
    <col min="11824" max="11824" width="6.42578125" bestFit="1" customWidth="1"/>
    <col min="11825" max="11826" width="5.85546875" customWidth="1"/>
    <col min="11827" max="11827" width="6.42578125" customWidth="1"/>
    <col min="11828" max="11828" width="8.42578125" customWidth="1"/>
    <col min="11829" max="11829" width="7.42578125" customWidth="1"/>
    <col min="11830" max="11830" width="6.42578125" customWidth="1"/>
    <col min="11831" max="11831" width="7.42578125" customWidth="1"/>
    <col min="11832" max="11832" width="7.7109375" customWidth="1"/>
    <col min="11833" max="11833" width="5.85546875" customWidth="1"/>
    <col min="11834" max="11834" width="7.28515625" customWidth="1"/>
    <col min="11835" max="11835" width="5.85546875" customWidth="1"/>
    <col min="11836" max="11836" width="6.85546875" customWidth="1"/>
    <col min="11837" max="11837" width="5.85546875" customWidth="1"/>
    <col min="11838" max="11838" width="6.7109375" customWidth="1"/>
    <col min="11839" max="11839" width="5.85546875" customWidth="1"/>
    <col min="11840" max="11840" width="6.5703125" customWidth="1"/>
    <col min="11841" max="11841" width="5" customWidth="1"/>
    <col min="11842" max="11842" width="6.42578125" bestFit="1" customWidth="1"/>
    <col min="11843" max="11843" width="5.42578125" customWidth="1"/>
    <col min="11844" max="11844" width="6.5703125" customWidth="1"/>
    <col min="11845" max="11845" width="6.42578125" customWidth="1"/>
    <col min="11846" max="11846" width="7.42578125" customWidth="1"/>
    <col min="11847" max="11847" width="9.5703125" customWidth="1"/>
    <col min="11848" max="11848" width="7.7109375" customWidth="1"/>
    <col min="11849" max="11850" width="7.42578125" customWidth="1"/>
    <col min="11851" max="11851" width="5.85546875" customWidth="1"/>
    <col min="11852" max="11852" width="6.85546875" customWidth="1"/>
    <col min="11853" max="11853" width="5.85546875" customWidth="1"/>
    <col min="11854" max="11854" width="6.42578125" customWidth="1"/>
    <col min="11855" max="11857" width="5.85546875" customWidth="1"/>
    <col min="11858" max="11858" width="6.42578125" bestFit="1" customWidth="1"/>
    <col min="11859" max="11859" width="5.85546875" customWidth="1"/>
    <col min="11860" max="11860" width="5.85546875" bestFit="1" customWidth="1"/>
    <col min="11861" max="11861" width="5" bestFit="1" customWidth="1"/>
    <col min="11862" max="11862" width="5.28515625" customWidth="1"/>
    <col min="11863" max="11863" width="6.42578125" customWidth="1"/>
    <col min="11864" max="11865" width="7.42578125" bestFit="1" customWidth="1"/>
    <col min="11866" max="11866" width="6.42578125" bestFit="1" customWidth="1"/>
    <col min="11867" max="11868" width="7.42578125" bestFit="1" customWidth="1"/>
    <col min="11869" max="11869" width="5.85546875" customWidth="1"/>
    <col min="11870" max="11870" width="7.42578125" customWidth="1"/>
    <col min="11871" max="11871" width="8.42578125" bestFit="1" customWidth="1"/>
    <col min="11872" max="11873" width="7.42578125" bestFit="1" customWidth="1"/>
    <col min="11874" max="11874" width="8.42578125" bestFit="1" customWidth="1"/>
    <col min="11875" max="11875" width="7.42578125" bestFit="1" customWidth="1"/>
    <col min="11876" max="11876" width="12.28515625" customWidth="1"/>
    <col min="12033" max="12033" width="4" customWidth="1"/>
    <col min="12034" max="12034" width="23.140625" customWidth="1"/>
    <col min="12035" max="12035" width="5.85546875" customWidth="1"/>
    <col min="12036" max="12036" width="6.7109375" customWidth="1"/>
    <col min="12037" max="12037" width="5.85546875" customWidth="1"/>
    <col min="12038" max="12038" width="7.28515625" customWidth="1"/>
    <col min="12039" max="12039" width="5.85546875" customWidth="1"/>
    <col min="12040" max="12040" width="7.28515625" customWidth="1"/>
    <col min="12041" max="12041" width="5.85546875" customWidth="1"/>
    <col min="12042" max="12042" width="7.28515625" customWidth="1"/>
    <col min="12043" max="12043" width="5.85546875" customWidth="1"/>
    <col min="12044" max="12044" width="7.28515625" customWidth="1"/>
    <col min="12045" max="12045" width="5.85546875" customWidth="1"/>
    <col min="12046" max="12046" width="7.28515625" customWidth="1"/>
    <col min="12047" max="12047" width="7" customWidth="1"/>
    <col min="12048" max="12048" width="7.140625" customWidth="1"/>
    <col min="12049" max="12051" width="7.42578125" customWidth="1"/>
    <col min="12052" max="12052" width="9.42578125" customWidth="1"/>
    <col min="12053" max="12053" width="5.85546875" customWidth="1"/>
    <col min="12054" max="12054" width="7.42578125" bestFit="1" customWidth="1"/>
    <col min="12055" max="12055" width="5.85546875" customWidth="1"/>
    <col min="12056" max="12056" width="7.42578125" bestFit="1" customWidth="1"/>
    <col min="12057" max="12057" width="5.85546875" customWidth="1"/>
    <col min="12058" max="12058" width="7.42578125" bestFit="1" customWidth="1"/>
    <col min="12059" max="12059" width="5.85546875" customWidth="1"/>
    <col min="12060" max="12060" width="7.42578125" bestFit="1" customWidth="1"/>
    <col min="12061" max="12061" width="5.5703125" customWidth="1"/>
    <col min="12062" max="12062" width="6.140625" customWidth="1"/>
    <col min="12063" max="12063" width="5.5703125" customWidth="1"/>
    <col min="12064" max="12064" width="6.85546875" customWidth="1"/>
    <col min="12065" max="12065" width="7" customWidth="1"/>
    <col min="12066" max="12066" width="7.5703125" customWidth="1"/>
    <col min="12067" max="12067" width="7.42578125" customWidth="1"/>
    <col min="12068" max="12068" width="6.42578125" customWidth="1"/>
    <col min="12069" max="12070" width="7.42578125" customWidth="1"/>
    <col min="12071" max="12071" width="5.85546875" customWidth="1"/>
    <col min="12072" max="12072" width="7.42578125" bestFit="1" customWidth="1"/>
    <col min="12073" max="12073" width="5.85546875" customWidth="1"/>
    <col min="12074" max="12074" width="7.42578125" bestFit="1" customWidth="1"/>
    <col min="12075" max="12075" width="5.85546875" customWidth="1"/>
    <col min="12076" max="12076" width="7.42578125" bestFit="1" customWidth="1"/>
    <col min="12077" max="12077" width="5.85546875" customWidth="1"/>
    <col min="12078" max="12078" width="7.42578125" bestFit="1" customWidth="1"/>
    <col min="12079" max="12079" width="5.85546875" customWidth="1"/>
    <col min="12080" max="12080" width="6.42578125" bestFit="1" customWidth="1"/>
    <col min="12081" max="12082" width="5.85546875" customWidth="1"/>
    <col min="12083" max="12083" width="6.42578125" customWidth="1"/>
    <col min="12084" max="12084" width="8.42578125" customWidth="1"/>
    <col min="12085" max="12085" width="7.42578125" customWidth="1"/>
    <col min="12086" max="12086" width="6.42578125" customWidth="1"/>
    <col min="12087" max="12087" width="7.42578125" customWidth="1"/>
    <col min="12088" max="12088" width="7.7109375" customWidth="1"/>
    <col min="12089" max="12089" width="5.85546875" customWidth="1"/>
    <col min="12090" max="12090" width="7.28515625" customWidth="1"/>
    <col min="12091" max="12091" width="5.85546875" customWidth="1"/>
    <col min="12092" max="12092" width="6.85546875" customWidth="1"/>
    <col min="12093" max="12093" width="5.85546875" customWidth="1"/>
    <col min="12094" max="12094" width="6.7109375" customWidth="1"/>
    <col min="12095" max="12095" width="5.85546875" customWidth="1"/>
    <col min="12096" max="12096" width="6.5703125" customWidth="1"/>
    <col min="12097" max="12097" width="5" customWidth="1"/>
    <col min="12098" max="12098" width="6.42578125" bestFit="1" customWidth="1"/>
    <col min="12099" max="12099" width="5.42578125" customWidth="1"/>
    <col min="12100" max="12100" width="6.5703125" customWidth="1"/>
    <col min="12101" max="12101" width="6.42578125" customWidth="1"/>
    <col min="12102" max="12102" width="7.42578125" customWidth="1"/>
    <col min="12103" max="12103" width="9.5703125" customWidth="1"/>
    <col min="12104" max="12104" width="7.7109375" customWidth="1"/>
    <col min="12105" max="12106" width="7.42578125" customWidth="1"/>
    <col min="12107" max="12107" width="5.85546875" customWidth="1"/>
    <col min="12108" max="12108" width="6.85546875" customWidth="1"/>
    <col min="12109" max="12109" width="5.85546875" customWidth="1"/>
    <col min="12110" max="12110" width="6.42578125" customWidth="1"/>
    <col min="12111" max="12113" width="5.85546875" customWidth="1"/>
    <col min="12114" max="12114" width="6.42578125" bestFit="1" customWidth="1"/>
    <col min="12115" max="12115" width="5.85546875" customWidth="1"/>
    <col min="12116" max="12116" width="5.85546875" bestFit="1" customWidth="1"/>
    <col min="12117" max="12117" width="5" bestFit="1" customWidth="1"/>
    <col min="12118" max="12118" width="5.28515625" customWidth="1"/>
    <col min="12119" max="12119" width="6.42578125" customWidth="1"/>
    <col min="12120" max="12121" width="7.42578125" bestFit="1" customWidth="1"/>
    <col min="12122" max="12122" width="6.42578125" bestFit="1" customWidth="1"/>
    <col min="12123" max="12124" width="7.42578125" bestFit="1" customWidth="1"/>
    <col min="12125" max="12125" width="5.85546875" customWidth="1"/>
    <col min="12126" max="12126" width="7.42578125" customWidth="1"/>
    <col min="12127" max="12127" width="8.42578125" bestFit="1" customWidth="1"/>
    <col min="12128" max="12129" width="7.42578125" bestFit="1" customWidth="1"/>
    <col min="12130" max="12130" width="8.42578125" bestFit="1" customWidth="1"/>
    <col min="12131" max="12131" width="7.42578125" bestFit="1" customWidth="1"/>
    <col min="12132" max="12132" width="12.28515625" customWidth="1"/>
    <col min="12289" max="12289" width="4" customWidth="1"/>
    <col min="12290" max="12290" width="23.140625" customWidth="1"/>
    <col min="12291" max="12291" width="5.85546875" customWidth="1"/>
    <col min="12292" max="12292" width="6.7109375" customWidth="1"/>
    <col min="12293" max="12293" width="5.85546875" customWidth="1"/>
    <col min="12294" max="12294" width="7.28515625" customWidth="1"/>
    <col min="12295" max="12295" width="5.85546875" customWidth="1"/>
    <col min="12296" max="12296" width="7.28515625" customWidth="1"/>
    <col min="12297" max="12297" width="5.85546875" customWidth="1"/>
    <col min="12298" max="12298" width="7.28515625" customWidth="1"/>
    <col min="12299" max="12299" width="5.85546875" customWidth="1"/>
    <col min="12300" max="12300" width="7.28515625" customWidth="1"/>
    <col min="12301" max="12301" width="5.85546875" customWidth="1"/>
    <col min="12302" max="12302" width="7.28515625" customWidth="1"/>
    <col min="12303" max="12303" width="7" customWidth="1"/>
    <col min="12304" max="12304" width="7.140625" customWidth="1"/>
    <col min="12305" max="12307" width="7.42578125" customWidth="1"/>
    <col min="12308" max="12308" width="9.42578125" customWidth="1"/>
    <col min="12309" max="12309" width="5.85546875" customWidth="1"/>
    <col min="12310" max="12310" width="7.42578125" bestFit="1" customWidth="1"/>
    <col min="12311" max="12311" width="5.85546875" customWidth="1"/>
    <col min="12312" max="12312" width="7.42578125" bestFit="1" customWidth="1"/>
    <col min="12313" max="12313" width="5.85546875" customWidth="1"/>
    <col min="12314" max="12314" width="7.42578125" bestFit="1" customWidth="1"/>
    <col min="12315" max="12315" width="5.85546875" customWidth="1"/>
    <col min="12316" max="12316" width="7.42578125" bestFit="1" customWidth="1"/>
    <col min="12317" max="12317" width="5.5703125" customWidth="1"/>
    <col min="12318" max="12318" width="6.140625" customWidth="1"/>
    <col min="12319" max="12319" width="5.5703125" customWidth="1"/>
    <col min="12320" max="12320" width="6.85546875" customWidth="1"/>
    <col min="12321" max="12321" width="7" customWidth="1"/>
    <col min="12322" max="12322" width="7.5703125" customWidth="1"/>
    <col min="12323" max="12323" width="7.42578125" customWidth="1"/>
    <col min="12324" max="12324" width="6.42578125" customWidth="1"/>
    <col min="12325" max="12326" width="7.42578125" customWidth="1"/>
    <col min="12327" max="12327" width="5.85546875" customWidth="1"/>
    <col min="12328" max="12328" width="7.42578125" bestFit="1" customWidth="1"/>
    <col min="12329" max="12329" width="5.85546875" customWidth="1"/>
    <col min="12330" max="12330" width="7.42578125" bestFit="1" customWidth="1"/>
    <col min="12331" max="12331" width="5.85546875" customWidth="1"/>
    <col min="12332" max="12332" width="7.42578125" bestFit="1" customWidth="1"/>
    <col min="12333" max="12333" width="5.85546875" customWidth="1"/>
    <col min="12334" max="12334" width="7.42578125" bestFit="1" customWidth="1"/>
    <col min="12335" max="12335" width="5.85546875" customWidth="1"/>
    <col min="12336" max="12336" width="6.42578125" bestFit="1" customWidth="1"/>
    <col min="12337" max="12338" width="5.85546875" customWidth="1"/>
    <col min="12339" max="12339" width="6.42578125" customWidth="1"/>
    <col min="12340" max="12340" width="8.42578125" customWidth="1"/>
    <col min="12341" max="12341" width="7.42578125" customWidth="1"/>
    <col min="12342" max="12342" width="6.42578125" customWidth="1"/>
    <col min="12343" max="12343" width="7.42578125" customWidth="1"/>
    <col min="12344" max="12344" width="7.7109375" customWidth="1"/>
    <col min="12345" max="12345" width="5.85546875" customWidth="1"/>
    <col min="12346" max="12346" width="7.28515625" customWidth="1"/>
    <col min="12347" max="12347" width="5.85546875" customWidth="1"/>
    <col min="12348" max="12348" width="6.85546875" customWidth="1"/>
    <col min="12349" max="12349" width="5.85546875" customWidth="1"/>
    <col min="12350" max="12350" width="6.7109375" customWidth="1"/>
    <col min="12351" max="12351" width="5.85546875" customWidth="1"/>
    <col min="12352" max="12352" width="6.5703125" customWidth="1"/>
    <col min="12353" max="12353" width="5" customWidth="1"/>
    <col min="12354" max="12354" width="6.42578125" bestFit="1" customWidth="1"/>
    <col min="12355" max="12355" width="5.42578125" customWidth="1"/>
    <col min="12356" max="12356" width="6.5703125" customWidth="1"/>
    <col min="12357" max="12357" width="6.42578125" customWidth="1"/>
    <col min="12358" max="12358" width="7.42578125" customWidth="1"/>
    <col min="12359" max="12359" width="9.5703125" customWidth="1"/>
    <col min="12360" max="12360" width="7.7109375" customWidth="1"/>
    <col min="12361" max="12362" width="7.42578125" customWidth="1"/>
    <col min="12363" max="12363" width="5.85546875" customWidth="1"/>
    <col min="12364" max="12364" width="6.85546875" customWidth="1"/>
    <col min="12365" max="12365" width="5.85546875" customWidth="1"/>
    <col min="12366" max="12366" width="6.42578125" customWidth="1"/>
    <col min="12367" max="12369" width="5.85546875" customWidth="1"/>
    <col min="12370" max="12370" width="6.42578125" bestFit="1" customWidth="1"/>
    <col min="12371" max="12371" width="5.85546875" customWidth="1"/>
    <col min="12372" max="12372" width="5.85546875" bestFit="1" customWidth="1"/>
    <col min="12373" max="12373" width="5" bestFit="1" customWidth="1"/>
    <col min="12374" max="12374" width="5.28515625" customWidth="1"/>
    <col min="12375" max="12375" width="6.42578125" customWidth="1"/>
    <col min="12376" max="12377" width="7.42578125" bestFit="1" customWidth="1"/>
    <col min="12378" max="12378" width="6.42578125" bestFit="1" customWidth="1"/>
    <col min="12379" max="12380" width="7.42578125" bestFit="1" customWidth="1"/>
    <col min="12381" max="12381" width="5.85546875" customWidth="1"/>
    <col min="12382" max="12382" width="7.42578125" customWidth="1"/>
    <col min="12383" max="12383" width="8.42578125" bestFit="1" customWidth="1"/>
    <col min="12384" max="12385" width="7.42578125" bestFit="1" customWidth="1"/>
    <col min="12386" max="12386" width="8.42578125" bestFit="1" customWidth="1"/>
    <col min="12387" max="12387" width="7.42578125" bestFit="1" customWidth="1"/>
    <col min="12388" max="12388" width="12.28515625" customWidth="1"/>
    <col min="12545" max="12545" width="4" customWidth="1"/>
    <col min="12546" max="12546" width="23.140625" customWidth="1"/>
    <col min="12547" max="12547" width="5.85546875" customWidth="1"/>
    <col min="12548" max="12548" width="6.7109375" customWidth="1"/>
    <col min="12549" max="12549" width="5.85546875" customWidth="1"/>
    <col min="12550" max="12550" width="7.28515625" customWidth="1"/>
    <col min="12551" max="12551" width="5.85546875" customWidth="1"/>
    <col min="12552" max="12552" width="7.28515625" customWidth="1"/>
    <col min="12553" max="12553" width="5.85546875" customWidth="1"/>
    <col min="12554" max="12554" width="7.28515625" customWidth="1"/>
    <col min="12555" max="12555" width="5.85546875" customWidth="1"/>
    <col min="12556" max="12556" width="7.28515625" customWidth="1"/>
    <col min="12557" max="12557" width="5.85546875" customWidth="1"/>
    <col min="12558" max="12558" width="7.28515625" customWidth="1"/>
    <col min="12559" max="12559" width="7" customWidth="1"/>
    <col min="12560" max="12560" width="7.140625" customWidth="1"/>
    <col min="12561" max="12563" width="7.42578125" customWidth="1"/>
    <col min="12564" max="12564" width="9.42578125" customWidth="1"/>
    <col min="12565" max="12565" width="5.85546875" customWidth="1"/>
    <col min="12566" max="12566" width="7.42578125" bestFit="1" customWidth="1"/>
    <col min="12567" max="12567" width="5.85546875" customWidth="1"/>
    <col min="12568" max="12568" width="7.42578125" bestFit="1" customWidth="1"/>
    <col min="12569" max="12569" width="5.85546875" customWidth="1"/>
    <col min="12570" max="12570" width="7.42578125" bestFit="1" customWidth="1"/>
    <col min="12571" max="12571" width="5.85546875" customWidth="1"/>
    <col min="12572" max="12572" width="7.42578125" bestFit="1" customWidth="1"/>
    <col min="12573" max="12573" width="5.5703125" customWidth="1"/>
    <col min="12574" max="12574" width="6.140625" customWidth="1"/>
    <col min="12575" max="12575" width="5.5703125" customWidth="1"/>
    <col min="12576" max="12576" width="6.85546875" customWidth="1"/>
    <col min="12577" max="12577" width="7" customWidth="1"/>
    <col min="12578" max="12578" width="7.5703125" customWidth="1"/>
    <col min="12579" max="12579" width="7.42578125" customWidth="1"/>
    <col min="12580" max="12580" width="6.42578125" customWidth="1"/>
    <col min="12581" max="12582" width="7.42578125" customWidth="1"/>
    <col min="12583" max="12583" width="5.85546875" customWidth="1"/>
    <col min="12584" max="12584" width="7.42578125" bestFit="1" customWidth="1"/>
    <col min="12585" max="12585" width="5.85546875" customWidth="1"/>
    <col min="12586" max="12586" width="7.42578125" bestFit="1" customWidth="1"/>
    <col min="12587" max="12587" width="5.85546875" customWidth="1"/>
    <col min="12588" max="12588" width="7.42578125" bestFit="1" customWidth="1"/>
    <col min="12589" max="12589" width="5.85546875" customWidth="1"/>
    <col min="12590" max="12590" width="7.42578125" bestFit="1" customWidth="1"/>
    <col min="12591" max="12591" width="5.85546875" customWidth="1"/>
    <col min="12592" max="12592" width="6.42578125" bestFit="1" customWidth="1"/>
    <col min="12593" max="12594" width="5.85546875" customWidth="1"/>
    <col min="12595" max="12595" width="6.42578125" customWidth="1"/>
    <col min="12596" max="12596" width="8.42578125" customWidth="1"/>
    <col min="12597" max="12597" width="7.42578125" customWidth="1"/>
    <col min="12598" max="12598" width="6.42578125" customWidth="1"/>
    <col min="12599" max="12599" width="7.42578125" customWidth="1"/>
    <col min="12600" max="12600" width="7.7109375" customWidth="1"/>
    <col min="12601" max="12601" width="5.85546875" customWidth="1"/>
    <col min="12602" max="12602" width="7.28515625" customWidth="1"/>
    <col min="12603" max="12603" width="5.85546875" customWidth="1"/>
    <col min="12604" max="12604" width="6.85546875" customWidth="1"/>
    <col min="12605" max="12605" width="5.85546875" customWidth="1"/>
    <col min="12606" max="12606" width="6.7109375" customWidth="1"/>
    <col min="12607" max="12607" width="5.85546875" customWidth="1"/>
    <col min="12608" max="12608" width="6.5703125" customWidth="1"/>
    <col min="12609" max="12609" width="5" customWidth="1"/>
    <col min="12610" max="12610" width="6.42578125" bestFit="1" customWidth="1"/>
    <col min="12611" max="12611" width="5.42578125" customWidth="1"/>
    <col min="12612" max="12612" width="6.5703125" customWidth="1"/>
    <col min="12613" max="12613" width="6.42578125" customWidth="1"/>
    <col min="12614" max="12614" width="7.42578125" customWidth="1"/>
    <col min="12615" max="12615" width="9.5703125" customWidth="1"/>
    <col min="12616" max="12616" width="7.7109375" customWidth="1"/>
    <col min="12617" max="12618" width="7.42578125" customWidth="1"/>
    <col min="12619" max="12619" width="5.85546875" customWidth="1"/>
    <col min="12620" max="12620" width="6.85546875" customWidth="1"/>
    <col min="12621" max="12621" width="5.85546875" customWidth="1"/>
    <col min="12622" max="12622" width="6.42578125" customWidth="1"/>
    <col min="12623" max="12625" width="5.85546875" customWidth="1"/>
    <col min="12626" max="12626" width="6.42578125" bestFit="1" customWidth="1"/>
    <col min="12627" max="12627" width="5.85546875" customWidth="1"/>
    <col min="12628" max="12628" width="5.85546875" bestFit="1" customWidth="1"/>
    <col min="12629" max="12629" width="5" bestFit="1" customWidth="1"/>
    <col min="12630" max="12630" width="5.28515625" customWidth="1"/>
    <col min="12631" max="12631" width="6.42578125" customWidth="1"/>
    <col min="12632" max="12633" width="7.42578125" bestFit="1" customWidth="1"/>
    <col min="12634" max="12634" width="6.42578125" bestFit="1" customWidth="1"/>
    <col min="12635" max="12636" width="7.42578125" bestFit="1" customWidth="1"/>
    <col min="12637" max="12637" width="5.85546875" customWidth="1"/>
    <col min="12638" max="12638" width="7.42578125" customWidth="1"/>
    <col min="12639" max="12639" width="8.42578125" bestFit="1" customWidth="1"/>
    <col min="12640" max="12641" width="7.42578125" bestFit="1" customWidth="1"/>
    <col min="12642" max="12642" width="8.42578125" bestFit="1" customWidth="1"/>
    <col min="12643" max="12643" width="7.42578125" bestFit="1" customWidth="1"/>
    <col min="12644" max="12644" width="12.28515625" customWidth="1"/>
    <col min="12801" max="12801" width="4" customWidth="1"/>
    <col min="12802" max="12802" width="23.140625" customWidth="1"/>
    <col min="12803" max="12803" width="5.85546875" customWidth="1"/>
    <col min="12804" max="12804" width="6.7109375" customWidth="1"/>
    <col min="12805" max="12805" width="5.85546875" customWidth="1"/>
    <col min="12806" max="12806" width="7.28515625" customWidth="1"/>
    <col min="12807" max="12807" width="5.85546875" customWidth="1"/>
    <col min="12808" max="12808" width="7.28515625" customWidth="1"/>
    <col min="12809" max="12809" width="5.85546875" customWidth="1"/>
    <col min="12810" max="12810" width="7.28515625" customWidth="1"/>
    <col min="12811" max="12811" width="5.85546875" customWidth="1"/>
    <col min="12812" max="12812" width="7.28515625" customWidth="1"/>
    <col min="12813" max="12813" width="5.85546875" customWidth="1"/>
    <col min="12814" max="12814" width="7.28515625" customWidth="1"/>
    <col min="12815" max="12815" width="7" customWidth="1"/>
    <col min="12816" max="12816" width="7.140625" customWidth="1"/>
    <col min="12817" max="12819" width="7.42578125" customWidth="1"/>
    <col min="12820" max="12820" width="9.42578125" customWidth="1"/>
    <col min="12821" max="12821" width="5.85546875" customWidth="1"/>
    <col min="12822" max="12822" width="7.42578125" bestFit="1" customWidth="1"/>
    <col min="12823" max="12823" width="5.85546875" customWidth="1"/>
    <col min="12824" max="12824" width="7.42578125" bestFit="1" customWidth="1"/>
    <col min="12825" max="12825" width="5.85546875" customWidth="1"/>
    <col min="12826" max="12826" width="7.42578125" bestFit="1" customWidth="1"/>
    <col min="12827" max="12827" width="5.85546875" customWidth="1"/>
    <col min="12828" max="12828" width="7.42578125" bestFit="1" customWidth="1"/>
    <col min="12829" max="12829" width="5.5703125" customWidth="1"/>
    <col min="12830" max="12830" width="6.140625" customWidth="1"/>
    <col min="12831" max="12831" width="5.5703125" customWidth="1"/>
    <col min="12832" max="12832" width="6.85546875" customWidth="1"/>
    <col min="12833" max="12833" width="7" customWidth="1"/>
    <col min="12834" max="12834" width="7.5703125" customWidth="1"/>
    <col min="12835" max="12835" width="7.42578125" customWidth="1"/>
    <col min="12836" max="12836" width="6.42578125" customWidth="1"/>
    <col min="12837" max="12838" width="7.42578125" customWidth="1"/>
    <col min="12839" max="12839" width="5.85546875" customWidth="1"/>
    <col min="12840" max="12840" width="7.42578125" bestFit="1" customWidth="1"/>
    <col min="12841" max="12841" width="5.85546875" customWidth="1"/>
    <col min="12842" max="12842" width="7.42578125" bestFit="1" customWidth="1"/>
    <col min="12843" max="12843" width="5.85546875" customWidth="1"/>
    <col min="12844" max="12844" width="7.42578125" bestFit="1" customWidth="1"/>
    <col min="12845" max="12845" width="5.85546875" customWidth="1"/>
    <col min="12846" max="12846" width="7.42578125" bestFit="1" customWidth="1"/>
    <col min="12847" max="12847" width="5.85546875" customWidth="1"/>
    <col min="12848" max="12848" width="6.42578125" bestFit="1" customWidth="1"/>
    <col min="12849" max="12850" width="5.85546875" customWidth="1"/>
    <col min="12851" max="12851" width="6.42578125" customWidth="1"/>
    <col min="12852" max="12852" width="8.42578125" customWidth="1"/>
    <col min="12853" max="12853" width="7.42578125" customWidth="1"/>
    <col min="12854" max="12854" width="6.42578125" customWidth="1"/>
    <col min="12855" max="12855" width="7.42578125" customWidth="1"/>
    <col min="12856" max="12856" width="7.7109375" customWidth="1"/>
    <col min="12857" max="12857" width="5.85546875" customWidth="1"/>
    <col min="12858" max="12858" width="7.28515625" customWidth="1"/>
    <col min="12859" max="12859" width="5.85546875" customWidth="1"/>
    <col min="12860" max="12860" width="6.85546875" customWidth="1"/>
    <col min="12861" max="12861" width="5.85546875" customWidth="1"/>
    <col min="12862" max="12862" width="6.7109375" customWidth="1"/>
    <col min="12863" max="12863" width="5.85546875" customWidth="1"/>
    <col min="12864" max="12864" width="6.5703125" customWidth="1"/>
    <col min="12865" max="12865" width="5" customWidth="1"/>
    <col min="12866" max="12866" width="6.42578125" bestFit="1" customWidth="1"/>
    <col min="12867" max="12867" width="5.42578125" customWidth="1"/>
    <col min="12868" max="12868" width="6.5703125" customWidth="1"/>
    <col min="12869" max="12869" width="6.42578125" customWidth="1"/>
    <col min="12870" max="12870" width="7.42578125" customWidth="1"/>
    <col min="12871" max="12871" width="9.5703125" customWidth="1"/>
    <col min="12872" max="12872" width="7.7109375" customWidth="1"/>
    <col min="12873" max="12874" width="7.42578125" customWidth="1"/>
    <col min="12875" max="12875" width="5.85546875" customWidth="1"/>
    <col min="12876" max="12876" width="6.85546875" customWidth="1"/>
    <col min="12877" max="12877" width="5.85546875" customWidth="1"/>
    <col min="12878" max="12878" width="6.42578125" customWidth="1"/>
    <col min="12879" max="12881" width="5.85546875" customWidth="1"/>
    <col min="12882" max="12882" width="6.42578125" bestFit="1" customWidth="1"/>
    <col min="12883" max="12883" width="5.85546875" customWidth="1"/>
    <col min="12884" max="12884" width="5.85546875" bestFit="1" customWidth="1"/>
    <col min="12885" max="12885" width="5" bestFit="1" customWidth="1"/>
    <col min="12886" max="12886" width="5.28515625" customWidth="1"/>
    <col min="12887" max="12887" width="6.42578125" customWidth="1"/>
    <col min="12888" max="12889" width="7.42578125" bestFit="1" customWidth="1"/>
    <col min="12890" max="12890" width="6.42578125" bestFit="1" customWidth="1"/>
    <col min="12891" max="12892" width="7.42578125" bestFit="1" customWidth="1"/>
    <col min="12893" max="12893" width="5.85546875" customWidth="1"/>
    <col min="12894" max="12894" width="7.42578125" customWidth="1"/>
    <col min="12895" max="12895" width="8.42578125" bestFit="1" customWidth="1"/>
    <col min="12896" max="12897" width="7.42578125" bestFit="1" customWidth="1"/>
    <col min="12898" max="12898" width="8.42578125" bestFit="1" customWidth="1"/>
    <col min="12899" max="12899" width="7.42578125" bestFit="1" customWidth="1"/>
    <col min="12900" max="12900" width="12.28515625" customWidth="1"/>
    <col min="13057" max="13057" width="4" customWidth="1"/>
    <col min="13058" max="13058" width="23.140625" customWidth="1"/>
    <col min="13059" max="13059" width="5.85546875" customWidth="1"/>
    <col min="13060" max="13060" width="6.7109375" customWidth="1"/>
    <col min="13061" max="13061" width="5.85546875" customWidth="1"/>
    <col min="13062" max="13062" width="7.28515625" customWidth="1"/>
    <col min="13063" max="13063" width="5.85546875" customWidth="1"/>
    <col min="13064" max="13064" width="7.28515625" customWidth="1"/>
    <col min="13065" max="13065" width="5.85546875" customWidth="1"/>
    <col min="13066" max="13066" width="7.28515625" customWidth="1"/>
    <col min="13067" max="13067" width="5.85546875" customWidth="1"/>
    <col min="13068" max="13068" width="7.28515625" customWidth="1"/>
    <col min="13069" max="13069" width="5.85546875" customWidth="1"/>
    <col min="13070" max="13070" width="7.28515625" customWidth="1"/>
    <col min="13071" max="13071" width="7" customWidth="1"/>
    <col min="13072" max="13072" width="7.140625" customWidth="1"/>
    <col min="13073" max="13075" width="7.42578125" customWidth="1"/>
    <col min="13076" max="13076" width="9.42578125" customWidth="1"/>
    <col min="13077" max="13077" width="5.85546875" customWidth="1"/>
    <col min="13078" max="13078" width="7.42578125" bestFit="1" customWidth="1"/>
    <col min="13079" max="13079" width="5.85546875" customWidth="1"/>
    <col min="13080" max="13080" width="7.42578125" bestFit="1" customWidth="1"/>
    <col min="13081" max="13081" width="5.85546875" customWidth="1"/>
    <col min="13082" max="13082" width="7.42578125" bestFit="1" customWidth="1"/>
    <col min="13083" max="13083" width="5.85546875" customWidth="1"/>
    <col min="13084" max="13084" width="7.42578125" bestFit="1" customWidth="1"/>
    <col min="13085" max="13085" width="5.5703125" customWidth="1"/>
    <col min="13086" max="13086" width="6.140625" customWidth="1"/>
    <col min="13087" max="13087" width="5.5703125" customWidth="1"/>
    <col min="13088" max="13088" width="6.85546875" customWidth="1"/>
    <col min="13089" max="13089" width="7" customWidth="1"/>
    <col min="13090" max="13090" width="7.5703125" customWidth="1"/>
    <col min="13091" max="13091" width="7.42578125" customWidth="1"/>
    <col min="13092" max="13092" width="6.42578125" customWidth="1"/>
    <col min="13093" max="13094" width="7.42578125" customWidth="1"/>
    <col min="13095" max="13095" width="5.85546875" customWidth="1"/>
    <col min="13096" max="13096" width="7.42578125" bestFit="1" customWidth="1"/>
    <col min="13097" max="13097" width="5.85546875" customWidth="1"/>
    <col min="13098" max="13098" width="7.42578125" bestFit="1" customWidth="1"/>
    <col min="13099" max="13099" width="5.85546875" customWidth="1"/>
    <col min="13100" max="13100" width="7.42578125" bestFit="1" customWidth="1"/>
    <col min="13101" max="13101" width="5.85546875" customWidth="1"/>
    <col min="13102" max="13102" width="7.42578125" bestFit="1" customWidth="1"/>
    <col min="13103" max="13103" width="5.85546875" customWidth="1"/>
    <col min="13104" max="13104" width="6.42578125" bestFit="1" customWidth="1"/>
    <col min="13105" max="13106" width="5.85546875" customWidth="1"/>
    <col min="13107" max="13107" width="6.42578125" customWidth="1"/>
    <col min="13108" max="13108" width="8.42578125" customWidth="1"/>
    <col min="13109" max="13109" width="7.42578125" customWidth="1"/>
    <col min="13110" max="13110" width="6.42578125" customWidth="1"/>
    <col min="13111" max="13111" width="7.42578125" customWidth="1"/>
    <col min="13112" max="13112" width="7.7109375" customWidth="1"/>
    <col min="13113" max="13113" width="5.85546875" customWidth="1"/>
    <col min="13114" max="13114" width="7.28515625" customWidth="1"/>
    <col min="13115" max="13115" width="5.85546875" customWidth="1"/>
    <col min="13116" max="13116" width="6.85546875" customWidth="1"/>
    <col min="13117" max="13117" width="5.85546875" customWidth="1"/>
    <col min="13118" max="13118" width="6.7109375" customWidth="1"/>
    <col min="13119" max="13119" width="5.85546875" customWidth="1"/>
    <col min="13120" max="13120" width="6.5703125" customWidth="1"/>
    <col min="13121" max="13121" width="5" customWidth="1"/>
    <col min="13122" max="13122" width="6.42578125" bestFit="1" customWidth="1"/>
    <col min="13123" max="13123" width="5.42578125" customWidth="1"/>
    <col min="13124" max="13124" width="6.5703125" customWidth="1"/>
    <col min="13125" max="13125" width="6.42578125" customWidth="1"/>
    <col min="13126" max="13126" width="7.42578125" customWidth="1"/>
    <col min="13127" max="13127" width="9.5703125" customWidth="1"/>
    <col min="13128" max="13128" width="7.7109375" customWidth="1"/>
    <col min="13129" max="13130" width="7.42578125" customWidth="1"/>
    <col min="13131" max="13131" width="5.85546875" customWidth="1"/>
    <col min="13132" max="13132" width="6.85546875" customWidth="1"/>
    <col min="13133" max="13133" width="5.85546875" customWidth="1"/>
    <col min="13134" max="13134" width="6.42578125" customWidth="1"/>
    <col min="13135" max="13137" width="5.85546875" customWidth="1"/>
    <col min="13138" max="13138" width="6.42578125" bestFit="1" customWidth="1"/>
    <col min="13139" max="13139" width="5.85546875" customWidth="1"/>
    <col min="13140" max="13140" width="5.85546875" bestFit="1" customWidth="1"/>
    <col min="13141" max="13141" width="5" bestFit="1" customWidth="1"/>
    <col min="13142" max="13142" width="5.28515625" customWidth="1"/>
    <col min="13143" max="13143" width="6.42578125" customWidth="1"/>
    <col min="13144" max="13145" width="7.42578125" bestFit="1" customWidth="1"/>
    <col min="13146" max="13146" width="6.42578125" bestFit="1" customWidth="1"/>
    <col min="13147" max="13148" width="7.42578125" bestFit="1" customWidth="1"/>
    <col min="13149" max="13149" width="5.85546875" customWidth="1"/>
    <col min="13150" max="13150" width="7.42578125" customWidth="1"/>
    <col min="13151" max="13151" width="8.42578125" bestFit="1" customWidth="1"/>
    <col min="13152" max="13153" width="7.42578125" bestFit="1" customWidth="1"/>
    <col min="13154" max="13154" width="8.42578125" bestFit="1" customWidth="1"/>
    <col min="13155" max="13155" width="7.42578125" bestFit="1" customWidth="1"/>
    <col min="13156" max="13156" width="12.28515625" customWidth="1"/>
    <col min="13313" max="13313" width="4" customWidth="1"/>
    <col min="13314" max="13314" width="23.140625" customWidth="1"/>
    <col min="13315" max="13315" width="5.85546875" customWidth="1"/>
    <col min="13316" max="13316" width="6.7109375" customWidth="1"/>
    <col min="13317" max="13317" width="5.85546875" customWidth="1"/>
    <col min="13318" max="13318" width="7.28515625" customWidth="1"/>
    <col min="13319" max="13319" width="5.85546875" customWidth="1"/>
    <col min="13320" max="13320" width="7.28515625" customWidth="1"/>
    <col min="13321" max="13321" width="5.85546875" customWidth="1"/>
    <col min="13322" max="13322" width="7.28515625" customWidth="1"/>
    <col min="13323" max="13323" width="5.85546875" customWidth="1"/>
    <col min="13324" max="13324" width="7.28515625" customWidth="1"/>
    <col min="13325" max="13325" width="5.85546875" customWidth="1"/>
    <col min="13326" max="13326" width="7.28515625" customWidth="1"/>
    <col min="13327" max="13327" width="7" customWidth="1"/>
    <col min="13328" max="13328" width="7.140625" customWidth="1"/>
    <col min="13329" max="13331" width="7.42578125" customWidth="1"/>
    <col min="13332" max="13332" width="9.42578125" customWidth="1"/>
    <col min="13333" max="13333" width="5.85546875" customWidth="1"/>
    <col min="13334" max="13334" width="7.42578125" bestFit="1" customWidth="1"/>
    <col min="13335" max="13335" width="5.85546875" customWidth="1"/>
    <col min="13336" max="13336" width="7.42578125" bestFit="1" customWidth="1"/>
    <col min="13337" max="13337" width="5.85546875" customWidth="1"/>
    <col min="13338" max="13338" width="7.42578125" bestFit="1" customWidth="1"/>
    <col min="13339" max="13339" width="5.85546875" customWidth="1"/>
    <col min="13340" max="13340" width="7.42578125" bestFit="1" customWidth="1"/>
    <col min="13341" max="13341" width="5.5703125" customWidth="1"/>
    <col min="13342" max="13342" width="6.140625" customWidth="1"/>
    <col min="13343" max="13343" width="5.5703125" customWidth="1"/>
    <col min="13344" max="13344" width="6.85546875" customWidth="1"/>
    <col min="13345" max="13345" width="7" customWidth="1"/>
    <col min="13346" max="13346" width="7.5703125" customWidth="1"/>
    <col min="13347" max="13347" width="7.42578125" customWidth="1"/>
    <col min="13348" max="13348" width="6.42578125" customWidth="1"/>
    <col min="13349" max="13350" width="7.42578125" customWidth="1"/>
    <col min="13351" max="13351" width="5.85546875" customWidth="1"/>
    <col min="13352" max="13352" width="7.42578125" bestFit="1" customWidth="1"/>
    <col min="13353" max="13353" width="5.85546875" customWidth="1"/>
    <col min="13354" max="13354" width="7.42578125" bestFit="1" customWidth="1"/>
    <col min="13355" max="13355" width="5.85546875" customWidth="1"/>
    <col min="13356" max="13356" width="7.42578125" bestFit="1" customWidth="1"/>
    <col min="13357" max="13357" width="5.85546875" customWidth="1"/>
    <col min="13358" max="13358" width="7.42578125" bestFit="1" customWidth="1"/>
    <col min="13359" max="13359" width="5.85546875" customWidth="1"/>
    <col min="13360" max="13360" width="6.42578125" bestFit="1" customWidth="1"/>
    <col min="13361" max="13362" width="5.85546875" customWidth="1"/>
    <col min="13363" max="13363" width="6.42578125" customWidth="1"/>
    <col min="13364" max="13364" width="8.42578125" customWidth="1"/>
    <col min="13365" max="13365" width="7.42578125" customWidth="1"/>
    <col min="13366" max="13366" width="6.42578125" customWidth="1"/>
    <col min="13367" max="13367" width="7.42578125" customWidth="1"/>
    <col min="13368" max="13368" width="7.7109375" customWidth="1"/>
    <col min="13369" max="13369" width="5.85546875" customWidth="1"/>
    <col min="13370" max="13370" width="7.28515625" customWidth="1"/>
    <col min="13371" max="13371" width="5.85546875" customWidth="1"/>
    <col min="13372" max="13372" width="6.85546875" customWidth="1"/>
    <col min="13373" max="13373" width="5.85546875" customWidth="1"/>
    <col min="13374" max="13374" width="6.7109375" customWidth="1"/>
    <col min="13375" max="13375" width="5.85546875" customWidth="1"/>
    <col min="13376" max="13376" width="6.5703125" customWidth="1"/>
    <col min="13377" max="13377" width="5" customWidth="1"/>
    <col min="13378" max="13378" width="6.42578125" bestFit="1" customWidth="1"/>
    <col min="13379" max="13379" width="5.42578125" customWidth="1"/>
    <col min="13380" max="13380" width="6.5703125" customWidth="1"/>
    <col min="13381" max="13381" width="6.42578125" customWidth="1"/>
    <col min="13382" max="13382" width="7.42578125" customWidth="1"/>
    <col min="13383" max="13383" width="9.5703125" customWidth="1"/>
    <col min="13384" max="13384" width="7.7109375" customWidth="1"/>
    <col min="13385" max="13386" width="7.42578125" customWidth="1"/>
    <col min="13387" max="13387" width="5.85546875" customWidth="1"/>
    <col min="13388" max="13388" width="6.85546875" customWidth="1"/>
    <col min="13389" max="13389" width="5.85546875" customWidth="1"/>
    <col min="13390" max="13390" width="6.42578125" customWidth="1"/>
    <col min="13391" max="13393" width="5.85546875" customWidth="1"/>
    <col min="13394" max="13394" width="6.42578125" bestFit="1" customWidth="1"/>
    <col min="13395" max="13395" width="5.85546875" customWidth="1"/>
    <col min="13396" max="13396" width="5.85546875" bestFit="1" customWidth="1"/>
    <col min="13397" max="13397" width="5" bestFit="1" customWidth="1"/>
    <col min="13398" max="13398" width="5.28515625" customWidth="1"/>
    <col min="13399" max="13399" width="6.42578125" customWidth="1"/>
    <col min="13400" max="13401" width="7.42578125" bestFit="1" customWidth="1"/>
    <col min="13402" max="13402" width="6.42578125" bestFit="1" customWidth="1"/>
    <col min="13403" max="13404" width="7.42578125" bestFit="1" customWidth="1"/>
    <col min="13405" max="13405" width="5.85546875" customWidth="1"/>
    <col min="13406" max="13406" width="7.42578125" customWidth="1"/>
    <col min="13407" max="13407" width="8.42578125" bestFit="1" customWidth="1"/>
    <col min="13408" max="13409" width="7.42578125" bestFit="1" customWidth="1"/>
    <col min="13410" max="13410" width="8.42578125" bestFit="1" customWidth="1"/>
    <col min="13411" max="13411" width="7.42578125" bestFit="1" customWidth="1"/>
    <col min="13412" max="13412" width="12.28515625" customWidth="1"/>
    <col min="13569" max="13569" width="4" customWidth="1"/>
    <col min="13570" max="13570" width="23.140625" customWidth="1"/>
    <col min="13571" max="13571" width="5.85546875" customWidth="1"/>
    <col min="13572" max="13572" width="6.7109375" customWidth="1"/>
    <col min="13573" max="13573" width="5.85546875" customWidth="1"/>
    <col min="13574" max="13574" width="7.28515625" customWidth="1"/>
    <col min="13575" max="13575" width="5.85546875" customWidth="1"/>
    <col min="13576" max="13576" width="7.28515625" customWidth="1"/>
    <col min="13577" max="13577" width="5.85546875" customWidth="1"/>
    <col min="13578" max="13578" width="7.28515625" customWidth="1"/>
    <col min="13579" max="13579" width="5.85546875" customWidth="1"/>
    <col min="13580" max="13580" width="7.28515625" customWidth="1"/>
    <col min="13581" max="13581" width="5.85546875" customWidth="1"/>
    <col min="13582" max="13582" width="7.28515625" customWidth="1"/>
    <col min="13583" max="13583" width="7" customWidth="1"/>
    <col min="13584" max="13584" width="7.140625" customWidth="1"/>
    <col min="13585" max="13587" width="7.42578125" customWidth="1"/>
    <col min="13588" max="13588" width="9.42578125" customWidth="1"/>
    <col min="13589" max="13589" width="5.85546875" customWidth="1"/>
    <col min="13590" max="13590" width="7.42578125" bestFit="1" customWidth="1"/>
    <col min="13591" max="13591" width="5.85546875" customWidth="1"/>
    <col min="13592" max="13592" width="7.42578125" bestFit="1" customWidth="1"/>
    <col min="13593" max="13593" width="5.85546875" customWidth="1"/>
    <col min="13594" max="13594" width="7.42578125" bestFit="1" customWidth="1"/>
    <col min="13595" max="13595" width="5.85546875" customWidth="1"/>
    <col min="13596" max="13596" width="7.42578125" bestFit="1" customWidth="1"/>
    <col min="13597" max="13597" width="5.5703125" customWidth="1"/>
    <col min="13598" max="13598" width="6.140625" customWidth="1"/>
    <col min="13599" max="13599" width="5.5703125" customWidth="1"/>
    <col min="13600" max="13600" width="6.85546875" customWidth="1"/>
    <col min="13601" max="13601" width="7" customWidth="1"/>
    <col min="13602" max="13602" width="7.5703125" customWidth="1"/>
    <col min="13603" max="13603" width="7.42578125" customWidth="1"/>
    <col min="13604" max="13604" width="6.42578125" customWidth="1"/>
    <col min="13605" max="13606" width="7.42578125" customWidth="1"/>
    <col min="13607" max="13607" width="5.85546875" customWidth="1"/>
    <col min="13608" max="13608" width="7.42578125" bestFit="1" customWidth="1"/>
    <col min="13609" max="13609" width="5.85546875" customWidth="1"/>
    <col min="13610" max="13610" width="7.42578125" bestFit="1" customWidth="1"/>
    <col min="13611" max="13611" width="5.85546875" customWidth="1"/>
    <col min="13612" max="13612" width="7.42578125" bestFit="1" customWidth="1"/>
    <col min="13613" max="13613" width="5.85546875" customWidth="1"/>
    <col min="13614" max="13614" width="7.42578125" bestFit="1" customWidth="1"/>
    <col min="13615" max="13615" width="5.85546875" customWidth="1"/>
    <col min="13616" max="13616" width="6.42578125" bestFit="1" customWidth="1"/>
    <col min="13617" max="13618" width="5.85546875" customWidth="1"/>
    <col min="13619" max="13619" width="6.42578125" customWidth="1"/>
    <col min="13620" max="13620" width="8.42578125" customWidth="1"/>
    <col min="13621" max="13621" width="7.42578125" customWidth="1"/>
    <col min="13622" max="13622" width="6.42578125" customWidth="1"/>
    <col min="13623" max="13623" width="7.42578125" customWidth="1"/>
    <col min="13624" max="13624" width="7.7109375" customWidth="1"/>
    <col min="13625" max="13625" width="5.85546875" customWidth="1"/>
    <col min="13626" max="13626" width="7.28515625" customWidth="1"/>
    <col min="13627" max="13627" width="5.85546875" customWidth="1"/>
    <col min="13628" max="13628" width="6.85546875" customWidth="1"/>
    <col min="13629" max="13629" width="5.85546875" customWidth="1"/>
    <col min="13630" max="13630" width="6.7109375" customWidth="1"/>
    <col min="13631" max="13631" width="5.85546875" customWidth="1"/>
    <col min="13632" max="13632" width="6.5703125" customWidth="1"/>
    <col min="13633" max="13633" width="5" customWidth="1"/>
    <col min="13634" max="13634" width="6.42578125" bestFit="1" customWidth="1"/>
    <col min="13635" max="13635" width="5.42578125" customWidth="1"/>
    <col min="13636" max="13636" width="6.5703125" customWidth="1"/>
    <col min="13637" max="13637" width="6.42578125" customWidth="1"/>
    <col min="13638" max="13638" width="7.42578125" customWidth="1"/>
    <col min="13639" max="13639" width="9.5703125" customWidth="1"/>
    <col min="13640" max="13640" width="7.7109375" customWidth="1"/>
    <col min="13641" max="13642" width="7.42578125" customWidth="1"/>
    <col min="13643" max="13643" width="5.85546875" customWidth="1"/>
    <col min="13644" max="13644" width="6.85546875" customWidth="1"/>
    <col min="13645" max="13645" width="5.85546875" customWidth="1"/>
    <col min="13646" max="13646" width="6.42578125" customWidth="1"/>
    <col min="13647" max="13649" width="5.85546875" customWidth="1"/>
    <col min="13650" max="13650" width="6.42578125" bestFit="1" customWidth="1"/>
    <col min="13651" max="13651" width="5.85546875" customWidth="1"/>
    <col min="13652" max="13652" width="5.85546875" bestFit="1" customWidth="1"/>
    <col min="13653" max="13653" width="5" bestFit="1" customWidth="1"/>
    <col min="13654" max="13654" width="5.28515625" customWidth="1"/>
    <col min="13655" max="13655" width="6.42578125" customWidth="1"/>
    <col min="13656" max="13657" width="7.42578125" bestFit="1" customWidth="1"/>
    <col min="13658" max="13658" width="6.42578125" bestFit="1" customWidth="1"/>
    <col min="13659" max="13660" width="7.42578125" bestFit="1" customWidth="1"/>
    <col min="13661" max="13661" width="5.85546875" customWidth="1"/>
    <col min="13662" max="13662" width="7.42578125" customWidth="1"/>
    <col min="13663" max="13663" width="8.42578125" bestFit="1" customWidth="1"/>
    <col min="13664" max="13665" width="7.42578125" bestFit="1" customWidth="1"/>
    <col min="13666" max="13666" width="8.42578125" bestFit="1" customWidth="1"/>
    <col min="13667" max="13667" width="7.42578125" bestFit="1" customWidth="1"/>
    <col min="13668" max="13668" width="12.28515625" customWidth="1"/>
    <col min="13825" max="13825" width="4" customWidth="1"/>
    <col min="13826" max="13826" width="23.140625" customWidth="1"/>
    <col min="13827" max="13827" width="5.85546875" customWidth="1"/>
    <col min="13828" max="13828" width="6.7109375" customWidth="1"/>
    <col min="13829" max="13829" width="5.85546875" customWidth="1"/>
    <col min="13830" max="13830" width="7.28515625" customWidth="1"/>
    <col min="13831" max="13831" width="5.85546875" customWidth="1"/>
    <col min="13832" max="13832" width="7.28515625" customWidth="1"/>
    <col min="13833" max="13833" width="5.85546875" customWidth="1"/>
    <col min="13834" max="13834" width="7.28515625" customWidth="1"/>
    <col min="13835" max="13835" width="5.85546875" customWidth="1"/>
    <col min="13836" max="13836" width="7.28515625" customWidth="1"/>
    <col min="13837" max="13837" width="5.85546875" customWidth="1"/>
    <col min="13838" max="13838" width="7.28515625" customWidth="1"/>
    <col min="13839" max="13839" width="7" customWidth="1"/>
    <col min="13840" max="13840" width="7.140625" customWidth="1"/>
    <col min="13841" max="13843" width="7.42578125" customWidth="1"/>
    <col min="13844" max="13844" width="9.42578125" customWidth="1"/>
    <col min="13845" max="13845" width="5.85546875" customWidth="1"/>
    <col min="13846" max="13846" width="7.42578125" bestFit="1" customWidth="1"/>
    <col min="13847" max="13847" width="5.85546875" customWidth="1"/>
    <col min="13848" max="13848" width="7.42578125" bestFit="1" customWidth="1"/>
    <col min="13849" max="13849" width="5.85546875" customWidth="1"/>
    <col min="13850" max="13850" width="7.42578125" bestFit="1" customWidth="1"/>
    <col min="13851" max="13851" width="5.85546875" customWidth="1"/>
    <col min="13852" max="13852" width="7.42578125" bestFit="1" customWidth="1"/>
    <col min="13853" max="13853" width="5.5703125" customWidth="1"/>
    <col min="13854" max="13854" width="6.140625" customWidth="1"/>
    <col min="13855" max="13855" width="5.5703125" customWidth="1"/>
    <col min="13856" max="13856" width="6.85546875" customWidth="1"/>
    <col min="13857" max="13857" width="7" customWidth="1"/>
    <col min="13858" max="13858" width="7.5703125" customWidth="1"/>
    <col min="13859" max="13859" width="7.42578125" customWidth="1"/>
    <col min="13860" max="13860" width="6.42578125" customWidth="1"/>
    <col min="13861" max="13862" width="7.42578125" customWidth="1"/>
    <col min="13863" max="13863" width="5.85546875" customWidth="1"/>
    <col min="13864" max="13864" width="7.42578125" bestFit="1" customWidth="1"/>
    <col min="13865" max="13865" width="5.85546875" customWidth="1"/>
    <col min="13866" max="13866" width="7.42578125" bestFit="1" customWidth="1"/>
    <col min="13867" max="13867" width="5.85546875" customWidth="1"/>
    <col min="13868" max="13868" width="7.42578125" bestFit="1" customWidth="1"/>
    <col min="13869" max="13869" width="5.85546875" customWidth="1"/>
    <col min="13870" max="13870" width="7.42578125" bestFit="1" customWidth="1"/>
    <col min="13871" max="13871" width="5.85546875" customWidth="1"/>
    <col min="13872" max="13872" width="6.42578125" bestFit="1" customWidth="1"/>
    <col min="13873" max="13874" width="5.85546875" customWidth="1"/>
    <col min="13875" max="13875" width="6.42578125" customWidth="1"/>
    <col min="13876" max="13876" width="8.42578125" customWidth="1"/>
    <col min="13877" max="13877" width="7.42578125" customWidth="1"/>
    <col min="13878" max="13878" width="6.42578125" customWidth="1"/>
    <col min="13879" max="13879" width="7.42578125" customWidth="1"/>
    <col min="13880" max="13880" width="7.7109375" customWidth="1"/>
    <col min="13881" max="13881" width="5.85546875" customWidth="1"/>
    <col min="13882" max="13882" width="7.28515625" customWidth="1"/>
    <col min="13883" max="13883" width="5.85546875" customWidth="1"/>
    <col min="13884" max="13884" width="6.85546875" customWidth="1"/>
    <col min="13885" max="13885" width="5.85546875" customWidth="1"/>
    <col min="13886" max="13886" width="6.7109375" customWidth="1"/>
    <col min="13887" max="13887" width="5.85546875" customWidth="1"/>
    <col min="13888" max="13888" width="6.5703125" customWidth="1"/>
    <col min="13889" max="13889" width="5" customWidth="1"/>
    <col min="13890" max="13890" width="6.42578125" bestFit="1" customWidth="1"/>
    <col min="13891" max="13891" width="5.42578125" customWidth="1"/>
    <col min="13892" max="13892" width="6.5703125" customWidth="1"/>
    <col min="13893" max="13893" width="6.42578125" customWidth="1"/>
    <col min="13894" max="13894" width="7.42578125" customWidth="1"/>
    <col min="13895" max="13895" width="9.5703125" customWidth="1"/>
    <col min="13896" max="13896" width="7.7109375" customWidth="1"/>
    <col min="13897" max="13898" width="7.42578125" customWidth="1"/>
    <col min="13899" max="13899" width="5.85546875" customWidth="1"/>
    <col min="13900" max="13900" width="6.85546875" customWidth="1"/>
    <col min="13901" max="13901" width="5.85546875" customWidth="1"/>
    <col min="13902" max="13902" width="6.42578125" customWidth="1"/>
    <col min="13903" max="13905" width="5.85546875" customWidth="1"/>
    <col min="13906" max="13906" width="6.42578125" bestFit="1" customWidth="1"/>
    <col min="13907" max="13907" width="5.85546875" customWidth="1"/>
    <col min="13908" max="13908" width="5.85546875" bestFit="1" customWidth="1"/>
    <col min="13909" max="13909" width="5" bestFit="1" customWidth="1"/>
    <col min="13910" max="13910" width="5.28515625" customWidth="1"/>
    <col min="13911" max="13911" width="6.42578125" customWidth="1"/>
    <col min="13912" max="13913" width="7.42578125" bestFit="1" customWidth="1"/>
    <col min="13914" max="13914" width="6.42578125" bestFit="1" customWidth="1"/>
    <col min="13915" max="13916" width="7.42578125" bestFit="1" customWidth="1"/>
    <col min="13917" max="13917" width="5.85546875" customWidth="1"/>
    <col min="13918" max="13918" width="7.42578125" customWidth="1"/>
    <col min="13919" max="13919" width="8.42578125" bestFit="1" customWidth="1"/>
    <col min="13920" max="13921" width="7.42578125" bestFit="1" customWidth="1"/>
    <col min="13922" max="13922" width="8.42578125" bestFit="1" customWidth="1"/>
    <col min="13923" max="13923" width="7.42578125" bestFit="1" customWidth="1"/>
    <col min="13924" max="13924" width="12.28515625" customWidth="1"/>
    <col min="14081" max="14081" width="4" customWidth="1"/>
    <col min="14082" max="14082" width="23.140625" customWidth="1"/>
    <col min="14083" max="14083" width="5.85546875" customWidth="1"/>
    <col min="14084" max="14084" width="6.7109375" customWidth="1"/>
    <col min="14085" max="14085" width="5.85546875" customWidth="1"/>
    <col min="14086" max="14086" width="7.28515625" customWidth="1"/>
    <col min="14087" max="14087" width="5.85546875" customWidth="1"/>
    <col min="14088" max="14088" width="7.28515625" customWidth="1"/>
    <col min="14089" max="14089" width="5.85546875" customWidth="1"/>
    <col min="14090" max="14090" width="7.28515625" customWidth="1"/>
    <col min="14091" max="14091" width="5.85546875" customWidth="1"/>
    <col min="14092" max="14092" width="7.28515625" customWidth="1"/>
    <col min="14093" max="14093" width="5.85546875" customWidth="1"/>
    <col min="14094" max="14094" width="7.28515625" customWidth="1"/>
    <col min="14095" max="14095" width="7" customWidth="1"/>
    <col min="14096" max="14096" width="7.140625" customWidth="1"/>
    <col min="14097" max="14099" width="7.42578125" customWidth="1"/>
    <col min="14100" max="14100" width="9.42578125" customWidth="1"/>
    <col min="14101" max="14101" width="5.85546875" customWidth="1"/>
    <col min="14102" max="14102" width="7.42578125" bestFit="1" customWidth="1"/>
    <col min="14103" max="14103" width="5.85546875" customWidth="1"/>
    <col min="14104" max="14104" width="7.42578125" bestFit="1" customWidth="1"/>
    <col min="14105" max="14105" width="5.85546875" customWidth="1"/>
    <col min="14106" max="14106" width="7.42578125" bestFit="1" customWidth="1"/>
    <col min="14107" max="14107" width="5.85546875" customWidth="1"/>
    <col min="14108" max="14108" width="7.42578125" bestFit="1" customWidth="1"/>
    <col min="14109" max="14109" width="5.5703125" customWidth="1"/>
    <col min="14110" max="14110" width="6.140625" customWidth="1"/>
    <col min="14111" max="14111" width="5.5703125" customWidth="1"/>
    <col min="14112" max="14112" width="6.85546875" customWidth="1"/>
    <col min="14113" max="14113" width="7" customWidth="1"/>
    <col min="14114" max="14114" width="7.5703125" customWidth="1"/>
    <col min="14115" max="14115" width="7.42578125" customWidth="1"/>
    <col min="14116" max="14116" width="6.42578125" customWidth="1"/>
    <col min="14117" max="14118" width="7.42578125" customWidth="1"/>
    <col min="14119" max="14119" width="5.85546875" customWidth="1"/>
    <col min="14120" max="14120" width="7.42578125" bestFit="1" customWidth="1"/>
    <col min="14121" max="14121" width="5.85546875" customWidth="1"/>
    <col min="14122" max="14122" width="7.42578125" bestFit="1" customWidth="1"/>
    <col min="14123" max="14123" width="5.85546875" customWidth="1"/>
    <col min="14124" max="14124" width="7.42578125" bestFit="1" customWidth="1"/>
    <col min="14125" max="14125" width="5.85546875" customWidth="1"/>
    <col min="14126" max="14126" width="7.42578125" bestFit="1" customWidth="1"/>
    <col min="14127" max="14127" width="5.85546875" customWidth="1"/>
    <col min="14128" max="14128" width="6.42578125" bestFit="1" customWidth="1"/>
    <col min="14129" max="14130" width="5.85546875" customWidth="1"/>
    <col min="14131" max="14131" width="6.42578125" customWidth="1"/>
    <col min="14132" max="14132" width="8.42578125" customWidth="1"/>
    <col min="14133" max="14133" width="7.42578125" customWidth="1"/>
    <col min="14134" max="14134" width="6.42578125" customWidth="1"/>
    <col min="14135" max="14135" width="7.42578125" customWidth="1"/>
    <col min="14136" max="14136" width="7.7109375" customWidth="1"/>
    <col min="14137" max="14137" width="5.85546875" customWidth="1"/>
    <col min="14138" max="14138" width="7.28515625" customWidth="1"/>
    <col min="14139" max="14139" width="5.85546875" customWidth="1"/>
    <col min="14140" max="14140" width="6.85546875" customWidth="1"/>
    <col min="14141" max="14141" width="5.85546875" customWidth="1"/>
    <col min="14142" max="14142" width="6.7109375" customWidth="1"/>
    <col min="14143" max="14143" width="5.85546875" customWidth="1"/>
    <col min="14144" max="14144" width="6.5703125" customWidth="1"/>
    <col min="14145" max="14145" width="5" customWidth="1"/>
    <col min="14146" max="14146" width="6.42578125" bestFit="1" customWidth="1"/>
    <col min="14147" max="14147" width="5.42578125" customWidth="1"/>
    <col min="14148" max="14148" width="6.5703125" customWidth="1"/>
    <col min="14149" max="14149" width="6.42578125" customWidth="1"/>
    <col min="14150" max="14150" width="7.42578125" customWidth="1"/>
    <col min="14151" max="14151" width="9.5703125" customWidth="1"/>
    <col min="14152" max="14152" width="7.7109375" customWidth="1"/>
    <col min="14153" max="14154" width="7.42578125" customWidth="1"/>
    <col min="14155" max="14155" width="5.85546875" customWidth="1"/>
    <col min="14156" max="14156" width="6.85546875" customWidth="1"/>
    <col min="14157" max="14157" width="5.85546875" customWidth="1"/>
    <col min="14158" max="14158" width="6.42578125" customWidth="1"/>
    <col min="14159" max="14161" width="5.85546875" customWidth="1"/>
    <col min="14162" max="14162" width="6.42578125" bestFit="1" customWidth="1"/>
    <col min="14163" max="14163" width="5.85546875" customWidth="1"/>
    <col min="14164" max="14164" width="5.85546875" bestFit="1" customWidth="1"/>
    <col min="14165" max="14165" width="5" bestFit="1" customWidth="1"/>
    <col min="14166" max="14166" width="5.28515625" customWidth="1"/>
    <col min="14167" max="14167" width="6.42578125" customWidth="1"/>
    <col min="14168" max="14169" width="7.42578125" bestFit="1" customWidth="1"/>
    <col min="14170" max="14170" width="6.42578125" bestFit="1" customWidth="1"/>
    <col min="14171" max="14172" width="7.42578125" bestFit="1" customWidth="1"/>
    <col min="14173" max="14173" width="5.85546875" customWidth="1"/>
    <col min="14174" max="14174" width="7.42578125" customWidth="1"/>
    <col min="14175" max="14175" width="8.42578125" bestFit="1" customWidth="1"/>
    <col min="14176" max="14177" width="7.42578125" bestFit="1" customWidth="1"/>
    <col min="14178" max="14178" width="8.42578125" bestFit="1" customWidth="1"/>
    <col min="14179" max="14179" width="7.42578125" bestFit="1" customWidth="1"/>
    <col min="14180" max="14180" width="12.28515625" customWidth="1"/>
    <col min="14337" max="14337" width="4" customWidth="1"/>
    <col min="14338" max="14338" width="23.140625" customWidth="1"/>
    <col min="14339" max="14339" width="5.85546875" customWidth="1"/>
    <col min="14340" max="14340" width="6.7109375" customWidth="1"/>
    <col min="14341" max="14341" width="5.85546875" customWidth="1"/>
    <col min="14342" max="14342" width="7.28515625" customWidth="1"/>
    <col min="14343" max="14343" width="5.85546875" customWidth="1"/>
    <col min="14344" max="14344" width="7.28515625" customWidth="1"/>
    <col min="14345" max="14345" width="5.85546875" customWidth="1"/>
    <col min="14346" max="14346" width="7.28515625" customWidth="1"/>
    <col min="14347" max="14347" width="5.85546875" customWidth="1"/>
    <col min="14348" max="14348" width="7.28515625" customWidth="1"/>
    <col min="14349" max="14349" width="5.85546875" customWidth="1"/>
    <col min="14350" max="14350" width="7.28515625" customWidth="1"/>
    <col min="14351" max="14351" width="7" customWidth="1"/>
    <col min="14352" max="14352" width="7.140625" customWidth="1"/>
    <col min="14353" max="14355" width="7.42578125" customWidth="1"/>
    <col min="14356" max="14356" width="9.42578125" customWidth="1"/>
    <col min="14357" max="14357" width="5.85546875" customWidth="1"/>
    <col min="14358" max="14358" width="7.42578125" bestFit="1" customWidth="1"/>
    <col min="14359" max="14359" width="5.85546875" customWidth="1"/>
    <col min="14360" max="14360" width="7.42578125" bestFit="1" customWidth="1"/>
    <col min="14361" max="14361" width="5.85546875" customWidth="1"/>
    <col min="14362" max="14362" width="7.42578125" bestFit="1" customWidth="1"/>
    <col min="14363" max="14363" width="5.85546875" customWidth="1"/>
    <col min="14364" max="14364" width="7.42578125" bestFit="1" customWidth="1"/>
    <col min="14365" max="14365" width="5.5703125" customWidth="1"/>
    <col min="14366" max="14366" width="6.140625" customWidth="1"/>
    <col min="14367" max="14367" width="5.5703125" customWidth="1"/>
    <col min="14368" max="14368" width="6.85546875" customWidth="1"/>
    <col min="14369" max="14369" width="7" customWidth="1"/>
    <col min="14370" max="14370" width="7.5703125" customWidth="1"/>
    <col min="14371" max="14371" width="7.42578125" customWidth="1"/>
    <col min="14372" max="14372" width="6.42578125" customWidth="1"/>
    <col min="14373" max="14374" width="7.42578125" customWidth="1"/>
    <col min="14375" max="14375" width="5.85546875" customWidth="1"/>
    <col min="14376" max="14376" width="7.42578125" bestFit="1" customWidth="1"/>
    <col min="14377" max="14377" width="5.85546875" customWidth="1"/>
    <col min="14378" max="14378" width="7.42578125" bestFit="1" customWidth="1"/>
    <col min="14379" max="14379" width="5.85546875" customWidth="1"/>
    <col min="14380" max="14380" width="7.42578125" bestFit="1" customWidth="1"/>
    <col min="14381" max="14381" width="5.85546875" customWidth="1"/>
    <col min="14382" max="14382" width="7.42578125" bestFit="1" customWidth="1"/>
    <col min="14383" max="14383" width="5.85546875" customWidth="1"/>
    <col min="14384" max="14384" width="6.42578125" bestFit="1" customWidth="1"/>
    <col min="14385" max="14386" width="5.85546875" customWidth="1"/>
    <col min="14387" max="14387" width="6.42578125" customWidth="1"/>
    <col min="14388" max="14388" width="8.42578125" customWidth="1"/>
    <col min="14389" max="14389" width="7.42578125" customWidth="1"/>
    <col min="14390" max="14390" width="6.42578125" customWidth="1"/>
    <col min="14391" max="14391" width="7.42578125" customWidth="1"/>
    <col min="14392" max="14392" width="7.7109375" customWidth="1"/>
    <col min="14393" max="14393" width="5.85546875" customWidth="1"/>
    <col min="14394" max="14394" width="7.28515625" customWidth="1"/>
    <col min="14395" max="14395" width="5.85546875" customWidth="1"/>
    <col min="14396" max="14396" width="6.85546875" customWidth="1"/>
    <col min="14397" max="14397" width="5.85546875" customWidth="1"/>
    <col min="14398" max="14398" width="6.7109375" customWidth="1"/>
    <col min="14399" max="14399" width="5.85546875" customWidth="1"/>
    <col min="14400" max="14400" width="6.5703125" customWidth="1"/>
    <col min="14401" max="14401" width="5" customWidth="1"/>
    <col min="14402" max="14402" width="6.42578125" bestFit="1" customWidth="1"/>
    <col min="14403" max="14403" width="5.42578125" customWidth="1"/>
    <col min="14404" max="14404" width="6.5703125" customWidth="1"/>
    <col min="14405" max="14405" width="6.42578125" customWidth="1"/>
    <col min="14406" max="14406" width="7.42578125" customWidth="1"/>
    <col min="14407" max="14407" width="9.5703125" customWidth="1"/>
    <col min="14408" max="14408" width="7.7109375" customWidth="1"/>
    <col min="14409" max="14410" width="7.42578125" customWidth="1"/>
    <col min="14411" max="14411" width="5.85546875" customWidth="1"/>
    <col min="14412" max="14412" width="6.85546875" customWidth="1"/>
    <col min="14413" max="14413" width="5.85546875" customWidth="1"/>
    <col min="14414" max="14414" width="6.42578125" customWidth="1"/>
    <col min="14415" max="14417" width="5.85546875" customWidth="1"/>
    <col min="14418" max="14418" width="6.42578125" bestFit="1" customWidth="1"/>
    <col min="14419" max="14419" width="5.85546875" customWidth="1"/>
    <col min="14420" max="14420" width="5.85546875" bestFit="1" customWidth="1"/>
    <col min="14421" max="14421" width="5" bestFit="1" customWidth="1"/>
    <col min="14422" max="14422" width="5.28515625" customWidth="1"/>
    <col min="14423" max="14423" width="6.42578125" customWidth="1"/>
    <col min="14424" max="14425" width="7.42578125" bestFit="1" customWidth="1"/>
    <col min="14426" max="14426" width="6.42578125" bestFit="1" customWidth="1"/>
    <col min="14427" max="14428" width="7.42578125" bestFit="1" customWidth="1"/>
    <col min="14429" max="14429" width="5.85546875" customWidth="1"/>
    <col min="14430" max="14430" width="7.42578125" customWidth="1"/>
    <col min="14431" max="14431" width="8.42578125" bestFit="1" customWidth="1"/>
    <col min="14432" max="14433" width="7.42578125" bestFit="1" customWidth="1"/>
    <col min="14434" max="14434" width="8.42578125" bestFit="1" customWidth="1"/>
    <col min="14435" max="14435" width="7.42578125" bestFit="1" customWidth="1"/>
    <col min="14436" max="14436" width="12.28515625" customWidth="1"/>
    <col min="14593" max="14593" width="4" customWidth="1"/>
    <col min="14594" max="14594" width="23.140625" customWidth="1"/>
    <col min="14595" max="14595" width="5.85546875" customWidth="1"/>
    <col min="14596" max="14596" width="6.7109375" customWidth="1"/>
    <col min="14597" max="14597" width="5.85546875" customWidth="1"/>
    <col min="14598" max="14598" width="7.28515625" customWidth="1"/>
    <col min="14599" max="14599" width="5.85546875" customWidth="1"/>
    <col min="14600" max="14600" width="7.28515625" customWidth="1"/>
    <col min="14601" max="14601" width="5.85546875" customWidth="1"/>
    <col min="14602" max="14602" width="7.28515625" customWidth="1"/>
    <col min="14603" max="14603" width="5.85546875" customWidth="1"/>
    <col min="14604" max="14604" width="7.28515625" customWidth="1"/>
    <col min="14605" max="14605" width="5.85546875" customWidth="1"/>
    <col min="14606" max="14606" width="7.28515625" customWidth="1"/>
    <col min="14607" max="14607" width="7" customWidth="1"/>
    <col min="14608" max="14608" width="7.140625" customWidth="1"/>
    <col min="14609" max="14611" width="7.42578125" customWidth="1"/>
    <col min="14612" max="14612" width="9.42578125" customWidth="1"/>
    <col min="14613" max="14613" width="5.85546875" customWidth="1"/>
    <col min="14614" max="14614" width="7.42578125" bestFit="1" customWidth="1"/>
    <col min="14615" max="14615" width="5.85546875" customWidth="1"/>
    <col min="14616" max="14616" width="7.42578125" bestFit="1" customWidth="1"/>
    <col min="14617" max="14617" width="5.85546875" customWidth="1"/>
    <col min="14618" max="14618" width="7.42578125" bestFit="1" customWidth="1"/>
    <col min="14619" max="14619" width="5.85546875" customWidth="1"/>
    <col min="14620" max="14620" width="7.42578125" bestFit="1" customWidth="1"/>
    <col min="14621" max="14621" width="5.5703125" customWidth="1"/>
    <col min="14622" max="14622" width="6.140625" customWidth="1"/>
    <col min="14623" max="14623" width="5.5703125" customWidth="1"/>
    <col min="14624" max="14624" width="6.85546875" customWidth="1"/>
    <col min="14625" max="14625" width="7" customWidth="1"/>
    <col min="14626" max="14626" width="7.5703125" customWidth="1"/>
    <col min="14627" max="14627" width="7.42578125" customWidth="1"/>
    <col min="14628" max="14628" width="6.42578125" customWidth="1"/>
    <col min="14629" max="14630" width="7.42578125" customWidth="1"/>
    <col min="14631" max="14631" width="5.85546875" customWidth="1"/>
    <col min="14632" max="14632" width="7.42578125" bestFit="1" customWidth="1"/>
    <col min="14633" max="14633" width="5.85546875" customWidth="1"/>
    <col min="14634" max="14634" width="7.42578125" bestFit="1" customWidth="1"/>
    <col min="14635" max="14635" width="5.85546875" customWidth="1"/>
    <col min="14636" max="14636" width="7.42578125" bestFit="1" customWidth="1"/>
    <col min="14637" max="14637" width="5.85546875" customWidth="1"/>
    <col min="14638" max="14638" width="7.42578125" bestFit="1" customWidth="1"/>
    <col min="14639" max="14639" width="5.85546875" customWidth="1"/>
    <col min="14640" max="14640" width="6.42578125" bestFit="1" customWidth="1"/>
    <col min="14641" max="14642" width="5.85546875" customWidth="1"/>
    <col min="14643" max="14643" width="6.42578125" customWidth="1"/>
    <col min="14644" max="14644" width="8.42578125" customWidth="1"/>
    <col min="14645" max="14645" width="7.42578125" customWidth="1"/>
    <col min="14646" max="14646" width="6.42578125" customWidth="1"/>
    <col min="14647" max="14647" width="7.42578125" customWidth="1"/>
    <col min="14648" max="14648" width="7.7109375" customWidth="1"/>
    <col min="14649" max="14649" width="5.85546875" customWidth="1"/>
    <col min="14650" max="14650" width="7.28515625" customWidth="1"/>
    <col min="14651" max="14651" width="5.85546875" customWidth="1"/>
    <col min="14652" max="14652" width="6.85546875" customWidth="1"/>
    <col min="14653" max="14653" width="5.85546875" customWidth="1"/>
    <col min="14654" max="14654" width="6.7109375" customWidth="1"/>
    <col min="14655" max="14655" width="5.85546875" customWidth="1"/>
    <col min="14656" max="14656" width="6.5703125" customWidth="1"/>
    <col min="14657" max="14657" width="5" customWidth="1"/>
    <col min="14658" max="14658" width="6.42578125" bestFit="1" customWidth="1"/>
    <col min="14659" max="14659" width="5.42578125" customWidth="1"/>
    <col min="14660" max="14660" width="6.5703125" customWidth="1"/>
    <col min="14661" max="14661" width="6.42578125" customWidth="1"/>
    <col min="14662" max="14662" width="7.42578125" customWidth="1"/>
    <col min="14663" max="14663" width="9.5703125" customWidth="1"/>
    <col min="14664" max="14664" width="7.7109375" customWidth="1"/>
    <col min="14665" max="14666" width="7.42578125" customWidth="1"/>
    <col min="14667" max="14667" width="5.85546875" customWidth="1"/>
    <col min="14668" max="14668" width="6.85546875" customWidth="1"/>
    <col min="14669" max="14669" width="5.85546875" customWidth="1"/>
    <col min="14670" max="14670" width="6.42578125" customWidth="1"/>
    <col min="14671" max="14673" width="5.85546875" customWidth="1"/>
    <col min="14674" max="14674" width="6.42578125" bestFit="1" customWidth="1"/>
    <col min="14675" max="14675" width="5.85546875" customWidth="1"/>
    <col min="14676" max="14676" width="5.85546875" bestFit="1" customWidth="1"/>
    <col min="14677" max="14677" width="5" bestFit="1" customWidth="1"/>
    <col min="14678" max="14678" width="5.28515625" customWidth="1"/>
    <col min="14679" max="14679" width="6.42578125" customWidth="1"/>
    <col min="14680" max="14681" width="7.42578125" bestFit="1" customWidth="1"/>
    <col min="14682" max="14682" width="6.42578125" bestFit="1" customWidth="1"/>
    <col min="14683" max="14684" width="7.42578125" bestFit="1" customWidth="1"/>
    <col min="14685" max="14685" width="5.85546875" customWidth="1"/>
    <col min="14686" max="14686" width="7.42578125" customWidth="1"/>
    <col min="14687" max="14687" width="8.42578125" bestFit="1" customWidth="1"/>
    <col min="14688" max="14689" width="7.42578125" bestFit="1" customWidth="1"/>
    <col min="14690" max="14690" width="8.42578125" bestFit="1" customWidth="1"/>
    <col min="14691" max="14691" width="7.42578125" bestFit="1" customWidth="1"/>
    <col min="14692" max="14692" width="12.28515625" customWidth="1"/>
    <col min="14849" max="14849" width="4" customWidth="1"/>
    <col min="14850" max="14850" width="23.140625" customWidth="1"/>
    <col min="14851" max="14851" width="5.85546875" customWidth="1"/>
    <col min="14852" max="14852" width="6.7109375" customWidth="1"/>
    <col min="14853" max="14853" width="5.85546875" customWidth="1"/>
    <col min="14854" max="14854" width="7.28515625" customWidth="1"/>
    <col min="14855" max="14855" width="5.85546875" customWidth="1"/>
    <col min="14856" max="14856" width="7.28515625" customWidth="1"/>
    <col min="14857" max="14857" width="5.85546875" customWidth="1"/>
    <col min="14858" max="14858" width="7.28515625" customWidth="1"/>
    <col min="14859" max="14859" width="5.85546875" customWidth="1"/>
    <col min="14860" max="14860" width="7.28515625" customWidth="1"/>
    <col min="14861" max="14861" width="5.85546875" customWidth="1"/>
    <col min="14862" max="14862" width="7.28515625" customWidth="1"/>
    <col min="14863" max="14863" width="7" customWidth="1"/>
    <col min="14864" max="14864" width="7.140625" customWidth="1"/>
    <col min="14865" max="14867" width="7.42578125" customWidth="1"/>
    <col min="14868" max="14868" width="9.42578125" customWidth="1"/>
    <col min="14869" max="14869" width="5.85546875" customWidth="1"/>
    <col min="14870" max="14870" width="7.42578125" bestFit="1" customWidth="1"/>
    <col min="14871" max="14871" width="5.85546875" customWidth="1"/>
    <col min="14872" max="14872" width="7.42578125" bestFit="1" customWidth="1"/>
    <col min="14873" max="14873" width="5.85546875" customWidth="1"/>
    <col min="14874" max="14874" width="7.42578125" bestFit="1" customWidth="1"/>
    <col min="14875" max="14875" width="5.85546875" customWidth="1"/>
    <col min="14876" max="14876" width="7.42578125" bestFit="1" customWidth="1"/>
    <col min="14877" max="14877" width="5.5703125" customWidth="1"/>
    <col min="14878" max="14878" width="6.140625" customWidth="1"/>
    <col min="14879" max="14879" width="5.5703125" customWidth="1"/>
    <col min="14880" max="14880" width="6.85546875" customWidth="1"/>
    <col min="14881" max="14881" width="7" customWidth="1"/>
    <col min="14882" max="14882" width="7.5703125" customWidth="1"/>
    <col min="14883" max="14883" width="7.42578125" customWidth="1"/>
    <col min="14884" max="14884" width="6.42578125" customWidth="1"/>
    <col min="14885" max="14886" width="7.42578125" customWidth="1"/>
    <col min="14887" max="14887" width="5.85546875" customWidth="1"/>
    <col min="14888" max="14888" width="7.42578125" bestFit="1" customWidth="1"/>
    <col min="14889" max="14889" width="5.85546875" customWidth="1"/>
    <col min="14890" max="14890" width="7.42578125" bestFit="1" customWidth="1"/>
    <col min="14891" max="14891" width="5.85546875" customWidth="1"/>
    <col min="14892" max="14892" width="7.42578125" bestFit="1" customWidth="1"/>
    <col min="14893" max="14893" width="5.85546875" customWidth="1"/>
    <col min="14894" max="14894" width="7.42578125" bestFit="1" customWidth="1"/>
    <col min="14895" max="14895" width="5.85546875" customWidth="1"/>
    <col min="14896" max="14896" width="6.42578125" bestFit="1" customWidth="1"/>
    <col min="14897" max="14898" width="5.85546875" customWidth="1"/>
    <col min="14899" max="14899" width="6.42578125" customWidth="1"/>
    <col min="14900" max="14900" width="8.42578125" customWidth="1"/>
    <col min="14901" max="14901" width="7.42578125" customWidth="1"/>
    <col min="14902" max="14902" width="6.42578125" customWidth="1"/>
    <col min="14903" max="14903" width="7.42578125" customWidth="1"/>
    <col min="14904" max="14904" width="7.7109375" customWidth="1"/>
    <col min="14905" max="14905" width="5.85546875" customWidth="1"/>
    <col min="14906" max="14906" width="7.28515625" customWidth="1"/>
    <col min="14907" max="14907" width="5.85546875" customWidth="1"/>
    <col min="14908" max="14908" width="6.85546875" customWidth="1"/>
    <col min="14909" max="14909" width="5.85546875" customWidth="1"/>
    <col min="14910" max="14910" width="6.7109375" customWidth="1"/>
    <col min="14911" max="14911" width="5.85546875" customWidth="1"/>
    <col min="14912" max="14912" width="6.5703125" customWidth="1"/>
    <col min="14913" max="14913" width="5" customWidth="1"/>
    <col min="14914" max="14914" width="6.42578125" bestFit="1" customWidth="1"/>
    <col min="14915" max="14915" width="5.42578125" customWidth="1"/>
    <col min="14916" max="14916" width="6.5703125" customWidth="1"/>
    <col min="14917" max="14917" width="6.42578125" customWidth="1"/>
    <col min="14918" max="14918" width="7.42578125" customWidth="1"/>
    <col min="14919" max="14919" width="9.5703125" customWidth="1"/>
    <col min="14920" max="14920" width="7.7109375" customWidth="1"/>
    <col min="14921" max="14922" width="7.42578125" customWidth="1"/>
    <col min="14923" max="14923" width="5.85546875" customWidth="1"/>
    <col min="14924" max="14924" width="6.85546875" customWidth="1"/>
    <col min="14925" max="14925" width="5.85546875" customWidth="1"/>
    <col min="14926" max="14926" width="6.42578125" customWidth="1"/>
    <col min="14927" max="14929" width="5.85546875" customWidth="1"/>
    <col min="14930" max="14930" width="6.42578125" bestFit="1" customWidth="1"/>
    <col min="14931" max="14931" width="5.85546875" customWidth="1"/>
    <col min="14932" max="14932" width="5.85546875" bestFit="1" customWidth="1"/>
    <col min="14933" max="14933" width="5" bestFit="1" customWidth="1"/>
    <col min="14934" max="14934" width="5.28515625" customWidth="1"/>
    <col min="14935" max="14935" width="6.42578125" customWidth="1"/>
    <col min="14936" max="14937" width="7.42578125" bestFit="1" customWidth="1"/>
    <col min="14938" max="14938" width="6.42578125" bestFit="1" customWidth="1"/>
    <col min="14939" max="14940" width="7.42578125" bestFit="1" customWidth="1"/>
    <col min="14941" max="14941" width="5.85546875" customWidth="1"/>
    <col min="14942" max="14942" width="7.42578125" customWidth="1"/>
    <col min="14943" max="14943" width="8.42578125" bestFit="1" customWidth="1"/>
    <col min="14944" max="14945" width="7.42578125" bestFit="1" customWidth="1"/>
    <col min="14946" max="14946" width="8.42578125" bestFit="1" customWidth="1"/>
    <col min="14947" max="14947" width="7.42578125" bestFit="1" customWidth="1"/>
    <col min="14948" max="14948" width="12.28515625" customWidth="1"/>
    <col min="15105" max="15105" width="4" customWidth="1"/>
    <col min="15106" max="15106" width="23.140625" customWidth="1"/>
    <col min="15107" max="15107" width="5.85546875" customWidth="1"/>
    <col min="15108" max="15108" width="6.7109375" customWidth="1"/>
    <col min="15109" max="15109" width="5.85546875" customWidth="1"/>
    <col min="15110" max="15110" width="7.28515625" customWidth="1"/>
    <col min="15111" max="15111" width="5.85546875" customWidth="1"/>
    <col min="15112" max="15112" width="7.28515625" customWidth="1"/>
    <col min="15113" max="15113" width="5.85546875" customWidth="1"/>
    <col min="15114" max="15114" width="7.28515625" customWidth="1"/>
    <col min="15115" max="15115" width="5.85546875" customWidth="1"/>
    <col min="15116" max="15116" width="7.28515625" customWidth="1"/>
    <col min="15117" max="15117" width="5.85546875" customWidth="1"/>
    <col min="15118" max="15118" width="7.28515625" customWidth="1"/>
    <col min="15119" max="15119" width="7" customWidth="1"/>
    <col min="15120" max="15120" width="7.140625" customWidth="1"/>
    <col min="15121" max="15123" width="7.42578125" customWidth="1"/>
    <col min="15124" max="15124" width="9.42578125" customWidth="1"/>
    <col min="15125" max="15125" width="5.85546875" customWidth="1"/>
    <col min="15126" max="15126" width="7.42578125" bestFit="1" customWidth="1"/>
    <col min="15127" max="15127" width="5.85546875" customWidth="1"/>
    <col min="15128" max="15128" width="7.42578125" bestFit="1" customWidth="1"/>
    <col min="15129" max="15129" width="5.85546875" customWidth="1"/>
    <col min="15130" max="15130" width="7.42578125" bestFit="1" customWidth="1"/>
    <col min="15131" max="15131" width="5.85546875" customWidth="1"/>
    <col min="15132" max="15132" width="7.42578125" bestFit="1" customWidth="1"/>
    <col min="15133" max="15133" width="5.5703125" customWidth="1"/>
    <col min="15134" max="15134" width="6.140625" customWidth="1"/>
    <col min="15135" max="15135" width="5.5703125" customWidth="1"/>
    <col min="15136" max="15136" width="6.85546875" customWidth="1"/>
    <col min="15137" max="15137" width="7" customWidth="1"/>
    <col min="15138" max="15138" width="7.5703125" customWidth="1"/>
    <col min="15139" max="15139" width="7.42578125" customWidth="1"/>
    <col min="15140" max="15140" width="6.42578125" customWidth="1"/>
    <col min="15141" max="15142" width="7.42578125" customWidth="1"/>
    <col min="15143" max="15143" width="5.85546875" customWidth="1"/>
    <col min="15144" max="15144" width="7.42578125" bestFit="1" customWidth="1"/>
    <col min="15145" max="15145" width="5.85546875" customWidth="1"/>
    <col min="15146" max="15146" width="7.42578125" bestFit="1" customWidth="1"/>
    <col min="15147" max="15147" width="5.85546875" customWidth="1"/>
    <col min="15148" max="15148" width="7.42578125" bestFit="1" customWidth="1"/>
    <col min="15149" max="15149" width="5.85546875" customWidth="1"/>
    <col min="15150" max="15150" width="7.42578125" bestFit="1" customWidth="1"/>
    <col min="15151" max="15151" width="5.85546875" customWidth="1"/>
    <col min="15152" max="15152" width="6.42578125" bestFit="1" customWidth="1"/>
    <col min="15153" max="15154" width="5.85546875" customWidth="1"/>
    <col min="15155" max="15155" width="6.42578125" customWidth="1"/>
    <col min="15156" max="15156" width="8.42578125" customWidth="1"/>
    <col min="15157" max="15157" width="7.42578125" customWidth="1"/>
    <col min="15158" max="15158" width="6.42578125" customWidth="1"/>
    <col min="15159" max="15159" width="7.42578125" customWidth="1"/>
    <col min="15160" max="15160" width="7.7109375" customWidth="1"/>
    <col min="15161" max="15161" width="5.85546875" customWidth="1"/>
    <col min="15162" max="15162" width="7.28515625" customWidth="1"/>
    <col min="15163" max="15163" width="5.85546875" customWidth="1"/>
    <col min="15164" max="15164" width="6.85546875" customWidth="1"/>
    <col min="15165" max="15165" width="5.85546875" customWidth="1"/>
    <col min="15166" max="15166" width="6.7109375" customWidth="1"/>
    <col min="15167" max="15167" width="5.85546875" customWidth="1"/>
    <col min="15168" max="15168" width="6.5703125" customWidth="1"/>
    <col min="15169" max="15169" width="5" customWidth="1"/>
    <col min="15170" max="15170" width="6.42578125" bestFit="1" customWidth="1"/>
    <col min="15171" max="15171" width="5.42578125" customWidth="1"/>
    <col min="15172" max="15172" width="6.5703125" customWidth="1"/>
    <col min="15173" max="15173" width="6.42578125" customWidth="1"/>
    <col min="15174" max="15174" width="7.42578125" customWidth="1"/>
    <col min="15175" max="15175" width="9.5703125" customWidth="1"/>
    <col min="15176" max="15176" width="7.7109375" customWidth="1"/>
    <col min="15177" max="15178" width="7.42578125" customWidth="1"/>
    <col min="15179" max="15179" width="5.85546875" customWidth="1"/>
    <col min="15180" max="15180" width="6.85546875" customWidth="1"/>
    <col min="15181" max="15181" width="5.85546875" customWidth="1"/>
    <col min="15182" max="15182" width="6.42578125" customWidth="1"/>
    <col min="15183" max="15185" width="5.85546875" customWidth="1"/>
    <col min="15186" max="15186" width="6.42578125" bestFit="1" customWidth="1"/>
    <col min="15187" max="15187" width="5.85546875" customWidth="1"/>
    <col min="15188" max="15188" width="5.85546875" bestFit="1" customWidth="1"/>
    <col min="15189" max="15189" width="5" bestFit="1" customWidth="1"/>
    <col min="15190" max="15190" width="5.28515625" customWidth="1"/>
    <col min="15191" max="15191" width="6.42578125" customWidth="1"/>
    <col min="15192" max="15193" width="7.42578125" bestFit="1" customWidth="1"/>
    <col min="15194" max="15194" width="6.42578125" bestFit="1" customWidth="1"/>
    <col min="15195" max="15196" width="7.42578125" bestFit="1" customWidth="1"/>
    <col min="15197" max="15197" width="5.85546875" customWidth="1"/>
    <col min="15198" max="15198" width="7.42578125" customWidth="1"/>
    <col min="15199" max="15199" width="8.42578125" bestFit="1" customWidth="1"/>
    <col min="15200" max="15201" width="7.42578125" bestFit="1" customWidth="1"/>
    <col min="15202" max="15202" width="8.42578125" bestFit="1" customWidth="1"/>
    <col min="15203" max="15203" width="7.42578125" bestFit="1" customWidth="1"/>
    <col min="15204" max="15204" width="12.28515625" customWidth="1"/>
    <col min="15361" max="15361" width="4" customWidth="1"/>
    <col min="15362" max="15362" width="23.140625" customWidth="1"/>
    <col min="15363" max="15363" width="5.85546875" customWidth="1"/>
    <col min="15364" max="15364" width="6.7109375" customWidth="1"/>
    <col min="15365" max="15365" width="5.85546875" customWidth="1"/>
    <col min="15366" max="15366" width="7.28515625" customWidth="1"/>
    <col min="15367" max="15367" width="5.85546875" customWidth="1"/>
    <col min="15368" max="15368" width="7.28515625" customWidth="1"/>
    <col min="15369" max="15369" width="5.85546875" customWidth="1"/>
    <col min="15370" max="15370" width="7.28515625" customWidth="1"/>
    <col min="15371" max="15371" width="5.85546875" customWidth="1"/>
    <col min="15372" max="15372" width="7.28515625" customWidth="1"/>
    <col min="15373" max="15373" width="5.85546875" customWidth="1"/>
    <col min="15374" max="15374" width="7.28515625" customWidth="1"/>
    <col min="15375" max="15375" width="7" customWidth="1"/>
    <col min="15376" max="15376" width="7.140625" customWidth="1"/>
    <col min="15377" max="15379" width="7.42578125" customWidth="1"/>
    <col min="15380" max="15380" width="9.42578125" customWidth="1"/>
    <col min="15381" max="15381" width="5.85546875" customWidth="1"/>
    <col min="15382" max="15382" width="7.42578125" bestFit="1" customWidth="1"/>
    <col min="15383" max="15383" width="5.85546875" customWidth="1"/>
    <col min="15384" max="15384" width="7.42578125" bestFit="1" customWidth="1"/>
    <col min="15385" max="15385" width="5.85546875" customWidth="1"/>
    <col min="15386" max="15386" width="7.42578125" bestFit="1" customWidth="1"/>
    <col min="15387" max="15387" width="5.85546875" customWidth="1"/>
    <col min="15388" max="15388" width="7.42578125" bestFit="1" customWidth="1"/>
    <col min="15389" max="15389" width="5.5703125" customWidth="1"/>
    <col min="15390" max="15390" width="6.140625" customWidth="1"/>
    <col min="15391" max="15391" width="5.5703125" customWidth="1"/>
    <col min="15392" max="15392" width="6.85546875" customWidth="1"/>
    <col min="15393" max="15393" width="7" customWidth="1"/>
    <col min="15394" max="15394" width="7.5703125" customWidth="1"/>
    <col min="15395" max="15395" width="7.42578125" customWidth="1"/>
    <col min="15396" max="15396" width="6.42578125" customWidth="1"/>
    <col min="15397" max="15398" width="7.42578125" customWidth="1"/>
    <col min="15399" max="15399" width="5.85546875" customWidth="1"/>
    <col min="15400" max="15400" width="7.42578125" bestFit="1" customWidth="1"/>
    <col min="15401" max="15401" width="5.85546875" customWidth="1"/>
    <col min="15402" max="15402" width="7.42578125" bestFit="1" customWidth="1"/>
    <col min="15403" max="15403" width="5.85546875" customWidth="1"/>
    <col min="15404" max="15404" width="7.42578125" bestFit="1" customWidth="1"/>
    <col min="15405" max="15405" width="5.85546875" customWidth="1"/>
    <col min="15406" max="15406" width="7.42578125" bestFit="1" customWidth="1"/>
    <col min="15407" max="15407" width="5.85546875" customWidth="1"/>
    <col min="15408" max="15408" width="6.42578125" bestFit="1" customWidth="1"/>
    <col min="15409" max="15410" width="5.85546875" customWidth="1"/>
    <col min="15411" max="15411" width="6.42578125" customWidth="1"/>
    <col min="15412" max="15412" width="8.42578125" customWidth="1"/>
    <col min="15413" max="15413" width="7.42578125" customWidth="1"/>
    <col min="15414" max="15414" width="6.42578125" customWidth="1"/>
    <col min="15415" max="15415" width="7.42578125" customWidth="1"/>
    <col min="15416" max="15416" width="7.7109375" customWidth="1"/>
    <col min="15417" max="15417" width="5.85546875" customWidth="1"/>
    <col min="15418" max="15418" width="7.28515625" customWidth="1"/>
    <col min="15419" max="15419" width="5.85546875" customWidth="1"/>
    <col min="15420" max="15420" width="6.85546875" customWidth="1"/>
    <col min="15421" max="15421" width="5.85546875" customWidth="1"/>
    <col min="15422" max="15422" width="6.7109375" customWidth="1"/>
    <col min="15423" max="15423" width="5.85546875" customWidth="1"/>
    <col min="15424" max="15424" width="6.5703125" customWidth="1"/>
    <col min="15425" max="15425" width="5" customWidth="1"/>
    <col min="15426" max="15426" width="6.42578125" bestFit="1" customWidth="1"/>
    <col min="15427" max="15427" width="5.42578125" customWidth="1"/>
    <col min="15428" max="15428" width="6.5703125" customWidth="1"/>
    <col min="15429" max="15429" width="6.42578125" customWidth="1"/>
    <col min="15430" max="15430" width="7.42578125" customWidth="1"/>
    <col min="15431" max="15431" width="9.5703125" customWidth="1"/>
    <col min="15432" max="15432" width="7.7109375" customWidth="1"/>
    <col min="15433" max="15434" width="7.42578125" customWidth="1"/>
    <col min="15435" max="15435" width="5.85546875" customWidth="1"/>
    <col min="15436" max="15436" width="6.85546875" customWidth="1"/>
    <col min="15437" max="15437" width="5.85546875" customWidth="1"/>
    <col min="15438" max="15438" width="6.42578125" customWidth="1"/>
    <col min="15439" max="15441" width="5.85546875" customWidth="1"/>
    <col min="15442" max="15442" width="6.42578125" bestFit="1" customWidth="1"/>
    <col min="15443" max="15443" width="5.85546875" customWidth="1"/>
    <col min="15444" max="15444" width="5.85546875" bestFit="1" customWidth="1"/>
    <col min="15445" max="15445" width="5" bestFit="1" customWidth="1"/>
    <col min="15446" max="15446" width="5.28515625" customWidth="1"/>
    <col min="15447" max="15447" width="6.42578125" customWidth="1"/>
    <col min="15448" max="15449" width="7.42578125" bestFit="1" customWidth="1"/>
    <col min="15450" max="15450" width="6.42578125" bestFit="1" customWidth="1"/>
    <col min="15451" max="15452" width="7.42578125" bestFit="1" customWidth="1"/>
    <col min="15453" max="15453" width="5.85546875" customWidth="1"/>
    <col min="15454" max="15454" width="7.42578125" customWidth="1"/>
    <col min="15455" max="15455" width="8.42578125" bestFit="1" customWidth="1"/>
    <col min="15456" max="15457" width="7.42578125" bestFit="1" customWidth="1"/>
    <col min="15458" max="15458" width="8.42578125" bestFit="1" customWidth="1"/>
    <col min="15459" max="15459" width="7.42578125" bestFit="1" customWidth="1"/>
    <col min="15460" max="15460" width="12.28515625" customWidth="1"/>
    <col min="15617" max="15617" width="4" customWidth="1"/>
    <col min="15618" max="15618" width="23.140625" customWidth="1"/>
    <col min="15619" max="15619" width="5.85546875" customWidth="1"/>
    <col min="15620" max="15620" width="6.7109375" customWidth="1"/>
    <col min="15621" max="15621" width="5.85546875" customWidth="1"/>
    <col min="15622" max="15622" width="7.28515625" customWidth="1"/>
    <col min="15623" max="15623" width="5.85546875" customWidth="1"/>
    <col min="15624" max="15624" width="7.28515625" customWidth="1"/>
    <col min="15625" max="15625" width="5.85546875" customWidth="1"/>
    <col min="15626" max="15626" width="7.28515625" customWidth="1"/>
    <col min="15627" max="15627" width="5.85546875" customWidth="1"/>
    <col min="15628" max="15628" width="7.28515625" customWidth="1"/>
    <col min="15629" max="15629" width="5.85546875" customWidth="1"/>
    <col min="15630" max="15630" width="7.28515625" customWidth="1"/>
    <col min="15631" max="15631" width="7" customWidth="1"/>
    <col min="15632" max="15632" width="7.140625" customWidth="1"/>
    <col min="15633" max="15635" width="7.42578125" customWidth="1"/>
    <col min="15636" max="15636" width="9.42578125" customWidth="1"/>
    <col min="15637" max="15637" width="5.85546875" customWidth="1"/>
    <col min="15638" max="15638" width="7.42578125" bestFit="1" customWidth="1"/>
    <col min="15639" max="15639" width="5.85546875" customWidth="1"/>
    <col min="15640" max="15640" width="7.42578125" bestFit="1" customWidth="1"/>
    <col min="15641" max="15641" width="5.85546875" customWidth="1"/>
    <col min="15642" max="15642" width="7.42578125" bestFit="1" customWidth="1"/>
    <col min="15643" max="15643" width="5.85546875" customWidth="1"/>
    <col min="15644" max="15644" width="7.42578125" bestFit="1" customWidth="1"/>
    <col min="15645" max="15645" width="5.5703125" customWidth="1"/>
    <col min="15646" max="15646" width="6.140625" customWidth="1"/>
    <col min="15647" max="15647" width="5.5703125" customWidth="1"/>
    <col min="15648" max="15648" width="6.85546875" customWidth="1"/>
    <col min="15649" max="15649" width="7" customWidth="1"/>
    <col min="15650" max="15650" width="7.5703125" customWidth="1"/>
    <col min="15651" max="15651" width="7.42578125" customWidth="1"/>
    <col min="15652" max="15652" width="6.42578125" customWidth="1"/>
    <col min="15653" max="15654" width="7.42578125" customWidth="1"/>
    <col min="15655" max="15655" width="5.85546875" customWidth="1"/>
    <col min="15656" max="15656" width="7.42578125" bestFit="1" customWidth="1"/>
    <col min="15657" max="15657" width="5.85546875" customWidth="1"/>
    <col min="15658" max="15658" width="7.42578125" bestFit="1" customWidth="1"/>
    <col min="15659" max="15659" width="5.85546875" customWidth="1"/>
    <col min="15660" max="15660" width="7.42578125" bestFit="1" customWidth="1"/>
    <col min="15661" max="15661" width="5.85546875" customWidth="1"/>
    <col min="15662" max="15662" width="7.42578125" bestFit="1" customWidth="1"/>
    <col min="15663" max="15663" width="5.85546875" customWidth="1"/>
    <col min="15664" max="15664" width="6.42578125" bestFit="1" customWidth="1"/>
    <col min="15665" max="15666" width="5.85546875" customWidth="1"/>
    <col min="15667" max="15667" width="6.42578125" customWidth="1"/>
    <col min="15668" max="15668" width="8.42578125" customWidth="1"/>
    <col min="15669" max="15669" width="7.42578125" customWidth="1"/>
    <col min="15670" max="15670" width="6.42578125" customWidth="1"/>
    <col min="15671" max="15671" width="7.42578125" customWidth="1"/>
    <col min="15672" max="15672" width="7.7109375" customWidth="1"/>
    <col min="15673" max="15673" width="5.85546875" customWidth="1"/>
    <col min="15674" max="15674" width="7.28515625" customWidth="1"/>
    <col min="15675" max="15675" width="5.85546875" customWidth="1"/>
    <col min="15676" max="15676" width="6.85546875" customWidth="1"/>
    <col min="15677" max="15677" width="5.85546875" customWidth="1"/>
    <col min="15678" max="15678" width="6.7109375" customWidth="1"/>
    <col min="15679" max="15679" width="5.85546875" customWidth="1"/>
    <col min="15680" max="15680" width="6.5703125" customWidth="1"/>
    <col min="15681" max="15681" width="5" customWidth="1"/>
    <col min="15682" max="15682" width="6.42578125" bestFit="1" customWidth="1"/>
    <col min="15683" max="15683" width="5.42578125" customWidth="1"/>
    <col min="15684" max="15684" width="6.5703125" customWidth="1"/>
    <col min="15685" max="15685" width="6.42578125" customWidth="1"/>
    <col min="15686" max="15686" width="7.42578125" customWidth="1"/>
    <col min="15687" max="15687" width="9.5703125" customWidth="1"/>
    <col min="15688" max="15688" width="7.7109375" customWidth="1"/>
    <col min="15689" max="15690" width="7.42578125" customWidth="1"/>
    <col min="15691" max="15691" width="5.85546875" customWidth="1"/>
    <col min="15692" max="15692" width="6.85546875" customWidth="1"/>
    <col min="15693" max="15693" width="5.85546875" customWidth="1"/>
    <col min="15694" max="15694" width="6.42578125" customWidth="1"/>
    <col min="15695" max="15697" width="5.85546875" customWidth="1"/>
    <col min="15698" max="15698" width="6.42578125" bestFit="1" customWidth="1"/>
    <col min="15699" max="15699" width="5.85546875" customWidth="1"/>
    <col min="15700" max="15700" width="5.85546875" bestFit="1" customWidth="1"/>
    <col min="15701" max="15701" width="5" bestFit="1" customWidth="1"/>
    <col min="15702" max="15702" width="5.28515625" customWidth="1"/>
    <col min="15703" max="15703" width="6.42578125" customWidth="1"/>
    <col min="15704" max="15705" width="7.42578125" bestFit="1" customWidth="1"/>
    <col min="15706" max="15706" width="6.42578125" bestFit="1" customWidth="1"/>
    <col min="15707" max="15708" width="7.42578125" bestFit="1" customWidth="1"/>
    <col min="15709" max="15709" width="5.85546875" customWidth="1"/>
    <col min="15710" max="15710" width="7.42578125" customWidth="1"/>
    <col min="15711" max="15711" width="8.42578125" bestFit="1" customWidth="1"/>
    <col min="15712" max="15713" width="7.42578125" bestFit="1" customWidth="1"/>
    <col min="15714" max="15714" width="8.42578125" bestFit="1" customWidth="1"/>
    <col min="15715" max="15715" width="7.42578125" bestFit="1" customWidth="1"/>
    <col min="15716" max="15716" width="12.28515625" customWidth="1"/>
    <col min="15873" max="15873" width="4" customWidth="1"/>
    <col min="15874" max="15874" width="23.140625" customWidth="1"/>
    <col min="15875" max="15875" width="5.85546875" customWidth="1"/>
    <col min="15876" max="15876" width="6.7109375" customWidth="1"/>
    <col min="15877" max="15877" width="5.85546875" customWidth="1"/>
    <col min="15878" max="15878" width="7.28515625" customWidth="1"/>
    <col min="15879" max="15879" width="5.85546875" customWidth="1"/>
    <col min="15880" max="15880" width="7.28515625" customWidth="1"/>
    <col min="15881" max="15881" width="5.85546875" customWidth="1"/>
    <col min="15882" max="15882" width="7.28515625" customWidth="1"/>
    <col min="15883" max="15883" width="5.85546875" customWidth="1"/>
    <col min="15884" max="15884" width="7.28515625" customWidth="1"/>
    <col min="15885" max="15885" width="5.85546875" customWidth="1"/>
    <col min="15886" max="15886" width="7.28515625" customWidth="1"/>
    <col min="15887" max="15887" width="7" customWidth="1"/>
    <col min="15888" max="15888" width="7.140625" customWidth="1"/>
    <col min="15889" max="15891" width="7.42578125" customWidth="1"/>
    <col min="15892" max="15892" width="9.42578125" customWidth="1"/>
    <col min="15893" max="15893" width="5.85546875" customWidth="1"/>
    <col min="15894" max="15894" width="7.42578125" bestFit="1" customWidth="1"/>
    <col min="15895" max="15895" width="5.85546875" customWidth="1"/>
    <col min="15896" max="15896" width="7.42578125" bestFit="1" customWidth="1"/>
    <col min="15897" max="15897" width="5.85546875" customWidth="1"/>
    <col min="15898" max="15898" width="7.42578125" bestFit="1" customWidth="1"/>
    <col min="15899" max="15899" width="5.85546875" customWidth="1"/>
    <col min="15900" max="15900" width="7.42578125" bestFit="1" customWidth="1"/>
    <col min="15901" max="15901" width="5.5703125" customWidth="1"/>
    <col min="15902" max="15902" width="6.140625" customWidth="1"/>
    <col min="15903" max="15903" width="5.5703125" customWidth="1"/>
    <col min="15904" max="15904" width="6.85546875" customWidth="1"/>
    <col min="15905" max="15905" width="7" customWidth="1"/>
    <col min="15906" max="15906" width="7.5703125" customWidth="1"/>
    <col min="15907" max="15907" width="7.42578125" customWidth="1"/>
    <col min="15908" max="15908" width="6.42578125" customWidth="1"/>
    <col min="15909" max="15910" width="7.42578125" customWidth="1"/>
    <col min="15911" max="15911" width="5.85546875" customWidth="1"/>
    <col min="15912" max="15912" width="7.42578125" bestFit="1" customWidth="1"/>
    <col min="15913" max="15913" width="5.85546875" customWidth="1"/>
    <col min="15914" max="15914" width="7.42578125" bestFit="1" customWidth="1"/>
    <col min="15915" max="15915" width="5.85546875" customWidth="1"/>
    <col min="15916" max="15916" width="7.42578125" bestFit="1" customWidth="1"/>
    <col min="15917" max="15917" width="5.85546875" customWidth="1"/>
    <col min="15918" max="15918" width="7.42578125" bestFit="1" customWidth="1"/>
    <col min="15919" max="15919" width="5.85546875" customWidth="1"/>
    <col min="15920" max="15920" width="6.42578125" bestFit="1" customWidth="1"/>
    <col min="15921" max="15922" width="5.85546875" customWidth="1"/>
    <col min="15923" max="15923" width="6.42578125" customWidth="1"/>
    <col min="15924" max="15924" width="8.42578125" customWidth="1"/>
    <col min="15925" max="15925" width="7.42578125" customWidth="1"/>
    <col min="15926" max="15926" width="6.42578125" customWidth="1"/>
    <col min="15927" max="15927" width="7.42578125" customWidth="1"/>
    <col min="15928" max="15928" width="7.7109375" customWidth="1"/>
    <col min="15929" max="15929" width="5.85546875" customWidth="1"/>
    <col min="15930" max="15930" width="7.28515625" customWidth="1"/>
    <col min="15931" max="15931" width="5.85546875" customWidth="1"/>
    <col min="15932" max="15932" width="6.85546875" customWidth="1"/>
    <col min="15933" max="15933" width="5.85546875" customWidth="1"/>
    <col min="15934" max="15934" width="6.7109375" customWidth="1"/>
    <col min="15935" max="15935" width="5.85546875" customWidth="1"/>
    <col min="15936" max="15936" width="6.5703125" customWidth="1"/>
    <col min="15937" max="15937" width="5" customWidth="1"/>
    <col min="15938" max="15938" width="6.42578125" bestFit="1" customWidth="1"/>
    <col min="15939" max="15939" width="5.42578125" customWidth="1"/>
    <col min="15940" max="15940" width="6.5703125" customWidth="1"/>
    <col min="15941" max="15941" width="6.42578125" customWidth="1"/>
    <col min="15942" max="15942" width="7.42578125" customWidth="1"/>
    <col min="15943" max="15943" width="9.5703125" customWidth="1"/>
    <col min="15944" max="15944" width="7.7109375" customWidth="1"/>
    <col min="15945" max="15946" width="7.42578125" customWidth="1"/>
    <col min="15947" max="15947" width="5.85546875" customWidth="1"/>
    <col min="15948" max="15948" width="6.85546875" customWidth="1"/>
    <col min="15949" max="15949" width="5.85546875" customWidth="1"/>
    <col min="15950" max="15950" width="6.42578125" customWidth="1"/>
    <col min="15951" max="15953" width="5.85546875" customWidth="1"/>
    <col min="15954" max="15954" width="6.42578125" bestFit="1" customWidth="1"/>
    <col min="15955" max="15955" width="5.85546875" customWidth="1"/>
    <col min="15956" max="15956" width="5.85546875" bestFit="1" customWidth="1"/>
    <col min="15957" max="15957" width="5" bestFit="1" customWidth="1"/>
    <col min="15958" max="15958" width="5.28515625" customWidth="1"/>
    <col min="15959" max="15959" width="6.42578125" customWidth="1"/>
    <col min="15960" max="15961" width="7.42578125" bestFit="1" customWidth="1"/>
    <col min="15962" max="15962" width="6.42578125" bestFit="1" customWidth="1"/>
    <col min="15963" max="15964" width="7.42578125" bestFit="1" customWidth="1"/>
    <col min="15965" max="15965" width="5.85546875" customWidth="1"/>
    <col min="15966" max="15966" width="7.42578125" customWidth="1"/>
    <col min="15967" max="15967" width="8.42578125" bestFit="1" customWidth="1"/>
    <col min="15968" max="15969" width="7.42578125" bestFit="1" customWidth="1"/>
    <col min="15970" max="15970" width="8.42578125" bestFit="1" customWidth="1"/>
    <col min="15971" max="15971" width="7.42578125" bestFit="1" customWidth="1"/>
    <col min="15972" max="15972" width="12.28515625" customWidth="1"/>
    <col min="16129" max="16129" width="4" customWidth="1"/>
    <col min="16130" max="16130" width="23.140625" customWidth="1"/>
    <col min="16131" max="16131" width="5.85546875" customWidth="1"/>
    <col min="16132" max="16132" width="6.7109375" customWidth="1"/>
    <col min="16133" max="16133" width="5.85546875" customWidth="1"/>
    <col min="16134" max="16134" width="7.28515625" customWidth="1"/>
    <col min="16135" max="16135" width="5.85546875" customWidth="1"/>
    <col min="16136" max="16136" width="7.28515625" customWidth="1"/>
    <col min="16137" max="16137" width="5.85546875" customWidth="1"/>
    <col min="16138" max="16138" width="7.28515625" customWidth="1"/>
    <col min="16139" max="16139" width="5.85546875" customWidth="1"/>
    <col min="16140" max="16140" width="7.28515625" customWidth="1"/>
    <col min="16141" max="16141" width="5.85546875" customWidth="1"/>
    <col min="16142" max="16142" width="7.28515625" customWidth="1"/>
    <col min="16143" max="16143" width="7" customWidth="1"/>
    <col min="16144" max="16144" width="7.140625" customWidth="1"/>
    <col min="16145" max="16147" width="7.42578125" customWidth="1"/>
    <col min="16148" max="16148" width="9.42578125" customWidth="1"/>
    <col min="16149" max="16149" width="5.85546875" customWidth="1"/>
    <col min="16150" max="16150" width="7.42578125" bestFit="1" customWidth="1"/>
    <col min="16151" max="16151" width="5.85546875" customWidth="1"/>
    <col min="16152" max="16152" width="7.42578125" bestFit="1" customWidth="1"/>
    <col min="16153" max="16153" width="5.85546875" customWidth="1"/>
    <col min="16154" max="16154" width="7.42578125" bestFit="1" customWidth="1"/>
    <col min="16155" max="16155" width="5.85546875" customWidth="1"/>
    <col min="16156" max="16156" width="7.42578125" bestFit="1" customWidth="1"/>
    <col min="16157" max="16157" width="5.5703125" customWidth="1"/>
    <col min="16158" max="16158" width="6.140625" customWidth="1"/>
    <col min="16159" max="16159" width="5.5703125" customWidth="1"/>
    <col min="16160" max="16160" width="6.85546875" customWidth="1"/>
    <col min="16161" max="16161" width="7" customWidth="1"/>
    <col min="16162" max="16162" width="7.5703125" customWidth="1"/>
    <col min="16163" max="16163" width="7.42578125" customWidth="1"/>
    <col min="16164" max="16164" width="6.42578125" customWidth="1"/>
    <col min="16165" max="16166" width="7.42578125" customWidth="1"/>
    <col min="16167" max="16167" width="5.85546875" customWidth="1"/>
    <col min="16168" max="16168" width="7.42578125" bestFit="1" customWidth="1"/>
    <col min="16169" max="16169" width="5.85546875" customWidth="1"/>
    <col min="16170" max="16170" width="7.42578125" bestFit="1" customWidth="1"/>
    <col min="16171" max="16171" width="5.85546875" customWidth="1"/>
    <col min="16172" max="16172" width="7.42578125" bestFit="1" customWidth="1"/>
    <col min="16173" max="16173" width="5.85546875" customWidth="1"/>
    <col min="16174" max="16174" width="7.42578125" bestFit="1" customWidth="1"/>
    <col min="16175" max="16175" width="5.85546875" customWidth="1"/>
    <col min="16176" max="16176" width="6.42578125" bestFit="1" customWidth="1"/>
    <col min="16177" max="16178" width="5.85546875" customWidth="1"/>
    <col min="16179" max="16179" width="6.42578125" customWidth="1"/>
    <col min="16180" max="16180" width="8.42578125" customWidth="1"/>
    <col min="16181" max="16181" width="7.42578125" customWidth="1"/>
    <col min="16182" max="16182" width="6.42578125" customWidth="1"/>
    <col min="16183" max="16183" width="7.42578125" customWidth="1"/>
    <col min="16184" max="16184" width="7.7109375" customWidth="1"/>
    <col min="16185" max="16185" width="5.85546875" customWidth="1"/>
    <col min="16186" max="16186" width="7.28515625" customWidth="1"/>
    <col min="16187" max="16187" width="5.85546875" customWidth="1"/>
    <col min="16188" max="16188" width="6.85546875" customWidth="1"/>
    <col min="16189" max="16189" width="5.85546875" customWidth="1"/>
    <col min="16190" max="16190" width="6.7109375" customWidth="1"/>
    <col min="16191" max="16191" width="5.85546875" customWidth="1"/>
    <col min="16192" max="16192" width="6.5703125" customWidth="1"/>
    <col min="16193" max="16193" width="5" customWidth="1"/>
    <col min="16194" max="16194" width="6.42578125" bestFit="1" customWidth="1"/>
    <col min="16195" max="16195" width="5.42578125" customWidth="1"/>
    <col min="16196" max="16196" width="6.5703125" customWidth="1"/>
    <col min="16197" max="16197" width="6.42578125" customWidth="1"/>
    <col min="16198" max="16198" width="7.42578125" customWidth="1"/>
    <col min="16199" max="16199" width="9.5703125" customWidth="1"/>
    <col min="16200" max="16200" width="7.7109375" customWidth="1"/>
    <col min="16201" max="16202" width="7.42578125" customWidth="1"/>
    <col min="16203" max="16203" width="5.85546875" customWidth="1"/>
    <col min="16204" max="16204" width="6.85546875" customWidth="1"/>
    <col min="16205" max="16205" width="5.85546875" customWidth="1"/>
    <col min="16206" max="16206" width="6.42578125" customWidth="1"/>
    <col min="16207" max="16209" width="5.85546875" customWidth="1"/>
    <col min="16210" max="16210" width="6.42578125" bestFit="1" customWidth="1"/>
    <col min="16211" max="16211" width="5.85546875" customWidth="1"/>
    <col min="16212" max="16212" width="5.85546875" bestFit="1" customWidth="1"/>
    <col min="16213" max="16213" width="5" bestFit="1" customWidth="1"/>
    <col min="16214" max="16214" width="5.28515625" customWidth="1"/>
    <col min="16215" max="16215" width="6.42578125" customWidth="1"/>
    <col min="16216" max="16217" width="7.42578125" bestFit="1" customWidth="1"/>
    <col min="16218" max="16218" width="6.42578125" bestFit="1" customWidth="1"/>
    <col min="16219" max="16220" width="7.42578125" bestFit="1" customWidth="1"/>
    <col min="16221" max="16221" width="5.85546875" customWidth="1"/>
    <col min="16222" max="16222" width="7.42578125" customWidth="1"/>
    <col min="16223" max="16223" width="8.42578125" bestFit="1" customWidth="1"/>
    <col min="16224" max="16225" width="7.42578125" bestFit="1" customWidth="1"/>
    <col min="16226" max="16226" width="8.42578125" bestFit="1" customWidth="1"/>
    <col min="16227" max="16227" width="7.42578125" bestFit="1" customWidth="1"/>
    <col min="16228" max="16228" width="12.28515625" customWidth="1"/>
  </cols>
  <sheetData>
    <row r="1" spans="1:100" ht="24.95" customHeight="1" x14ac:dyDescent="0.55000000000000004">
      <c r="A1" s="169"/>
      <c r="B1" s="6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3"/>
      <c r="P1" s="3"/>
      <c r="Q1" s="3"/>
      <c r="R1" s="3"/>
      <c r="S1" s="3"/>
      <c r="T1" s="3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3"/>
      <c r="AH1" s="3"/>
      <c r="AI1" s="3"/>
      <c r="AJ1" s="3"/>
      <c r="AK1" s="3"/>
      <c r="AL1" s="3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3"/>
      <c r="AZ1" s="3"/>
      <c r="BA1" s="3"/>
      <c r="BB1" s="3"/>
      <c r="BC1" s="3"/>
      <c r="BD1" s="3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3"/>
      <c r="BR1" s="3"/>
      <c r="BS1" s="3"/>
      <c r="BT1" s="3"/>
      <c r="BU1" s="3"/>
      <c r="BV1" s="3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3"/>
      <c r="CJ1" s="3"/>
      <c r="CK1" s="3"/>
      <c r="CL1" s="3"/>
      <c r="CM1" s="3"/>
      <c r="CN1" s="3"/>
      <c r="CO1" s="4"/>
      <c r="CP1" s="3"/>
      <c r="CQ1" s="2"/>
      <c r="CR1" s="2"/>
      <c r="CS1" s="2"/>
      <c r="CT1" s="2"/>
      <c r="CU1" s="2"/>
      <c r="CV1" s="1"/>
    </row>
    <row r="2" spans="1:100" ht="10.5" customHeight="1" thickBot="1" x14ac:dyDescent="0.25">
      <c r="A2" s="389" t="s">
        <v>113</v>
      </c>
      <c r="B2" s="389"/>
      <c r="C2" s="5"/>
      <c r="D2" s="248"/>
      <c r="E2" s="5"/>
      <c r="F2" s="248"/>
      <c r="G2" s="5"/>
      <c r="H2" s="248"/>
      <c r="I2" s="5"/>
      <c r="J2" s="248"/>
      <c r="K2" s="5"/>
      <c r="L2" s="248"/>
      <c r="M2" s="5"/>
      <c r="N2" s="248"/>
      <c r="O2" s="3"/>
      <c r="P2" s="249"/>
      <c r="Q2" s="3"/>
      <c r="R2" s="3"/>
      <c r="S2" s="249"/>
      <c r="T2" s="251"/>
      <c r="U2" s="5"/>
      <c r="V2" s="248"/>
      <c r="W2" s="5"/>
      <c r="X2" s="248"/>
      <c r="Y2" s="5"/>
      <c r="Z2" s="248"/>
      <c r="AA2" s="5"/>
      <c r="AB2" s="248"/>
      <c r="AC2" s="5"/>
      <c r="AD2" s="248"/>
      <c r="AE2" s="5"/>
      <c r="AF2" s="248"/>
      <c r="AG2" s="3"/>
      <c r="AH2" s="249"/>
      <c r="AI2" s="3"/>
      <c r="AJ2" s="3"/>
      <c r="AK2" s="249"/>
      <c r="AL2" s="251"/>
      <c r="AM2" s="5"/>
      <c r="AN2" s="248"/>
      <c r="AO2" s="5"/>
      <c r="AP2" s="248"/>
      <c r="AQ2" s="5"/>
      <c r="AR2" s="248"/>
      <c r="AS2" s="5"/>
      <c r="AT2" s="248"/>
      <c r="AU2" s="5"/>
      <c r="AV2" s="248"/>
      <c r="AW2" s="5"/>
      <c r="AX2" s="248"/>
      <c r="AY2" s="3"/>
      <c r="AZ2" s="249"/>
      <c r="BA2" s="3"/>
      <c r="BB2" s="3"/>
      <c r="BC2" s="249"/>
      <c r="BD2" s="3"/>
      <c r="BE2" s="5"/>
      <c r="BF2" s="248"/>
      <c r="BG2" s="5"/>
      <c r="BH2" s="248"/>
      <c r="BI2" s="5"/>
      <c r="BJ2" s="248"/>
      <c r="BK2" s="5"/>
      <c r="BL2" s="248"/>
      <c r="BM2" s="5"/>
      <c r="BN2" s="248"/>
      <c r="BO2" s="5"/>
      <c r="BP2" s="248"/>
      <c r="BQ2" s="3"/>
      <c r="BR2" s="249"/>
      <c r="BS2" s="3"/>
      <c r="BT2" s="3"/>
      <c r="BU2" s="249"/>
      <c r="BV2" s="3"/>
      <c r="BW2" s="5"/>
      <c r="BX2" s="248"/>
      <c r="BY2" s="5"/>
      <c r="BZ2" s="248"/>
      <c r="CA2" s="5"/>
      <c r="CB2" s="248"/>
      <c r="CC2" s="3"/>
      <c r="CD2" s="249"/>
      <c r="CE2" s="3"/>
      <c r="CF2" s="249"/>
      <c r="CG2" s="3"/>
      <c r="CH2" s="249"/>
      <c r="CI2" s="3"/>
      <c r="CJ2" s="249"/>
      <c r="CK2" s="3"/>
      <c r="CL2" s="3"/>
      <c r="CM2" s="250"/>
      <c r="CN2" s="3"/>
      <c r="CO2" s="3"/>
      <c r="CP2" s="3"/>
      <c r="CQ2" s="249"/>
      <c r="CR2" s="3"/>
      <c r="CS2" s="3"/>
      <c r="CT2" s="248"/>
      <c r="CU2" s="247"/>
      <c r="CV2" s="1"/>
    </row>
    <row r="3" spans="1:100" ht="12.75" customHeight="1" x14ac:dyDescent="0.2">
      <c r="A3" s="441" t="s">
        <v>71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2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3.5" thickBot="1" x14ac:dyDescent="0.25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1.25" hidden="1" thickBot="1" x14ac:dyDescent="0.2">
      <c r="A6" s="158" t="s">
        <v>70</v>
      </c>
      <c r="B6" s="157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48"/>
      <c r="CV6" s="48"/>
    </row>
    <row r="7" spans="1:100" s="34" customFormat="1" ht="12" hidden="1" thickBot="1" x14ac:dyDescent="0.25">
      <c r="A7" s="79"/>
      <c r="B7" s="28"/>
      <c r="C7" s="77"/>
      <c r="D7" s="25"/>
      <c r="E7" s="25"/>
      <c r="F7" s="25"/>
      <c r="G7" s="25"/>
      <c r="H7" s="25"/>
      <c r="I7" s="25"/>
      <c r="J7" s="25"/>
      <c r="K7" s="25"/>
      <c r="L7" s="25"/>
      <c r="M7" s="25" t="s">
        <v>69</v>
      </c>
      <c r="N7" s="25"/>
      <c r="O7" s="24"/>
      <c r="P7" s="24"/>
      <c r="Q7" s="24" t="e">
        <f t="shared" ref="Q7:Q12" si="0">P7/O7</f>
        <v>#DIV/0!</v>
      </c>
      <c r="R7" s="32" t="e">
        <f t="shared" ref="R7:S11" si="1">C7+E7+G7+I7+K7+M7</f>
        <v>#VALUE!</v>
      </c>
      <c r="S7" s="32">
        <f t="shared" si="1"/>
        <v>0</v>
      </c>
      <c r="T7" s="23" t="e">
        <f t="shared" ref="T7:T12" si="2">S7/R7</f>
        <v>#VALUE!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33" t="e">
        <f t="shared" ref="AI7:AI12" si="3">AH7/AG7</f>
        <v>#DIV/0!</v>
      </c>
      <c r="AJ7" s="23">
        <f t="shared" ref="AJ7:AK11" si="4">U7+W7+Y7+AA7+AC7+AE7</f>
        <v>0</v>
      </c>
      <c r="AK7" s="23">
        <f t="shared" si="4"/>
        <v>0</v>
      </c>
      <c r="AL7" s="23" t="e">
        <f t="shared" ref="AL7:AL12" si="5">AK7/AJ7</f>
        <v>#DIV/0!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33"/>
      <c r="AZ7" s="24"/>
      <c r="BA7" s="33" t="e">
        <f t="shared" ref="BA7:BA12" si="6">AZ7/AY7</f>
        <v>#DIV/0!</v>
      </c>
      <c r="BB7" s="23">
        <f t="shared" ref="BB7:BC11" si="7">AM7+AO7+AQ7+AS7+AU7+AW7</f>
        <v>0</v>
      </c>
      <c r="BC7" s="23">
        <f t="shared" si="7"/>
        <v>0</v>
      </c>
      <c r="BD7" s="23" t="e">
        <f t="shared" ref="BD7:BD12" si="8">BC7/BB7</f>
        <v>#DIV/0!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 t="shared" ref="BS7:BS12" si="9">BR7/BQ7</f>
        <v>#DIV/0!</v>
      </c>
      <c r="BT7" s="23">
        <f t="shared" ref="BT7:BU11" si="10">BE7+BG7+BI7+BK7+BM7+BO7</f>
        <v>0</v>
      </c>
      <c r="BU7" s="23">
        <f t="shared" si="10"/>
        <v>0</v>
      </c>
      <c r="BV7" s="23" t="e">
        <f t="shared" ref="BV7:BV12" si="11">BU7/BT7</f>
        <v>#DIV/0!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 t="shared" ref="CK7:CK12" si="12">CJ7/CI7</f>
        <v>#DIV/0!</v>
      </c>
      <c r="CL7" s="32">
        <f t="shared" ref="CL7:CM11" si="13">BW7+BY7+CA7+CC7+CE7+CG7</f>
        <v>0</v>
      </c>
      <c r="CM7" s="32">
        <f t="shared" si="13"/>
        <v>0</v>
      </c>
      <c r="CN7" s="52" t="e">
        <f t="shared" ref="CN7:CN12" si="14">CM7/CL7</f>
        <v>#DIV/0!</v>
      </c>
      <c r="CO7" s="12"/>
      <c r="CP7" s="50">
        <f t="shared" ref="CP7:CQ11" si="15">O7+AG7+AY7+BQ7+CI7</f>
        <v>0</v>
      </c>
      <c r="CQ7" s="33">
        <f t="shared" si="15"/>
        <v>0</v>
      </c>
      <c r="CR7" s="33" t="e">
        <f t="shared" ref="CR7:CR12" si="16">CQ7/CP7</f>
        <v>#DIV/0!</v>
      </c>
      <c r="CS7" s="23" t="e">
        <f t="shared" ref="CS7:CT11" si="17">R7+AJ7+BB7+BT7+CL7</f>
        <v>#VALUE!</v>
      </c>
      <c r="CT7" s="23">
        <f t="shared" si="17"/>
        <v>0</v>
      </c>
      <c r="CU7" s="92" t="e">
        <f t="shared" ref="CU7:CU12" si="18">CT7/CS7</f>
        <v>#VALUE!</v>
      </c>
      <c r="CV7" s="48">
        <f t="shared" ref="CV7:CV12" si="19">IF(CQ7&gt;CT7, CQ7-CT7, 0)</f>
        <v>0</v>
      </c>
    </row>
    <row r="8" spans="1:100" s="34" customFormat="1" ht="11.25" hidden="1" thickBot="1" x14ac:dyDescent="0.2">
      <c r="A8" s="109"/>
      <c r="B8" s="20"/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4"/>
      <c r="P8" s="24"/>
      <c r="Q8" s="24" t="e">
        <f t="shared" si="0"/>
        <v>#DIV/0!</v>
      </c>
      <c r="R8" s="32">
        <f t="shared" si="1"/>
        <v>0</v>
      </c>
      <c r="S8" s="32">
        <f t="shared" si="1"/>
        <v>0</v>
      </c>
      <c r="T8" s="23" t="e">
        <f t="shared" si="2"/>
        <v>#DIV/0!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4"/>
      <c r="AH8" s="24"/>
      <c r="AI8" s="33" t="e">
        <f t="shared" si="3"/>
        <v>#DIV/0!</v>
      </c>
      <c r="AJ8" s="23">
        <f t="shared" si="4"/>
        <v>0</v>
      </c>
      <c r="AK8" s="23">
        <f t="shared" si="4"/>
        <v>0</v>
      </c>
      <c r="AL8" s="23" t="e">
        <f t="shared" si="5"/>
        <v>#DIV/0!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33"/>
      <c r="AZ8" s="24"/>
      <c r="BA8" s="33" t="e">
        <f t="shared" si="6"/>
        <v>#DIV/0!</v>
      </c>
      <c r="BB8" s="23">
        <f t="shared" si="7"/>
        <v>0</v>
      </c>
      <c r="BC8" s="23">
        <f t="shared" si="7"/>
        <v>0</v>
      </c>
      <c r="BD8" s="23" t="e">
        <f t="shared" si="8"/>
        <v>#DIV/0!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 t="shared" si="9"/>
        <v>#DIV/0!</v>
      </c>
      <c r="BT8" s="23">
        <f t="shared" si="10"/>
        <v>0</v>
      </c>
      <c r="BU8" s="23">
        <f t="shared" si="10"/>
        <v>0</v>
      </c>
      <c r="BV8" s="23" t="e">
        <f t="shared" si="11"/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 t="shared" si="12"/>
        <v>#DIV/0!</v>
      </c>
      <c r="CL8" s="32">
        <f t="shared" si="13"/>
        <v>0</v>
      </c>
      <c r="CM8" s="32">
        <f t="shared" si="13"/>
        <v>0</v>
      </c>
      <c r="CN8" s="52" t="e">
        <f t="shared" si="14"/>
        <v>#DIV/0!</v>
      </c>
      <c r="CO8" s="12"/>
      <c r="CP8" s="50">
        <f t="shared" si="15"/>
        <v>0</v>
      </c>
      <c r="CQ8" s="33">
        <f t="shared" si="15"/>
        <v>0</v>
      </c>
      <c r="CR8" s="33" t="e">
        <f t="shared" si="16"/>
        <v>#DIV/0!</v>
      </c>
      <c r="CS8" s="23">
        <f t="shared" si="17"/>
        <v>0</v>
      </c>
      <c r="CT8" s="23">
        <f t="shared" si="17"/>
        <v>0</v>
      </c>
      <c r="CU8" s="92" t="e">
        <f t="shared" si="18"/>
        <v>#DIV/0!</v>
      </c>
      <c r="CV8" s="48">
        <f t="shared" si="19"/>
        <v>0</v>
      </c>
    </row>
    <row r="9" spans="1:100" s="34" customFormat="1" ht="12" hidden="1" thickBot="1" x14ac:dyDescent="0.25">
      <c r="A9" s="109"/>
      <c r="B9" s="54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8"/>
      <c r="P9" s="18"/>
      <c r="Q9" s="24" t="e">
        <f t="shared" si="0"/>
        <v>#DIV/0!</v>
      </c>
      <c r="R9" s="32">
        <f t="shared" si="1"/>
        <v>0</v>
      </c>
      <c r="S9" s="32">
        <f t="shared" si="1"/>
        <v>0</v>
      </c>
      <c r="T9" s="23" t="e">
        <f t="shared" si="2"/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33" t="e">
        <f t="shared" si="3"/>
        <v>#DIV/0!</v>
      </c>
      <c r="AJ9" s="23">
        <f t="shared" si="4"/>
        <v>0</v>
      </c>
      <c r="AK9" s="23">
        <f t="shared" si="4"/>
        <v>0</v>
      </c>
      <c r="AL9" s="23" t="e">
        <f t="shared" si="5"/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33" t="e">
        <f t="shared" si="6"/>
        <v>#DIV/0!</v>
      </c>
      <c r="BB9" s="23">
        <f t="shared" si="7"/>
        <v>0</v>
      </c>
      <c r="BC9" s="23">
        <f t="shared" si="7"/>
        <v>0</v>
      </c>
      <c r="BD9" s="23" t="e">
        <f t="shared" si="8"/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 t="shared" si="9"/>
        <v>#DIV/0!</v>
      </c>
      <c r="BT9" s="23">
        <f t="shared" si="10"/>
        <v>0</v>
      </c>
      <c r="BU9" s="23">
        <f t="shared" si="10"/>
        <v>0</v>
      </c>
      <c r="BV9" s="23" t="e">
        <f t="shared" si="11"/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 t="shared" si="12"/>
        <v>#DIV/0!</v>
      </c>
      <c r="CL9" s="32">
        <f t="shared" si="13"/>
        <v>0</v>
      </c>
      <c r="CM9" s="32">
        <f t="shared" si="13"/>
        <v>0</v>
      </c>
      <c r="CN9" s="52" t="e">
        <f t="shared" si="14"/>
        <v>#DIV/0!</v>
      </c>
      <c r="CO9" s="12"/>
      <c r="CP9" s="50">
        <f t="shared" si="15"/>
        <v>0</v>
      </c>
      <c r="CQ9" s="33">
        <f t="shared" si="15"/>
        <v>0</v>
      </c>
      <c r="CR9" s="33" t="e">
        <f t="shared" si="16"/>
        <v>#DIV/0!</v>
      </c>
      <c r="CS9" s="23">
        <f t="shared" si="17"/>
        <v>0</v>
      </c>
      <c r="CT9" s="23">
        <f t="shared" si="17"/>
        <v>0</v>
      </c>
      <c r="CU9" s="92" t="e">
        <f t="shared" si="18"/>
        <v>#DIV/0!</v>
      </c>
      <c r="CV9" s="48">
        <f t="shared" si="19"/>
        <v>0</v>
      </c>
    </row>
    <row r="10" spans="1:100" s="34" customFormat="1" ht="11.25" hidden="1" thickBot="1" x14ac:dyDescent="0.2">
      <c r="A10" s="109"/>
      <c r="B10" s="20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 t="shared" si="0"/>
        <v>#DIV/0!</v>
      </c>
      <c r="R10" s="32">
        <f t="shared" si="1"/>
        <v>0</v>
      </c>
      <c r="S10" s="32">
        <f t="shared" si="1"/>
        <v>0</v>
      </c>
      <c r="T10" s="23" t="e">
        <f t="shared" si="2"/>
        <v>#DIV/0!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4"/>
      <c r="AH10" s="24"/>
      <c r="AI10" s="33" t="e">
        <f t="shared" si="3"/>
        <v>#DIV/0!</v>
      </c>
      <c r="AJ10" s="23">
        <f t="shared" si="4"/>
        <v>0</v>
      </c>
      <c r="AK10" s="23">
        <f t="shared" si="4"/>
        <v>0</v>
      </c>
      <c r="AL10" s="23" t="e">
        <f t="shared" si="5"/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33"/>
      <c r="AZ10" s="24"/>
      <c r="BA10" s="33" t="e">
        <f t="shared" si="6"/>
        <v>#DIV/0!</v>
      </c>
      <c r="BB10" s="23">
        <f t="shared" si="7"/>
        <v>0</v>
      </c>
      <c r="BC10" s="23">
        <f t="shared" si="7"/>
        <v>0</v>
      </c>
      <c r="BD10" s="23" t="e">
        <f t="shared" si="8"/>
        <v>#DIV/0!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4"/>
      <c r="BR10" s="24"/>
      <c r="BS10" s="24" t="e">
        <f t="shared" si="9"/>
        <v>#DIV/0!</v>
      </c>
      <c r="BT10" s="23">
        <f t="shared" si="10"/>
        <v>0</v>
      </c>
      <c r="BU10" s="23">
        <f t="shared" si="10"/>
        <v>0</v>
      </c>
      <c r="BV10" s="23" t="e">
        <f t="shared" si="11"/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4"/>
      <c r="CJ10" s="24"/>
      <c r="CK10" s="24" t="e">
        <f t="shared" si="12"/>
        <v>#DIV/0!</v>
      </c>
      <c r="CL10" s="32">
        <f t="shared" si="13"/>
        <v>0</v>
      </c>
      <c r="CM10" s="32">
        <f t="shared" si="13"/>
        <v>0</v>
      </c>
      <c r="CN10" s="52" t="e">
        <f t="shared" si="14"/>
        <v>#DIV/0!</v>
      </c>
      <c r="CO10" s="12"/>
      <c r="CP10" s="50">
        <f t="shared" si="15"/>
        <v>0</v>
      </c>
      <c r="CQ10" s="33">
        <f t="shared" si="15"/>
        <v>0</v>
      </c>
      <c r="CR10" s="33" t="e">
        <f t="shared" si="16"/>
        <v>#DIV/0!</v>
      </c>
      <c r="CS10" s="23">
        <f t="shared" si="17"/>
        <v>0</v>
      </c>
      <c r="CT10" s="23">
        <f t="shared" si="17"/>
        <v>0</v>
      </c>
      <c r="CU10" s="92" t="e">
        <f t="shared" si="18"/>
        <v>#DIV/0!</v>
      </c>
      <c r="CV10" s="48">
        <f t="shared" si="19"/>
        <v>0</v>
      </c>
    </row>
    <row r="11" spans="1:100" s="34" customFormat="1" ht="11.25" hidden="1" thickBot="1" x14ac:dyDescent="0.2">
      <c r="A11" s="109"/>
      <c r="B11" s="20"/>
      <c r="C11" s="53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8"/>
      <c r="P11" s="18"/>
      <c r="Q11" s="18" t="e">
        <f t="shared" si="0"/>
        <v>#DIV/0!</v>
      </c>
      <c r="R11" s="153">
        <f t="shared" si="1"/>
        <v>0</v>
      </c>
      <c r="S11" s="153">
        <f t="shared" si="1"/>
        <v>0</v>
      </c>
      <c r="T11" s="17" t="e">
        <f t="shared" si="2"/>
        <v>#DIV/0!</v>
      </c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8"/>
      <c r="AH11" s="18"/>
      <c r="AI11" s="213" t="e">
        <f t="shared" si="3"/>
        <v>#DIV/0!</v>
      </c>
      <c r="AJ11" s="17">
        <f t="shared" si="4"/>
        <v>0</v>
      </c>
      <c r="AK11" s="17">
        <f t="shared" si="4"/>
        <v>0</v>
      </c>
      <c r="AL11" s="17" t="e">
        <f t="shared" si="5"/>
        <v>#DIV/0!</v>
      </c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8"/>
      <c r="AZ11" s="18"/>
      <c r="BA11" s="213" t="e">
        <f t="shared" si="6"/>
        <v>#DIV/0!</v>
      </c>
      <c r="BB11" s="17">
        <f t="shared" si="7"/>
        <v>0</v>
      </c>
      <c r="BC11" s="17">
        <f t="shared" si="7"/>
        <v>0</v>
      </c>
      <c r="BD11" s="17" t="e">
        <f t="shared" si="8"/>
        <v>#DIV/0!</v>
      </c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8"/>
      <c r="BR11" s="18"/>
      <c r="BS11" s="18" t="e">
        <f t="shared" si="9"/>
        <v>#DIV/0!</v>
      </c>
      <c r="BT11" s="17">
        <f t="shared" si="10"/>
        <v>0</v>
      </c>
      <c r="BU11" s="17">
        <f t="shared" si="10"/>
        <v>0</v>
      </c>
      <c r="BV11" s="17" t="e">
        <f t="shared" si="11"/>
        <v>#DIV/0!</v>
      </c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8"/>
      <c r="CJ11" s="18"/>
      <c r="CK11" s="18" t="e">
        <f t="shared" si="12"/>
        <v>#DIV/0!</v>
      </c>
      <c r="CL11" s="153">
        <f t="shared" si="13"/>
        <v>0</v>
      </c>
      <c r="CM11" s="153">
        <f t="shared" si="13"/>
        <v>0</v>
      </c>
      <c r="CN11" s="51" t="e">
        <f t="shared" si="14"/>
        <v>#DIV/0!</v>
      </c>
      <c r="CO11" s="12"/>
      <c r="CP11" s="50">
        <f t="shared" si="15"/>
        <v>0</v>
      </c>
      <c r="CQ11" s="33">
        <f t="shared" si="15"/>
        <v>0</v>
      </c>
      <c r="CR11" s="33" t="e">
        <f t="shared" si="16"/>
        <v>#DIV/0!</v>
      </c>
      <c r="CS11" s="23">
        <f t="shared" si="17"/>
        <v>0</v>
      </c>
      <c r="CT11" s="23">
        <f t="shared" si="17"/>
        <v>0</v>
      </c>
      <c r="CU11" s="92" t="e">
        <f t="shared" si="18"/>
        <v>#DIV/0!</v>
      </c>
      <c r="CV11" s="48">
        <f t="shared" si="19"/>
        <v>0</v>
      </c>
    </row>
    <row r="12" spans="1:100" s="30" customFormat="1" ht="11.25" hidden="1" thickBot="1" x14ac:dyDescent="0.2">
      <c r="A12" s="385" t="s">
        <v>0</v>
      </c>
      <c r="B12" s="386"/>
      <c r="C12" s="152">
        <f t="shared" ref="C12:P12" si="20">SUM(C7:C11)</f>
        <v>0</v>
      </c>
      <c r="D12" s="151">
        <f t="shared" si="20"/>
        <v>0</v>
      </c>
      <c r="E12" s="152">
        <f t="shared" si="20"/>
        <v>0</v>
      </c>
      <c r="F12" s="151">
        <f t="shared" si="20"/>
        <v>0</v>
      </c>
      <c r="G12" s="152">
        <f t="shared" si="20"/>
        <v>0</v>
      </c>
      <c r="H12" s="151">
        <f t="shared" si="20"/>
        <v>0</v>
      </c>
      <c r="I12" s="152">
        <f t="shared" si="20"/>
        <v>0</v>
      </c>
      <c r="J12" s="151">
        <f t="shared" si="20"/>
        <v>0</v>
      </c>
      <c r="K12" s="152">
        <f t="shared" si="20"/>
        <v>0</v>
      </c>
      <c r="L12" s="151">
        <f t="shared" si="20"/>
        <v>0</v>
      </c>
      <c r="M12" s="152">
        <f t="shared" si="20"/>
        <v>0</v>
      </c>
      <c r="N12" s="151">
        <f t="shared" si="20"/>
        <v>0</v>
      </c>
      <c r="O12" s="151">
        <f t="shared" si="20"/>
        <v>0</v>
      </c>
      <c r="P12" s="151">
        <f t="shared" si="20"/>
        <v>0</v>
      </c>
      <c r="Q12" s="150" t="e">
        <f t="shared" si="0"/>
        <v>#DIV/0!</v>
      </c>
      <c r="R12" s="151" t="e">
        <f>SUM(R7:R11)</f>
        <v>#VALUE!</v>
      </c>
      <c r="S12" s="151">
        <f>SUM(S7:S11)</f>
        <v>0</v>
      </c>
      <c r="T12" s="150" t="e">
        <f t="shared" si="2"/>
        <v>#VALUE!</v>
      </c>
      <c r="U12" s="152">
        <f t="shared" ref="U12:AH12" si="21">SUM(U7:U11)</f>
        <v>0</v>
      </c>
      <c r="V12" s="151">
        <f t="shared" si="21"/>
        <v>0</v>
      </c>
      <c r="W12" s="152">
        <f t="shared" si="21"/>
        <v>0</v>
      </c>
      <c r="X12" s="151">
        <f t="shared" si="21"/>
        <v>0</v>
      </c>
      <c r="Y12" s="152">
        <f t="shared" si="21"/>
        <v>0</v>
      </c>
      <c r="Z12" s="151">
        <f t="shared" si="21"/>
        <v>0</v>
      </c>
      <c r="AA12" s="152">
        <f t="shared" si="21"/>
        <v>0</v>
      </c>
      <c r="AB12" s="151">
        <f t="shared" si="21"/>
        <v>0</v>
      </c>
      <c r="AC12" s="152">
        <f t="shared" si="21"/>
        <v>0</v>
      </c>
      <c r="AD12" s="151">
        <f t="shared" si="21"/>
        <v>0</v>
      </c>
      <c r="AE12" s="152">
        <f t="shared" si="21"/>
        <v>0</v>
      </c>
      <c r="AF12" s="151">
        <f t="shared" si="21"/>
        <v>0</v>
      </c>
      <c r="AG12" s="151">
        <f t="shared" si="21"/>
        <v>0</v>
      </c>
      <c r="AH12" s="151">
        <f t="shared" si="21"/>
        <v>0</v>
      </c>
      <c r="AI12" s="150" t="e">
        <f t="shared" si="3"/>
        <v>#DIV/0!</v>
      </c>
      <c r="AJ12" s="151">
        <f>SUM(AJ7:AJ11)</f>
        <v>0</v>
      </c>
      <c r="AK12" s="151">
        <f>SUM(AK7:AK11)</f>
        <v>0</v>
      </c>
      <c r="AL12" s="150" t="e">
        <f t="shared" si="5"/>
        <v>#DIV/0!</v>
      </c>
      <c r="AM12" s="152">
        <f t="shared" ref="AM12:AZ12" si="22">SUM(AM7:AM11)</f>
        <v>0</v>
      </c>
      <c r="AN12" s="151">
        <f t="shared" si="22"/>
        <v>0</v>
      </c>
      <c r="AO12" s="152">
        <f t="shared" si="22"/>
        <v>0</v>
      </c>
      <c r="AP12" s="151">
        <f t="shared" si="22"/>
        <v>0</v>
      </c>
      <c r="AQ12" s="152">
        <f t="shared" si="22"/>
        <v>0</v>
      </c>
      <c r="AR12" s="151">
        <f t="shared" si="22"/>
        <v>0</v>
      </c>
      <c r="AS12" s="152">
        <f t="shared" si="22"/>
        <v>0</v>
      </c>
      <c r="AT12" s="151">
        <f t="shared" si="22"/>
        <v>0</v>
      </c>
      <c r="AU12" s="152">
        <f t="shared" si="22"/>
        <v>0</v>
      </c>
      <c r="AV12" s="151">
        <f t="shared" si="22"/>
        <v>0</v>
      </c>
      <c r="AW12" s="152">
        <f t="shared" si="22"/>
        <v>0</v>
      </c>
      <c r="AX12" s="151">
        <f t="shared" si="22"/>
        <v>0</v>
      </c>
      <c r="AY12" s="151">
        <f t="shared" si="22"/>
        <v>0</v>
      </c>
      <c r="AZ12" s="151">
        <f t="shared" si="22"/>
        <v>0</v>
      </c>
      <c r="BA12" s="150" t="e">
        <f t="shared" si="6"/>
        <v>#DIV/0!</v>
      </c>
      <c r="BB12" s="151">
        <f>SUM(BB7:BB11)</f>
        <v>0</v>
      </c>
      <c r="BC12" s="151">
        <f>SUM(BC7:BC11)</f>
        <v>0</v>
      </c>
      <c r="BD12" s="150" t="e">
        <f t="shared" si="8"/>
        <v>#DIV/0!</v>
      </c>
      <c r="BE12" s="152">
        <f t="shared" ref="BE12:BR12" si="23">SUM(BE7:BE11)</f>
        <v>0</v>
      </c>
      <c r="BF12" s="151">
        <f t="shared" si="23"/>
        <v>0</v>
      </c>
      <c r="BG12" s="152">
        <f t="shared" si="23"/>
        <v>0</v>
      </c>
      <c r="BH12" s="151">
        <f t="shared" si="23"/>
        <v>0</v>
      </c>
      <c r="BI12" s="152">
        <f t="shared" si="23"/>
        <v>0</v>
      </c>
      <c r="BJ12" s="151">
        <f t="shared" si="23"/>
        <v>0</v>
      </c>
      <c r="BK12" s="152">
        <f t="shared" si="23"/>
        <v>0</v>
      </c>
      <c r="BL12" s="151">
        <f t="shared" si="23"/>
        <v>0</v>
      </c>
      <c r="BM12" s="152">
        <f t="shared" si="23"/>
        <v>0</v>
      </c>
      <c r="BN12" s="151">
        <f t="shared" si="23"/>
        <v>0</v>
      </c>
      <c r="BO12" s="152">
        <f t="shared" si="23"/>
        <v>0</v>
      </c>
      <c r="BP12" s="151">
        <f t="shared" si="23"/>
        <v>0</v>
      </c>
      <c r="BQ12" s="151">
        <f t="shared" si="23"/>
        <v>0</v>
      </c>
      <c r="BR12" s="151">
        <f t="shared" si="23"/>
        <v>0</v>
      </c>
      <c r="BS12" s="150" t="e">
        <f t="shared" si="9"/>
        <v>#DIV/0!</v>
      </c>
      <c r="BT12" s="151">
        <f>SUM(BT7:BT11)</f>
        <v>0</v>
      </c>
      <c r="BU12" s="151">
        <f>SUM(BU7:BU11)</f>
        <v>0</v>
      </c>
      <c r="BV12" s="150" t="e">
        <f t="shared" si="11"/>
        <v>#DIV/0!</v>
      </c>
      <c r="BW12" s="152">
        <f t="shared" ref="BW12:CJ12" si="24">SUM(BW7:BW11)</f>
        <v>0</v>
      </c>
      <c r="BX12" s="151">
        <f t="shared" si="24"/>
        <v>0</v>
      </c>
      <c r="BY12" s="152">
        <f t="shared" si="24"/>
        <v>0</v>
      </c>
      <c r="BZ12" s="151">
        <f t="shared" si="24"/>
        <v>0</v>
      </c>
      <c r="CA12" s="152">
        <f t="shared" si="24"/>
        <v>0</v>
      </c>
      <c r="CB12" s="151">
        <f t="shared" si="24"/>
        <v>0</v>
      </c>
      <c r="CC12" s="152">
        <f t="shared" si="24"/>
        <v>0</v>
      </c>
      <c r="CD12" s="151">
        <f t="shared" si="24"/>
        <v>0</v>
      </c>
      <c r="CE12" s="152">
        <f t="shared" si="24"/>
        <v>0</v>
      </c>
      <c r="CF12" s="152">
        <f t="shared" si="24"/>
        <v>0</v>
      </c>
      <c r="CG12" s="152">
        <f t="shared" si="24"/>
        <v>0</v>
      </c>
      <c r="CH12" s="152">
        <f t="shared" si="24"/>
        <v>0</v>
      </c>
      <c r="CI12" s="151">
        <f t="shared" si="24"/>
        <v>0</v>
      </c>
      <c r="CJ12" s="151">
        <f t="shared" si="24"/>
        <v>0</v>
      </c>
      <c r="CK12" s="150" t="e">
        <f t="shared" si="12"/>
        <v>#DIV/0!</v>
      </c>
      <c r="CL12" s="151">
        <f>SUM(CL7:CL11)</f>
        <v>0</v>
      </c>
      <c r="CM12" s="151">
        <f>SUM(CM7:CM11)</f>
        <v>0</v>
      </c>
      <c r="CN12" s="245" t="e">
        <f t="shared" si="14"/>
        <v>#DIV/0!</v>
      </c>
      <c r="CO12" s="64"/>
      <c r="CP12" s="149">
        <f>SUM(CP7:CP11)</f>
        <v>0</v>
      </c>
      <c r="CQ12" s="149">
        <f>SUM(CQ7:CQ11)</f>
        <v>0</v>
      </c>
      <c r="CR12" s="150" t="e">
        <f t="shared" si="16"/>
        <v>#DIV/0!</v>
      </c>
      <c r="CS12" s="149" t="e">
        <f>SUM(CS7:CS11)</f>
        <v>#VALUE!</v>
      </c>
      <c r="CT12" s="149">
        <f>SUM(CT7:CT11)</f>
        <v>0</v>
      </c>
      <c r="CU12" s="148" t="e">
        <f t="shared" si="18"/>
        <v>#VALUE!</v>
      </c>
      <c r="CV12" s="100">
        <f t="shared" si="19"/>
        <v>0</v>
      </c>
    </row>
    <row r="13" spans="1:100" s="30" customFormat="1" ht="45" hidden="1" thickBot="1" x14ac:dyDescent="0.6">
      <c r="A13" s="65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4"/>
      <c r="P13" s="64"/>
      <c r="Q13" s="12"/>
      <c r="R13" s="64"/>
      <c r="S13" s="64"/>
      <c r="T13" s="12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4"/>
      <c r="AH13" s="64"/>
      <c r="AI13" s="12"/>
      <c r="AJ13" s="64"/>
      <c r="AK13" s="64"/>
      <c r="AL13" s="12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4"/>
      <c r="AZ13" s="64"/>
      <c r="BA13" s="12"/>
      <c r="BB13" s="64"/>
      <c r="BC13" s="64"/>
      <c r="BD13" s="12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4"/>
      <c r="BR13" s="64"/>
      <c r="BS13" s="12"/>
      <c r="BT13" s="64"/>
      <c r="BU13" s="64"/>
      <c r="BV13" s="12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4"/>
      <c r="CJ13" s="64"/>
      <c r="CK13" s="12"/>
      <c r="CL13" s="64"/>
      <c r="CM13" s="64"/>
      <c r="CN13" s="64"/>
      <c r="CO13" s="64"/>
      <c r="CP13" s="64"/>
      <c r="CQ13" s="64"/>
      <c r="CR13" s="12"/>
      <c r="CS13" s="64"/>
      <c r="CT13" s="64"/>
      <c r="CU13" s="12"/>
      <c r="CV13" s="15"/>
    </row>
    <row r="14" spans="1:100" s="34" customFormat="1" ht="13.5" customHeight="1" thickBot="1" x14ac:dyDescent="0.2">
      <c r="A14" s="411" t="s">
        <v>68</v>
      </c>
      <c r="B14" s="412"/>
      <c r="C14" s="124"/>
      <c r="D14" s="121"/>
      <c r="E14" s="123"/>
      <c r="F14" s="121"/>
      <c r="G14" s="123"/>
      <c r="H14" s="121"/>
      <c r="I14" s="123"/>
      <c r="J14" s="121"/>
      <c r="K14" s="123"/>
      <c r="L14" s="121"/>
      <c r="M14" s="121"/>
      <c r="N14" s="121"/>
      <c r="O14" s="118"/>
      <c r="P14" s="118"/>
      <c r="Q14" s="118"/>
      <c r="R14" s="118"/>
      <c r="S14" s="118"/>
      <c r="T14" s="118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18"/>
      <c r="AH14" s="118"/>
      <c r="AI14" s="118"/>
      <c r="AJ14" s="118"/>
      <c r="AK14" s="118"/>
      <c r="AL14" s="118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18"/>
      <c r="AZ14" s="118"/>
      <c r="BA14" s="118"/>
      <c r="BB14" s="118"/>
      <c r="BC14" s="118"/>
      <c r="BD14" s="118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18"/>
      <c r="BR14" s="118"/>
      <c r="BS14" s="118"/>
      <c r="BT14" s="118"/>
      <c r="BU14" s="118"/>
      <c r="BV14" s="118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18"/>
      <c r="CJ14" s="118"/>
      <c r="CK14" s="118"/>
      <c r="CL14" s="118"/>
      <c r="CM14" s="118"/>
      <c r="CN14" s="117"/>
      <c r="CO14" s="12"/>
      <c r="CP14" s="119"/>
      <c r="CQ14" s="118"/>
      <c r="CR14" s="118"/>
      <c r="CS14" s="118"/>
      <c r="CT14" s="118"/>
      <c r="CU14" s="117"/>
      <c r="CV14" s="56"/>
    </row>
    <row r="15" spans="1:100" s="34" customFormat="1" ht="10.5" x14ac:dyDescent="0.15">
      <c r="A15" s="107" t="s">
        <v>128</v>
      </c>
      <c r="B15" s="26" t="s">
        <v>129</v>
      </c>
      <c r="C15" s="108"/>
      <c r="D15" s="29"/>
      <c r="E15" s="108"/>
      <c r="F15" s="29"/>
      <c r="G15" s="29"/>
      <c r="H15" s="29"/>
      <c r="I15" s="29">
        <v>1.5</v>
      </c>
      <c r="J15" s="29">
        <v>28.35</v>
      </c>
      <c r="K15" s="29"/>
      <c r="L15" s="29"/>
      <c r="M15" s="29"/>
      <c r="N15" s="29"/>
      <c r="O15" s="33"/>
      <c r="P15" s="33"/>
      <c r="Q15" s="33" t="e">
        <f>P15/O15</f>
        <v>#DIV/0!</v>
      </c>
      <c r="R15" s="32">
        <f t="shared" ref="R15:S17" si="25">C15+E15+G15+I15+K15+M15</f>
        <v>1.5</v>
      </c>
      <c r="S15" s="32">
        <f t="shared" si="25"/>
        <v>28.35</v>
      </c>
      <c r="T15" s="32">
        <f>S15/R15</f>
        <v>18.900000000000002</v>
      </c>
      <c r="U15" s="29">
        <v>9.08</v>
      </c>
      <c r="V15" s="29">
        <v>321.10000000000002</v>
      </c>
      <c r="W15" s="29">
        <v>8.92</v>
      </c>
      <c r="X15" s="29">
        <v>347.25</v>
      </c>
      <c r="Y15" s="29">
        <v>9.25</v>
      </c>
      <c r="Z15" s="29">
        <v>245.05</v>
      </c>
      <c r="AA15" s="29">
        <v>9.08</v>
      </c>
      <c r="AB15" s="29">
        <v>367.25</v>
      </c>
      <c r="AC15" s="29">
        <v>1.84</v>
      </c>
      <c r="AD15" s="29">
        <v>48.35</v>
      </c>
      <c r="AE15" s="29"/>
      <c r="AF15" s="29"/>
      <c r="AG15" s="33">
        <v>30</v>
      </c>
      <c r="AH15" s="33">
        <v>1165</v>
      </c>
      <c r="AI15" s="33">
        <f>AH15/AG15</f>
        <v>38.833333333333336</v>
      </c>
      <c r="AJ15" s="32">
        <f t="shared" ref="AJ15:AK17" si="26">U15+W15+Y15+AA15+AC15+AE15</f>
        <v>38.17</v>
      </c>
      <c r="AK15" s="32">
        <f t="shared" si="26"/>
        <v>1329</v>
      </c>
      <c r="AL15" s="32">
        <f>AK15/AJ15</f>
        <v>34.817919832329054</v>
      </c>
      <c r="AM15" s="29"/>
      <c r="AN15" s="29"/>
      <c r="AO15" s="25"/>
      <c r="AP15" s="25"/>
      <c r="AQ15" s="29"/>
      <c r="AR15" s="29"/>
      <c r="AS15" s="29"/>
      <c r="AT15" s="29"/>
      <c r="AU15" s="29"/>
      <c r="AV15" s="29"/>
      <c r="AW15" s="29"/>
      <c r="AX15" s="29"/>
      <c r="AY15" s="33"/>
      <c r="AZ15" s="33"/>
      <c r="BA15" s="33" t="e">
        <f>AZ15/AY15</f>
        <v>#DIV/0!</v>
      </c>
      <c r="BB15" s="32">
        <f t="shared" ref="BB15:BC17" si="27">AM15+AO15+AQ15+AS15+AU15+AW15</f>
        <v>0</v>
      </c>
      <c r="BC15" s="32">
        <f t="shared" si="27"/>
        <v>0</v>
      </c>
      <c r="BD15" s="32" t="e">
        <f>BC15/BB15</f>
        <v>#DIV/0!</v>
      </c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33"/>
      <c r="BR15" s="33"/>
      <c r="BS15" s="33" t="e">
        <f>BR15/BQ15</f>
        <v>#DIV/0!</v>
      </c>
      <c r="BT15" s="32">
        <f t="shared" ref="BT15:BU17" si="28">BE15+BG15+BI15+BK15+BM15+BO15</f>
        <v>0</v>
      </c>
      <c r="BU15" s="32">
        <f t="shared" si="28"/>
        <v>0</v>
      </c>
      <c r="BV15" s="32" t="e">
        <f>BU15/BT15</f>
        <v>#DIV/0!</v>
      </c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33"/>
      <c r="CJ15" s="33"/>
      <c r="CK15" s="33" t="e">
        <f>CJ15/CI15</f>
        <v>#DIV/0!</v>
      </c>
      <c r="CL15" s="32">
        <f t="shared" ref="CL15:CM17" si="29">BW15+BY15+CA15+CC15+CE15+CG15</f>
        <v>0</v>
      </c>
      <c r="CM15" s="32">
        <f t="shared" si="29"/>
        <v>0</v>
      </c>
      <c r="CN15" s="32" t="e">
        <f>CM15/CL15</f>
        <v>#DIV/0!</v>
      </c>
      <c r="CO15" s="12"/>
      <c r="CP15" s="50">
        <f t="shared" ref="CP15:CQ17" si="30">O15+AG15+AY15+BQ15+CI15</f>
        <v>30</v>
      </c>
      <c r="CQ15" s="33">
        <f t="shared" si="30"/>
        <v>1165</v>
      </c>
      <c r="CR15" s="33">
        <f>CQ15/CP15</f>
        <v>38.833333333333336</v>
      </c>
      <c r="CS15" s="32">
        <f t="shared" ref="CS15:CT17" si="31">R15+AJ15+BB15+BT15+CL15</f>
        <v>39.67</v>
      </c>
      <c r="CT15" s="32">
        <f t="shared" si="31"/>
        <v>1357.35</v>
      </c>
      <c r="CU15" s="49">
        <f>CT15/CS15</f>
        <v>34.216032266196116</v>
      </c>
      <c r="CV15" s="48">
        <f>IF(CQ15&gt;CT15, CQ15-CT15, 0)</f>
        <v>0</v>
      </c>
    </row>
    <row r="16" spans="1:100" s="34" customFormat="1" ht="11.25" x14ac:dyDescent="0.2">
      <c r="A16" s="107" t="s">
        <v>115</v>
      </c>
      <c r="B16" s="28" t="s">
        <v>120</v>
      </c>
      <c r="C16" s="77"/>
      <c r="D16" s="25"/>
      <c r="E16" s="25"/>
      <c r="F16" s="25"/>
      <c r="G16" s="25">
        <v>0.75</v>
      </c>
      <c r="H16" s="25">
        <v>38.9</v>
      </c>
      <c r="I16" s="25"/>
      <c r="J16" s="25"/>
      <c r="K16" s="25"/>
      <c r="L16" s="25"/>
      <c r="M16" s="25"/>
      <c r="N16" s="25"/>
      <c r="O16" s="33"/>
      <c r="P16" s="33"/>
      <c r="Q16" s="33" t="e">
        <f>P16/O16</f>
        <v>#DIV/0!</v>
      </c>
      <c r="R16" s="32">
        <f t="shared" si="25"/>
        <v>0.75</v>
      </c>
      <c r="S16" s="32">
        <f t="shared" si="25"/>
        <v>38.9</v>
      </c>
      <c r="T16" s="32">
        <f>S16/R16</f>
        <v>51.866666666666667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>
        <v>3</v>
      </c>
      <c r="AF16" s="25">
        <v>127.25</v>
      </c>
      <c r="AG16" s="33"/>
      <c r="AH16" s="33"/>
      <c r="AI16" s="33" t="e">
        <f>AH16/AG16</f>
        <v>#DIV/0!</v>
      </c>
      <c r="AJ16" s="32">
        <f t="shared" si="26"/>
        <v>3</v>
      </c>
      <c r="AK16" s="32">
        <f t="shared" si="26"/>
        <v>127.25</v>
      </c>
      <c r="AL16" s="32">
        <f>AK16/AJ16</f>
        <v>42.416666666666664</v>
      </c>
      <c r="AM16" s="25">
        <v>9.5</v>
      </c>
      <c r="AN16" s="25">
        <v>559.54999999999995</v>
      </c>
      <c r="AO16" s="25"/>
      <c r="AP16" s="25"/>
      <c r="AQ16" s="25">
        <v>9.84</v>
      </c>
      <c r="AR16" s="25">
        <v>444.6</v>
      </c>
      <c r="AS16" s="25"/>
      <c r="AT16" s="25"/>
      <c r="AU16" s="25"/>
      <c r="AV16" s="25"/>
      <c r="AW16" s="25"/>
      <c r="AX16" s="25"/>
      <c r="AY16" s="33"/>
      <c r="AZ16" s="33"/>
      <c r="BA16" s="33" t="e">
        <f>AZ16/AY16</f>
        <v>#DIV/0!</v>
      </c>
      <c r="BB16" s="32">
        <f t="shared" si="27"/>
        <v>19.34</v>
      </c>
      <c r="BC16" s="32">
        <f t="shared" si="27"/>
        <v>1004.15</v>
      </c>
      <c r="BD16" s="32">
        <f>BC16/BB16</f>
        <v>51.920889348500516</v>
      </c>
      <c r="BE16" s="25"/>
      <c r="BF16" s="25"/>
      <c r="BG16" s="25"/>
      <c r="BH16" s="25"/>
      <c r="BI16" s="25"/>
      <c r="BJ16" s="25"/>
      <c r="BK16" s="29"/>
      <c r="BL16" s="29"/>
      <c r="BM16" s="29"/>
      <c r="BN16" s="29"/>
      <c r="BO16" s="25"/>
      <c r="BP16" s="25"/>
      <c r="BQ16" s="33">
        <v>37</v>
      </c>
      <c r="BR16" s="33">
        <v>1437</v>
      </c>
      <c r="BS16" s="33">
        <f>BR16/BQ16</f>
        <v>38.837837837837839</v>
      </c>
      <c r="BT16" s="32">
        <f t="shared" si="28"/>
        <v>0</v>
      </c>
      <c r="BU16" s="32">
        <f t="shared" si="28"/>
        <v>0</v>
      </c>
      <c r="BV16" s="32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9"/>
      <c r="CF16" s="29"/>
      <c r="CG16" s="25"/>
      <c r="CH16" s="25"/>
      <c r="CI16" s="33"/>
      <c r="CJ16" s="33"/>
      <c r="CK16" s="33" t="e">
        <f>CJ16/CI16</f>
        <v>#DIV/0!</v>
      </c>
      <c r="CL16" s="32">
        <f t="shared" si="29"/>
        <v>0</v>
      </c>
      <c r="CM16" s="32">
        <f t="shared" si="29"/>
        <v>0</v>
      </c>
      <c r="CN16" s="32" t="e">
        <f>CM16/CL16</f>
        <v>#DIV/0!</v>
      </c>
      <c r="CO16" s="12"/>
      <c r="CP16" s="50">
        <f t="shared" si="30"/>
        <v>37</v>
      </c>
      <c r="CQ16" s="33">
        <f t="shared" si="30"/>
        <v>1437</v>
      </c>
      <c r="CR16" s="33">
        <f>CQ16/CP16</f>
        <v>38.837837837837839</v>
      </c>
      <c r="CS16" s="32">
        <f t="shared" si="31"/>
        <v>23.09</v>
      </c>
      <c r="CT16" s="32">
        <f t="shared" si="31"/>
        <v>1170.3</v>
      </c>
      <c r="CU16" s="49">
        <f>CT16/CS16</f>
        <v>50.684278908618445</v>
      </c>
      <c r="CV16" s="48">
        <f>IF(CQ16&gt;CT16, CQ16-CT16, 0)</f>
        <v>266.70000000000005</v>
      </c>
    </row>
    <row r="17" spans="1:100" s="34" customFormat="1" ht="11.25" x14ac:dyDescent="0.2">
      <c r="A17" s="79" t="s">
        <v>128</v>
      </c>
      <c r="B17" s="28" t="s">
        <v>124</v>
      </c>
      <c r="C17" s="77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33"/>
      <c r="P17" s="33"/>
      <c r="Q17" s="33" t="e">
        <f>P17/O17</f>
        <v>#DIV/0!</v>
      </c>
      <c r="R17" s="32">
        <f t="shared" si="25"/>
        <v>0</v>
      </c>
      <c r="S17" s="32">
        <f t="shared" si="25"/>
        <v>0</v>
      </c>
      <c r="T17" s="32" t="e">
        <f>S17/R17</f>
        <v>#DIV/0!</v>
      </c>
      <c r="U17" s="29"/>
      <c r="V17" s="29"/>
      <c r="W17" s="29">
        <v>6.75</v>
      </c>
      <c r="X17" s="29">
        <v>241.75</v>
      </c>
      <c r="Y17" s="29">
        <v>10.75</v>
      </c>
      <c r="Z17" s="29">
        <v>516.70000000000005</v>
      </c>
      <c r="AA17" s="29">
        <v>10.08</v>
      </c>
      <c r="AB17" s="29">
        <v>451.2</v>
      </c>
      <c r="AC17" s="25">
        <v>7.75</v>
      </c>
      <c r="AD17" s="25">
        <v>214.75</v>
      </c>
      <c r="AE17" s="29">
        <v>3.66</v>
      </c>
      <c r="AF17" s="29">
        <v>147.25</v>
      </c>
      <c r="AG17" s="33">
        <v>37</v>
      </c>
      <c r="AH17" s="33">
        <v>1437</v>
      </c>
      <c r="AI17" s="33">
        <f>AH17/AG17</f>
        <v>38.837837837837839</v>
      </c>
      <c r="AJ17" s="32">
        <f t="shared" si="26"/>
        <v>38.989999999999995</v>
      </c>
      <c r="AK17" s="32">
        <f t="shared" si="26"/>
        <v>1571.65</v>
      </c>
      <c r="AL17" s="32">
        <f>AK17/AJ17</f>
        <v>40.309053603488081</v>
      </c>
      <c r="AM17" s="29">
        <v>1</v>
      </c>
      <c r="AN17" s="29">
        <v>69.45</v>
      </c>
      <c r="AO17" s="29"/>
      <c r="AP17" s="29"/>
      <c r="AQ17" s="25"/>
      <c r="AR17" s="25"/>
      <c r="AS17" s="29"/>
      <c r="AT17" s="29"/>
      <c r="AU17" s="29"/>
      <c r="AV17" s="29"/>
      <c r="AW17" s="29"/>
      <c r="AX17" s="29"/>
      <c r="AY17" s="33"/>
      <c r="AZ17" s="33"/>
      <c r="BA17" s="33" t="e">
        <f>AZ17/AY17</f>
        <v>#DIV/0!</v>
      </c>
      <c r="BB17" s="32">
        <f t="shared" si="27"/>
        <v>1</v>
      </c>
      <c r="BC17" s="32">
        <f t="shared" si="27"/>
        <v>69.45</v>
      </c>
      <c r="BD17" s="32">
        <f>BC17/BB17</f>
        <v>69.45</v>
      </c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33"/>
      <c r="BR17" s="33"/>
      <c r="BS17" s="33" t="e">
        <f>BR17/BQ17</f>
        <v>#DIV/0!</v>
      </c>
      <c r="BT17" s="32">
        <f t="shared" si="28"/>
        <v>0</v>
      </c>
      <c r="BU17" s="32">
        <f t="shared" si="28"/>
        <v>0</v>
      </c>
      <c r="BV17" s="32" t="e">
        <f>BU17/BT17</f>
        <v>#DIV/0!</v>
      </c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33"/>
      <c r="CJ17" s="33"/>
      <c r="CK17" s="33" t="e">
        <f>CJ17/CI17</f>
        <v>#DIV/0!</v>
      </c>
      <c r="CL17" s="32">
        <f t="shared" si="29"/>
        <v>0</v>
      </c>
      <c r="CM17" s="32">
        <f t="shared" si="29"/>
        <v>0</v>
      </c>
      <c r="CN17" s="32" t="e">
        <f>CM17/CL17</f>
        <v>#DIV/0!</v>
      </c>
      <c r="CO17" s="12"/>
      <c r="CP17" s="50">
        <f t="shared" si="30"/>
        <v>37</v>
      </c>
      <c r="CQ17" s="33">
        <f t="shared" si="30"/>
        <v>1437</v>
      </c>
      <c r="CR17" s="33">
        <f>CQ17/CP17</f>
        <v>38.837837837837839</v>
      </c>
      <c r="CS17" s="32">
        <f t="shared" si="31"/>
        <v>39.989999999999995</v>
      </c>
      <c r="CT17" s="32">
        <f t="shared" si="31"/>
        <v>1641.1000000000001</v>
      </c>
      <c r="CU17" s="49">
        <f>CT17/CS17</f>
        <v>41.037759439859975</v>
      </c>
      <c r="CV17" s="48">
        <f>IF(CQ17&gt;CT17, CQ17-CT17, 0)</f>
        <v>0</v>
      </c>
    </row>
    <row r="18" spans="1:100" s="34" customFormat="1" ht="11.25" x14ac:dyDescent="0.2">
      <c r="A18" s="122"/>
      <c r="B18" s="28"/>
      <c r="C18" s="77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33"/>
      <c r="P18" s="33"/>
      <c r="Q18" s="33" t="e">
        <f t="shared" ref="Q18:Q21" si="32">P18/O18</f>
        <v>#DIV/0!</v>
      </c>
      <c r="R18" s="32">
        <f t="shared" ref="R18:S20" si="33">C18+E18+G18+I18+K18+M18</f>
        <v>0</v>
      </c>
      <c r="S18" s="32">
        <f t="shared" si="33"/>
        <v>0</v>
      </c>
      <c r="T18" s="32" t="e">
        <f t="shared" ref="T18:T21" si="34">S18/R18</f>
        <v>#DIV/0!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33"/>
      <c r="AH18" s="33"/>
      <c r="AI18" s="33" t="e">
        <f t="shared" ref="AI18:AI21" si="35">AH18/AG18</f>
        <v>#DIV/0!</v>
      </c>
      <c r="AJ18" s="32">
        <f t="shared" ref="AJ18:AK20" si="36">U18+W18+Y18+AA18+AC18+AE18</f>
        <v>0</v>
      </c>
      <c r="AK18" s="32">
        <f t="shared" si="36"/>
        <v>0</v>
      </c>
      <c r="AL18" s="32" t="e">
        <f t="shared" ref="AL18:AL21" si="37">AK18/AJ18</f>
        <v>#DIV/0!</v>
      </c>
      <c r="AM18" s="25"/>
      <c r="AN18" s="25"/>
      <c r="AO18" s="25"/>
      <c r="AP18" s="25"/>
      <c r="AQ18" s="19"/>
      <c r="AR18" s="19"/>
      <c r="AS18" s="25"/>
      <c r="AT18" s="25"/>
      <c r="AU18" s="25"/>
      <c r="AV18" s="25"/>
      <c r="AW18" s="25"/>
      <c r="AX18" s="25"/>
      <c r="AY18" s="33"/>
      <c r="AZ18" s="33"/>
      <c r="BA18" s="33" t="e">
        <f t="shared" ref="BA18:BA21" si="38">AZ18/AY18</f>
        <v>#DIV/0!</v>
      </c>
      <c r="BB18" s="32">
        <f t="shared" ref="BB18:BC20" si="39">AM18+AO18+AQ18+AS18+AU18+AW18</f>
        <v>0</v>
      </c>
      <c r="BC18" s="32">
        <f t="shared" si="39"/>
        <v>0</v>
      </c>
      <c r="BD18" s="32" t="e">
        <f t="shared" ref="BD18:BD21" si="40">BC18/BB18</f>
        <v>#DIV/0!</v>
      </c>
      <c r="BE18" s="25"/>
      <c r="BF18" s="25"/>
      <c r="BG18" s="25"/>
      <c r="BH18" s="25"/>
      <c r="BI18" s="25"/>
      <c r="BJ18" s="25"/>
      <c r="BK18" s="29"/>
      <c r="BL18" s="29"/>
      <c r="BM18" s="25"/>
      <c r="BN18" s="25"/>
      <c r="BO18" s="25"/>
      <c r="BP18" s="25"/>
      <c r="BQ18" s="33"/>
      <c r="BR18" s="33"/>
      <c r="BS18" s="33" t="e">
        <f t="shared" ref="BS18:BS21" si="41">BR18/BQ18</f>
        <v>#DIV/0!</v>
      </c>
      <c r="BT18" s="32">
        <f t="shared" ref="BT18:BU20" si="42">BE18+BG18+BI18+BK18+BM18+BO18</f>
        <v>0</v>
      </c>
      <c r="BU18" s="32">
        <f t="shared" si="42"/>
        <v>0</v>
      </c>
      <c r="BV18" s="32" t="e">
        <f t="shared" ref="BV18:BV21" si="43">BU18/BT18</f>
        <v>#DIV/0!</v>
      </c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33"/>
      <c r="CJ18" s="33"/>
      <c r="CK18" s="33" t="e">
        <f t="shared" ref="CK18:CK21" si="44">CJ18/CI18</f>
        <v>#DIV/0!</v>
      </c>
      <c r="CL18" s="32">
        <f t="shared" ref="CL18:CM20" si="45">BW18+BY18+CA18+CC18+CE18+CG18</f>
        <v>0</v>
      </c>
      <c r="CM18" s="32">
        <f t="shared" si="45"/>
        <v>0</v>
      </c>
      <c r="CN18" s="32" t="e">
        <f t="shared" ref="CN18:CN21" si="46">CM18/CL18</f>
        <v>#DIV/0!</v>
      </c>
      <c r="CO18" s="12"/>
      <c r="CP18" s="50">
        <f t="shared" ref="CP18:CQ20" si="47">O18+AG18+AY18+BQ18+CI18</f>
        <v>0</v>
      </c>
      <c r="CQ18" s="33">
        <f t="shared" si="47"/>
        <v>0</v>
      </c>
      <c r="CR18" s="33" t="e">
        <f t="shared" ref="CR18:CR21" si="48">CQ18/CP18</f>
        <v>#DIV/0!</v>
      </c>
      <c r="CS18" s="32">
        <f t="shared" ref="CS18:CT20" si="49">R18+AJ18+BB18+BT18+CL18</f>
        <v>0</v>
      </c>
      <c r="CT18" s="32">
        <f t="shared" si="49"/>
        <v>0</v>
      </c>
      <c r="CU18" s="49" t="e">
        <f t="shared" ref="CU18:CU21" si="50">CT18/CS18</f>
        <v>#DIV/0!</v>
      </c>
      <c r="CV18" s="48">
        <f t="shared" ref="CV18:CV21" si="51">IF(CQ18&gt;CT18, CQ18-CT18, 0)</f>
        <v>0</v>
      </c>
    </row>
    <row r="19" spans="1:100" s="34" customFormat="1" ht="11.25" x14ac:dyDescent="0.2">
      <c r="A19" s="79"/>
      <c r="B19" s="28"/>
      <c r="C19" s="77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33" t="e">
        <f t="shared" si="32"/>
        <v>#DIV/0!</v>
      </c>
      <c r="R19" s="32">
        <f t="shared" si="33"/>
        <v>0</v>
      </c>
      <c r="S19" s="32">
        <f t="shared" si="33"/>
        <v>0</v>
      </c>
      <c r="T19" s="32" t="e">
        <f t="shared" si="34"/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33" t="e">
        <f t="shared" si="35"/>
        <v>#DIV/0!</v>
      </c>
      <c r="AJ19" s="32">
        <f t="shared" si="36"/>
        <v>0</v>
      </c>
      <c r="AK19" s="32">
        <f t="shared" si="36"/>
        <v>0</v>
      </c>
      <c r="AL19" s="32" t="e">
        <f t="shared" si="37"/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33" t="e">
        <f t="shared" si="38"/>
        <v>#DIV/0!</v>
      </c>
      <c r="BB19" s="32">
        <f t="shared" si="39"/>
        <v>0</v>
      </c>
      <c r="BC19" s="32">
        <f t="shared" si="39"/>
        <v>0</v>
      </c>
      <c r="BD19" s="32" t="e">
        <f t="shared" si="40"/>
        <v>#DIV/0!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4"/>
      <c r="BR19" s="24"/>
      <c r="BS19" s="33" t="e">
        <f t="shared" si="41"/>
        <v>#DIV/0!</v>
      </c>
      <c r="BT19" s="32">
        <f t="shared" si="42"/>
        <v>0</v>
      </c>
      <c r="BU19" s="32">
        <f t="shared" si="42"/>
        <v>0</v>
      </c>
      <c r="BV19" s="32" t="e">
        <f t="shared" si="43"/>
        <v>#DIV/0!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33" t="e">
        <f t="shared" si="44"/>
        <v>#DIV/0!</v>
      </c>
      <c r="CL19" s="32">
        <f t="shared" si="45"/>
        <v>0</v>
      </c>
      <c r="CM19" s="32">
        <f t="shared" si="45"/>
        <v>0</v>
      </c>
      <c r="CN19" s="32" t="e">
        <f t="shared" si="46"/>
        <v>#DIV/0!</v>
      </c>
      <c r="CO19" s="12"/>
      <c r="CP19" s="50">
        <f t="shared" si="47"/>
        <v>0</v>
      </c>
      <c r="CQ19" s="33">
        <f t="shared" si="47"/>
        <v>0</v>
      </c>
      <c r="CR19" s="33" t="e">
        <f t="shared" si="48"/>
        <v>#DIV/0!</v>
      </c>
      <c r="CS19" s="32">
        <f t="shared" si="49"/>
        <v>0</v>
      </c>
      <c r="CT19" s="32">
        <f t="shared" si="49"/>
        <v>0</v>
      </c>
      <c r="CU19" s="49" t="e">
        <f t="shared" si="50"/>
        <v>#DIV/0!</v>
      </c>
      <c r="CV19" s="48">
        <f t="shared" si="51"/>
        <v>0</v>
      </c>
    </row>
    <row r="20" spans="1:100" s="34" customFormat="1" ht="12" thickBot="1" x14ac:dyDescent="0.25">
      <c r="A20" s="109"/>
      <c r="B20" s="54"/>
      <c r="C20" s="53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8"/>
      <c r="P20" s="18"/>
      <c r="Q20" s="33" t="e">
        <f t="shared" si="32"/>
        <v>#DIV/0!</v>
      </c>
      <c r="R20" s="32">
        <f t="shared" si="33"/>
        <v>0</v>
      </c>
      <c r="S20" s="32">
        <f t="shared" si="33"/>
        <v>0</v>
      </c>
      <c r="T20" s="32" t="e">
        <f t="shared" si="34"/>
        <v>#DIV/0!</v>
      </c>
      <c r="U20" s="25"/>
      <c r="V20" s="25"/>
      <c r="W20" s="25"/>
      <c r="X20" s="25"/>
      <c r="Y20" s="19"/>
      <c r="Z20" s="19"/>
      <c r="AA20" s="19"/>
      <c r="AB20" s="19"/>
      <c r="AC20" s="19"/>
      <c r="AD20" s="19"/>
      <c r="AE20" s="19"/>
      <c r="AF20" s="19"/>
      <c r="AG20" s="18"/>
      <c r="AH20" s="18"/>
      <c r="AI20" s="33" t="e">
        <f t="shared" si="35"/>
        <v>#DIV/0!</v>
      </c>
      <c r="AJ20" s="32">
        <f t="shared" si="36"/>
        <v>0</v>
      </c>
      <c r="AK20" s="32">
        <f t="shared" si="36"/>
        <v>0</v>
      </c>
      <c r="AL20" s="32" t="e">
        <f t="shared" si="37"/>
        <v>#DIV/0!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8"/>
      <c r="AZ20" s="18"/>
      <c r="BA20" s="33" t="e">
        <f t="shared" si="38"/>
        <v>#DIV/0!</v>
      </c>
      <c r="BB20" s="32">
        <f t="shared" si="39"/>
        <v>0</v>
      </c>
      <c r="BC20" s="32">
        <f t="shared" si="39"/>
        <v>0</v>
      </c>
      <c r="BD20" s="32" t="e">
        <f t="shared" si="40"/>
        <v>#DIV/0!</v>
      </c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8"/>
      <c r="BR20" s="18"/>
      <c r="BS20" s="33" t="e">
        <f t="shared" si="41"/>
        <v>#DIV/0!</v>
      </c>
      <c r="BT20" s="32">
        <f t="shared" si="42"/>
        <v>0</v>
      </c>
      <c r="BU20" s="32">
        <f t="shared" si="42"/>
        <v>0</v>
      </c>
      <c r="BV20" s="32" t="e">
        <f t="shared" si="43"/>
        <v>#DIV/0!</v>
      </c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8"/>
      <c r="CJ20" s="18"/>
      <c r="CK20" s="33" t="e">
        <f t="shared" si="44"/>
        <v>#DIV/0!</v>
      </c>
      <c r="CL20" s="32">
        <f t="shared" si="45"/>
        <v>0</v>
      </c>
      <c r="CM20" s="32">
        <f t="shared" si="45"/>
        <v>0</v>
      </c>
      <c r="CN20" s="32" t="e">
        <f t="shared" si="46"/>
        <v>#DIV/0!</v>
      </c>
      <c r="CO20" s="12"/>
      <c r="CP20" s="50">
        <f t="shared" si="47"/>
        <v>0</v>
      </c>
      <c r="CQ20" s="33">
        <f t="shared" si="47"/>
        <v>0</v>
      </c>
      <c r="CR20" s="33" t="e">
        <f t="shared" si="48"/>
        <v>#DIV/0!</v>
      </c>
      <c r="CS20" s="32">
        <f t="shared" si="49"/>
        <v>0</v>
      </c>
      <c r="CT20" s="32">
        <f t="shared" si="49"/>
        <v>0</v>
      </c>
      <c r="CU20" s="49" t="e">
        <f t="shared" si="50"/>
        <v>#DIV/0!</v>
      </c>
      <c r="CV20" s="48">
        <f t="shared" si="51"/>
        <v>0</v>
      </c>
    </row>
    <row r="21" spans="1:100" s="15" customFormat="1" ht="11.25" thickBot="1" x14ac:dyDescent="0.2">
      <c r="A21" s="387" t="s">
        <v>0</v>
      </c>
      <c r="B21" s="388"/>
      <c r="C21" s="121">
        <f t="shared" ref="C21:P21" si="52">SUM(C15:C20)</f>
        <v>0</v>
      </c>
      <c r="D21" s="120">
        <f t="shared" si="52"/>
        <v>0</v>
      </c>
      <c r="E21" s="121">
        <f t="shared" si="52"/>
        <v>0</v>
      </c>
      <c r="F21" s="120">
        <f t="shared" si="52"/>
        <v>0</v>
      </c>
      <c r="G21" s="121">
        <f t="shared" si="52"/>
        <v>0.75</v>
      </c>
      <c r="H21" s="120">
        <f t="shared" si="52"/>
        <v>38.9</v>
      </c>
      <c r="I21" s="121">
        <f t="shared" si="52"/>
        <v>1.5</v>
      </c>
      <c r="J21" s="120">
        <f t="shared" si="52"/>
        <v>28.35</v>
      </c>
      <c r="K21" s="121">
        <f t="shared" si="52"/>
        <v>0</v>
      </c>
      <c r="L21" s="120">
        <f t="shared" si="52"/>
        <v>0</v>
      </c>
      <c r="M21" s="121">
        <f t="shared" si="52"/>
        <v>0</v>
      </c>
      <c r="N21" s="120">
        <f t="shared" si="52"/>
        <v>0</v>
      </c>
      <c r="O21" s="120">
        <f t="shared" si="52"/>
        <v>0</v>
      </c>
      <c r="P21" s="120">
        <f t="shared" si="52"/>
        <v>0</v>
      </c>
      <c r="Q21" s="118" t="e">
        <f t="shared" si="32"/>
        <v>#DIV/0!</v>
      </c>
      <c r="R21" s="118">
        <f>SUM(R15:R20)</f>
        <v>2.25</v>
      </c>
      <c r="S21" s="118">
        <f>SUM(S15:S20)</f>
        <v>67.25</v>
      </c>
      <c r="T21" s="118">
        <f t="shared" si="34"/>
        <v>29.888888888888889</v>
      </c>
      <c r="U21" s="121">
        <f t="shared" ref="U21:AH21" si="53">SUM(U15:U20)</f>
        <v>9.08</v>
      </c>
      <c r="V21" s="120">
        <f t="shared" si="53"/>
        <v>321.10000000000002</v>
      </c>
      <c r="W21" s="121">
        <f t="shared" si="53"/>
        <v>15.67</v>
      </c>
      <c r="X21" s="120">
        <f t="shared" si="53"/>
        <v>589</v>
      </c>
      <c r="Y21" s="121">
        <f t="shared" si="53"/>
        <v>20</v>
      </c>
      <c r="Z21" s="120">
        <f t="shared" si="53"/>
        <v>761.75</v>
      </c>
      <c r="AA21" s="121">
        <f t="shared" si="53"/>
        <v>19.16</v>
      </c>
      <c r="AB21" s="120">
        <f t="shared" si="53"/>
        <v>818.45</v>
      </c>
      <c r="AC21" s="121">
        <f t="shared" si="53"/>
        <v>9.59</v>
      </c>
      <c r="AD21" s="120">
        <f t="shared" si="53"/>
        <v>263.10000000000002</v>
      </c>
      <c r="AE21" s="121">
        <f t="shared" si="53"/>
        <v>6.66</v>
      </c>
      <c r="AF21" s="120">
        <f t="shared" si="53"/>
        <v>274.5</v>
      </c>
      <c r="AG21" s="120">
        <f t="shared" si="53"/>
        <v>67</v>
      </c>
      <c r="AH21" s="120">
        <f t="shared" si="53"/>
        <v>2602</v>
      </c>
      <c r="AI21" s="118">
        <f t="shared" si="35"/>
        <v>38.835820895522389</v>
      </c>
      <c r="AJ21" s="118">
        <f>SUM(AJ15:AJ20)</f>
        <v>80.16</v>
      </c>
      <c r="AK21" s="118">
        <f>SUM(AK15:AK20)</f>
        <v>3027.9</v>
      </c>
      <c r="AL21" s="118">
        <f t="shared" si="37"/>
        <v>37.773203592814376</v>
      </c>
      <c r="AM21" s="121">
        <f t="shared" ref="AM21:AZ21" si="54">SUM(AM15:AM20)</f>
        <v>10.5</v>
      </c>
      <c r="AN21" s="120">
        <f t="shared" si="54"/>
        <v>629</v>
      </c>
      <c r="AO21" s="121">
        <f t="shared" si="54"/>
        <v>0</v>
      </c>
      <c r="AP21" s="120">
        <f t="shared" si="54"/>
        <v>0</v>
      </c>
      <c r="AQ21" s="121">
        <f t="shared" si="54"/>
        <v>9.84</v>
      </c>
      <c r="AR21" s="120">
        <f t="shared" si="54"/>
        <v>444.6</v>
      </c>
      <c r="AS21" s="121">
        <f t="shared" si="54"/>
        <v>0</v>
      </c>
      <c r="AT21" s="120">
        <f t="shared" si="54"/>
        <v>0</v>
      </c>
      <c r="AU21" s="121">
        <f t="shared" si="54"/>
        <v>0</v>
      </c>
      <c r="AV21" s="120">
        <f t="shared" si="54"/>
        <v>0</v>
      </c>
      <c r="AW21" s="121">
        <f t="shared" si="54"/>
        <v>0</v>
      </c>
      <c r="AX21" s="120">
        <f t="shared" si="54"/>
        <v>0</v>
      </c>
      <c r="AY21" s="120">
        <f t="shared" si="54"/>
        <v>0</v>
      </c>
      <c r="AZ21" s="120">
        <f t="shared" si="54"/>
        <v>0</v>
      </c>
      <c r="BA21" s="118" t="e">
        <f t="shared" si="38"/>
        <v>#DIV/0!</v>
      </c>
      <c r="BB21" s="118">
        <f>SUM(BB15:BB20)</f>
        <v>20.34</v>
      </c>
      <c r="BC21" s="118">
        <f>SUM(BC15:BC20)</f>
        <v>1073.5999999999999</v>
      </c>
      <c r="BD21" s="118">
        <f t="shared" si="40"/>
        <v>52.782694198623396</v>
      </c>
      <c r="BE21" s="121">
        <f t="shared" ref="BE21:BR21" si="55">SUM(BE15:BE20)</f>
        <v>0</v>
      </c>
      <c r="BF21" s="120">
        <f t="shared" si="55"/>
        <v>0</v>
      </c>
      <c r="BG21" s="121">
        <f t="shared" si="55"/>
        <v>0</v>
      </c>
      <c r="BH21" s="120">
        <f t="shared" si="55"/>
        <v>0</v>
      </c>
      <c r="BI21" s="121">
        <f t="shared" si="55"/>
        <v>0</v>
      </c>
      <c r="BJ21" s="120">
        <f t="shared" si="55"/>
        <v>0</v>
      </c>
      <c r="BK21" s="121">
        <f t="shared" si="55"/>
        <v>0</v>
      </c>
      <c r="BL21" s="120">
        <f t="shared" si="55"/>
        <v>0</v>
      </c>
      <c r="BM21" s="121">
        <f t="shared" si="55"/>
        <v>0</v>
      </c>
      <c r="BN21" s="120">
        <f t="shared" si="55"/>
        <v>0</v>
      </c>
      <c r="BO21" s="121">
        <f t="shared" si="55"/>
        <v>0</v>
      </c>
      <c r="BP21" s="120">
        <f t="shared" si="55"/>
        <v>0</v>
      </c>
      <c r="BQ21" s="120">
        <f t="shared" si="55"/>
        <v>37</v>
      </c>
      <c r="BR21" s="120">
        <f t="shared" si="55"/>
        <v>1437</v>
      </c>
      <c r="BS21" s="118">
        <f t="shared" si="41"/>
        <v>38.837837837837839</v>
      </c>
      <c r="BT21" s="118">
        <f>SUM(BT15:BT20)</f>
        <v>0</v>
      </c>
      <c r="BU21" s="118">
        <f>SUM(BU15:BU20)</f>
        <v>0</v>
      </c>
      <c r="BV21" s="118" t="e">
        <f t="shared" si="43"/>
        <v>#DIV/0!</v>
      </c>
      <c r="BW21" s="121">
        <f t="shared" ref="BW21:CJ21" si="56">SUM(BW15:BW20)</f>
        <v>0</v>
      </c>
      <c r="BX21" s="120">
        <f t="shared" si="56"/>
        <v>0</v>
      </c>
      <c r="BY21" s="121">
        <f t="shared" si="56"/>
        <v>0</v>
      </c>
      <c r="BZ21" s="120">
        <f t="shared" si="56"/>
        <v>0</v>
      </c>
      <c r="CA21" s="121">
        <f t="shared" si="56"/>
        <v>0</v>
      </c>
      <c r="CB21" s="120">
        <f t="shared" si="56"/>
        <v>0</v>
      </c>
      <c r="CC21" s="121">
        <f t="shared" si="56"/>
        <v>0</v>
      </c>
      <c r="CD21" s="120">
        <f t="shared" si="56"/>
        <v>0</v>
      </c>
      <c r="CE21" s="121">
        <f t="shared" si="56"/>
        <v>0</v>
      </c>
      <c r="CF21" s="120">
        <f t="shared" si="56"/>
        <v>0</v>
      </c>
      <c r="CG21" s="121">
        <f t="shared" si="56"/>
        <v>0</v>
      </c>
      <c r="CH21" s="120">
        <f t="shared" si="56"/>
        <v>0</v>
      </c>
      <c r="CI21" s="120">
        <f t="shared" si="56"/>
        <v>0</v>
      </c>
      <c r="CJ21" s="120">
        <f t="shared" si="56"/>
        <v>0</v>
      </c>
      <c r="CK21" s="118" t="e">
        <f t="shared" si="44"/>
        <v>#DIV/0!</v>
      </c>
      <c r="CL21" s="118">
        <f>SUM(CL15:CL20)</f>
        <v>0</v>
      </c>
      <c r="CM21" s="118">
        <f>SUM(CM15:CM20)</f>
        <v>0</v>
      </c>
      <c r="CN21" s="118" t="e">
        <f t="shared" si="46"/>
        <v>#DIV/0!</v>
      </c>
      <c r="CO21" s="12"/>
      <c r="CP21" s="119">
        <f>SUM(CP15:CP20)</f>
        <v>104</v>
      </c>
      <c r="CQ21" s="118">
        <f>SUM(CQ15:CQ20)</f>
        <v>4039</v>
      </c>
      <c r="CR21" s="118">
        <f t="shared" si="48"/>
        <v>38.83653846153846</v>
      </c>
      <c r="CS21" s="118">
        <f>SUM(CS15:CS20)</f>
        <v>102.75</v>
      </c>
      <c r="CT21" s="118">
        <f>SUM(CT15:CT20)</f>
        <v>4168.75</v>
      </c>
      <c r="CU21" s="117">
        <f t="shared" si="50"/>
        <v>40.571776155717764</v>
      </c>
      <c r="CV21" s="100">
        <f t="shared" si="51"/>
        <v>0</v>
      </c>
    </row>
    <row r="22" spans="1:100" s="15" customFormat="1" ht="44.25" x14ac:dyDescent="0.55000000000000004">
      <c r="A22" s="65"/>
      <c r="B22" s="30"/>
      <c r="C22" s="63"/>
      <c r="D22" s="63"/>
      <c r="E22" s="63"/>
      <c r="F22" s="63"/>
      <c r="G22" s="63"/>
      <c r="H22" s="63"/>
      <c r="I22" s="63"/>
      <c r="J22" s="63"/>
      <c r="K22" s="63" t="s">
        <v>6</v>
      </c>
      <c r="L22" s="63"/>
      <c r="M22" s="63"/>
      <c r="N22" s="63"/>
      <c r="O22" s="64"/>
      <c r="P22" s="64"/>
      <c r="Q22" s="12"/>
      <c r="R22" s="12"/>
      <c r="S22" s="12"/>
      <c r="T22" s="12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4"/>
      <c r="AH22" s="64"/>
      <c r="AI22" s="12"/>
      <c r="AJ22" s="64"/>
      <c r="AK22" s="64"/>
      <c r="AL22" s="12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4"/>
      <c r="AZ22" s="64"/>
      <c r="BA22" s="12"/>
      <c r="BB22" s="64"/>
      <c r="BC22" s="64"/>
      <c r="BD22" s="12"/>
      <c r="BE22" s="63"/>
      <c r="BF22" s="63"/>
      <c r="BG22" s="63"/>
      <c r="BH22" s="63"/>
      <c r="BI22" s="63"/>
      <c r="BJ22" s="63"/>
      <c r="BK22" s="63"/>
      <c r="BL22" s="63"/>
      <c r="BM22" s="63"/>
      <c r="BN22" s="64"/>
      <c r="BO22" s="63"/>
      <c r="BP22" s="63"/>
      <c r="BQ22" s="64"/>
      <c r="BR22" s="64"/>
      <c r="BS22" s="12"/>
      <c r="BT22" s="12"/>
      <c r="BU22" s="12"/>
      <c r="BV22" s="12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4"/>
      <c r="CJ22" s="64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</row>
    <row r="23" spans="1:100" s="34" customFormat="1" ht="11.25" hidden="1" thickBot="1" x14ac:dyDescent="0.2">
      <c r="A23" s="116" t="s">
        <v>67</v>
      </c>
      <c r="B23" s="115"/>
      <c r="C23" s="114"/>
      <c r="D23" s="106"/>
      <c r="E23" s="114"/>
      <c r="F23" s="106"/>
      <c r="G23" s="114"/>
      <c r="H23" s="106"/>
      <c r="I23" s="114"/>
      <c r="J23" s="106"/>
      <c r="K23" s="114"/>
      <c r="L23" s="106"/>
      <c r="M23" s="106"/>
      <c r="N23" s="106"/>
      <c r="O23" s="104"/>
      <c r="P23" s="104"/>
      <c r="Q23" s="104"/>
      <c r="R23" s="104"/>
      <c r="S23" s="104"/>
      <c r="T23" s="104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4"/>
      <c r="AH23" s="104"/>
      <c r="AI23" s="104"/>
      <c r="AJ23" s="104"/>
      <c r="AK23" s="104"/>
      <c r="AL23" s="104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4"/>
      <c r="AZ23" s="104"/>
      <c r="BA23" s="104"/>
      <c r="BB23" s="104"/>
      <c r="BC23" s="104"/>
      <c r="BD23" s="104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4"/>
      <c r="BR23" s="104"/>
      <c r="BS23" s="104"/>
      <c r="BT23" s="104"/>
      <c r="BU23" s="104"/>
      <c r="BV23" s="104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4"/>
      <c r="CJ23" s="104"/>
      <c r="CK23" s="104"/>
      <c r="CL23" s="104"/>
      <c r="CM23" s="104"/>
      <c r="CN23" s="113"/>
      <c r="CO23" s="12"/>
      <c r="CP23" s="112"/>
      <c r="CQ23" s="111"/>
      <c r="CR23" s="111"/>
      <c r="CS23" s="111"/>
      <c r="CT23" s="111"/>
      <c r="CU23" s="110"/>
      <c r="CV23" s="56"/>
    </row>
    <row r="24" spans="1:100" s="34" customFormat="1" ht="11.25" hidden="1" x14ac:dyDescent="0.2">
      <c r="A24" s="107"/>
      <c r="B24" s="28"/>
      <c r="C24" s="77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4"/>
      <c r="P24" s="24"/>
      <c r="Q24" s="24" t="e">
        <f>P24/O24</f>
        <v>#DIV/0!</v>
      </c>
      <c r="R24" s="32">
        <f t="shared" ref="R24:S27" si="57">C24+E24+G24+I24+K24+M24</f>
        <v>0</v>
      </c>
      <c r="S24" s="23">
        <f t="shared" si="57"/>
        <v>0</v>
      </c>
      <c r="T24" s="23" t="e">
        <f>S24/R24</f>
        <v>#DIV/0!</v>
      </c>
      <c r="U24" s="25"/>
      <c r="V24" s="25"/>
      <c r="W24" s="25"/>
      <c r="X24" s="25"/>
      <c r="Y24" s="25"/>
      <c r="Z24" s="25"/>
      <c r="AA24" s="29"/>
      <c r="AB24" s="29"/>
      <c r="AC24" s="25"/>
      <c r="AD24" s="25"/>
      <c r="AE24" s="25"/>
      <c r="AF24" s="25"/>
      <c r="AG24" s="24"/>
      <c r="AH24" s="24"/>
      <c r="AI24" s="24" t="e">
        <f>AH24/AG24</f>
        <v>#DIV/0!</v>
      </c>
      <c r="AJ24" s="23">
        <f t="shared" ref="AJ24:AK27" si="58">U24+W24+Y24+AA24+AC24+AE24</f>
        <v>0</v>
      </c>
      <c r="AK24" s="23">
        <f t="shared" si="58"/>
        <v>0</v>
      </c>
      <c r="AL24" s="23" t="e">
        <f>AK24/AJ24</f>
        <v>#DIV/0!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4"/>
      <c r="AZ24" s="24"/>
      <c r="BA24" s="24" t="e">
        <f>AZ24/AY24</f>
        <v>#DIV/0!</v>
      </c>
      <c r="BB24" s="23">
        <f t="shared" ref="BB24:BC27" si="59">AM24+AO24+AQ24+AS24+AU24+AW24</f>
        <v>0</v>
      </c>
      <c r="BC24" s="23">
        <f t="shared" si="59"/>
        <v>0</v>
      </c>
      <c r="BD24" s="23" t="e">
        <f>BC24/BB24</f>
        <v>#DIV/0!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4"/>
      <c r="BR24" s="24"/>
      <c r="BS24" s="24" t="e">
        <f>BR24/BQ24</f>
        <v>#DIV/0!</v>
      </c>
      <c r="BT24" s="23">
        <f t="shared" ref="BT24:BU27" si="60">BE24+BG24+BI24+BK24+BM24+BO24</f>
        <v>0</v>
      </c>
      <c r="BU24" s="23">
        <f t="shared" si="60"/>
        <v>0</v>
      </c>
      <c r="BV24" s="23" t="e">
        <f>BU24/BT24</f>
        <v>#DIV/0!</v>
      </c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4"/>
      <c r="CJ24" s="24"/>
      <c r="CK24" s="24" t="e">
        <f>CJ24/CI24</f>
        <v>#DIV/0!</v>
      </c>
      <c r="CL24" s="32">
        <f t="shared" ref="CL24:CM27" si="61">BW24+BY24+CA24+CC24+CE24+CG24</f>
        <v>0</v>
      </c>
      <c r="CM24" s="32">
        <f t="shared" si="61"/>
        <v>0</v>
      </c>
      <c r="CN24" s="52" t="e">
        <f>CM24/CL24</f>
        <v>#DIV/0!</v>
      </c>
      <c r="CO24" s="12"/>
      <c r="CP24" s="244">
        <f t="shared" ref="CP24:CQ27" si="62">O24+AG24+AY24+BQ24+CI24</f>
        <v>0</v>
      </c>
      <c r="CQ24" s="243">
        <f t="shared" si="62"/>
        <v>0</v>
      </c>
      <c r="CR24" s="243" t="e">
        <f>CQ24/CP24</f>
        <v>#DIV/0!</v>
      </c>
      <c r="CS24" s="242">
        <f t="shared" ref="CS24:CT27" si="63">R24+AJ24+BB24+BT24+CL24</f>
        <v>0</v>
      </c>
      <c r="CT24" s="242">
        <f t="shared" si="63"/>
        <v>0</v>
      </c>
      <c r="CU24" s="241" t="e">
        <f>CT24/CS24</f>
        <v>#DIV/0!</v>
      </c>
      <c r="CV24" s="48">
        <f>IF(CQ24&gt;CT24, CQ24-CT24, 0)</f>
        <v>0</v>
      </c>
    </row>
    <row r="25" spans="1:100" s="34" customFormat="1" ht="11.25" hidden="1" x14ac:dyDescent="0.2">
      <c r="A25" s="107"/>
      <c r="B25" s="28"/>
      <c r="C25" s="108"/>
      <c r="D25" s="29"/>
      <c r="E25" s="108"/>
      <c r="F25" s="29"/>
      <c r="G25" s="25"/>
      <c r="H25" s="25"/>
      <c r="I25" s="25"/>
      <c r="J25" s="25"/>
      <c r="K25" s="25"/>
      <c r="L25" s="25"/>
      <c r="M25" s="25"/>
      <c r="N25" s="25"/>
      <c r="O25" s="24"/>
      <c r="P25" s="24"/>
      <c r="Q25" s="24" t="e">
        <f>P25/O25</f>
        <v>#DIV/0!</v>
      </c>
      <c r="R25" s="32">
        <f t="shared" si="57"/>
        <v>0</v>
      </c>
      <c r="S25" s="23">
        <f t="shared" si="57"/>
        <v>0</v>
      </c>
      <c r="T25" s="23" t="e">
        <f>S25/R25</f>
        <v>#DIV/0!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4"/>
      <c r="AH25" s="24"/>
      <c r="AI25" s="24" t="e">
        <f>AH25/AG25</f>
        <v>#DIV/0!</v>
      </c>
      <c r="AJ25" s="23">
        <f t="shared" si="58"/>
        <v>0</v>
      </c>
      <c r="AK25" s="23">
        <f t="shared" si="58"/>
        <v>0</v>
      </c>
      <c r="AL25" s="23" t="e">
        <f>AK25/AJ25</f>
        <v>#DIV/0!</v>
      </c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4"/>
      <c r="AZ25" s="24"/>
      <c r="BA25" s="24" t="e">
        <f>AZ25/AY25</f>
        <v>#DIV/0!</v>
      </c>
      <c r="BB25" s="23">
        <f t="shared" si="59"/>
        <v>0</v>
      </c>
      <c r="BC25" s="23">
        <f t="shared" si="59"/>
        <v>0</v>
      </c>
      <c r="BD25" s="23" t="e">
        <f>BC25/BB25</f>
        <v>#DIV/0!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4"/>
      <c r="BR25" s="24"/>
      <c r="BS25" s="24" t="e">
        <f>BR25/BQ25</f>
        <v>#DIV/0!</v>
      </c>
      <c r="BT25" s="23">
        <f t="shared" si="60"/>
        <v>0</v>
      </c>
      <c r="BU25" s="23">
        <f t="shared" si="60"/>
        <v>0</v>
      </c>
      <c r="BV25" s="23" t="e">
        <f>BU25/BT25</f>
        <v>#DIV/0!</v>
      </c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4"/>
      <c r="CJ25" s="24"/>
      <c r="CK25" s="24" t="e">
        <f>CJ25/CI25</f>
        <v>#DIV/0!</v>
      </c>
      <c r="CL25" s="32">
        <f t="shared" si="61"/>
        <v>0</v>
      </c>
      <c r="CM25" s="32">
        <f t="shared" si="61"/>
        <v>0</v>
      </c>
      <c r="CN25" s="52" t="e">
        <f>CM25/CL25</f>
        <v>#DIV/0!</v>
      </c>
      <c r="CO25" s="12"/>
      <c r="CP25" s="239">
        <f t="shared" si="62"/>
        <v>0</v>
      </c>
      <c r="CQ25" s="18">
        <f t="shared" si="62"/>
        <v>0</v>
      </c>
      <c r="CR25" s="18" t="e">
        <f>CQ25/CP25</f>
        <v>#DIV/0!</v>
      </c>
      <c r="CS25" s="17">
        <f t="shared" si="63"/>
        <v>0</v>
      </c>
      <c r="CT25" s="17">
        <f t="shared" si="63"/>
        <v>0</v>
      </c>
      <c r="CU25" s="51" t="e">
        <f>CT25/CS25</f>
        <v>#DIV/0!</v>
      </c>
      <c r="CV25" s="48">
        <f>IF(CQ25&gt;CT25, CQ25-CT25, 0)</f>
        <v>0</v>
      </c>
    </row>
    <row r="26" spans="1:100" s="34" customFormat="1" ht="11.25" hidden="1" x14ac:dyDescent="0.2">
      <c r="A26" s="107"/>
      <c r="B26" s="28"/>
      <c r="C26" s="77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4"/>
      <c r="P26" s="24"/>
      <c r="Q26" s="24" t="e">
        <f>P26/O26</f>
        <v>#DIV/0!</v>
      </c>
      <c r="R26" s="32">
        <f t="shared" si="57"/>
        <v>0</v>
      </c>
      <c r="S26" s="23">
        <f t="shared" si="57"/>
        <v>0</v>
      </c>
      <c r="T26" s="23" t="e">
        <f>S26/R26</f>
        <v>#DIV/0!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4"/>
      <c r="AH26" s="24"/>
      <c r="AI26" s="24" t="e">
        <f>AH26/AG26</f>
        <v>#DIV/0!</v>
      </c>
      <c r="AJ26" s="23">
        <f t="shared" si="58"/>
        <v>0</v>
      </c>
      <c r="AK26" s="23">
        <f t="shared" si="58"/>
        <v>0</v>
      </c>
      <c r="AL26" s="23" t="e">
        <f>AK26/AJ26</f>
        <v>#DIV/0!</v>
      </c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4"/>
      <c r="AZ26" s="24"/>
      <c r="BA26" s="24" t="e">
        <f>AZ26/AY26</f>
        <v>#DIV/0!</v>
      </c>
      <c r="BB26" s="23">
        <f t="shared" si="59"/>
        <v>0</v>
      </c>
      <c r="BC26" s="23">
        <f t="shared" si="59"/>
        <v>0</v>
      </c>
      <c r="BD26" s="23" t="e">
        <f>BC26/BB26</f>
        <v>#DIV/0!</v>
      </c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4"/>
      <c r="BR26" s="24"/>
      <c r="BS26" s="24" t="e">
        <f>BR26/BQ26</f>
        <v>#DIV/0!</v>
      </c>
      <c r="BT26" s="23">
        <f t="shared" si="60"/>
        <v>0</v>
      </c>
      <c r="BU26" s="23">
        <f t="shared" si="60"/>
        <v>0</v>
      </c>
      <c r="BV26" s="23" t="e">
        <f>BU26/BT26</f>
        <v>#DIV/0!</v>
      </c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4"/>
      <c r="CJ26" s="24"/>
      <c r="CK26" s="24" t="e">
        <f>CJ26/CI26</f>
        <v>#DIV/0!</v>
      </c>
      <c r="CL26" s="32">
        <f t="shared" si="61"/>
        <v>0</v>
      </c>
      <c r="CM26" s="32">
        <f t="shared" si="61"/>
        <v>0</v>
      </c>
      <c r="CN26" s="52" t="e">
        <f>CM26/CL26</f>
        <v>#DIV/0!</v>
      </c>
      <c r="CO26" s="12"/>
      <c r="CP26" s="239">
        <f t="shared" si="62"/>
        <v>0</v>
      </c>
      <c r="CQ26" s="18">
        <f t="shared" si="62"/>
        <v>0</v>
      </c>
      <c r="CR26" s="18" t="e">
        <f>CQ26/CP26</f>
        <v>#DIV/0!</v>
      </c>
      <c r="CS26" s="17">
        <f t="shared" si="63"/>
        <v>0</v>
      </c>
      <c r="CT26" s="17">
        <f t="shared" si="63"/>
        <v>0</v>
      </c>
      <c r="CU26" s="51" t="e">
        <f>CT26/CS26</f>
        <v>#DIV/0!</v>
      </c>
      <c r="CV26" s="48">
        <f>IF(CQ26&gt;CT26, CQ26-CT26, 0)</f>
        <v>0</v>
      </c>
    </row>
    <row r="27" spans="1:100" s="34" customFormat="1" ht="10.5" hidden="1" x14ac:dyDescent="0.15">
      <c r="A27" s="240"/>
      <c r="B27" s="26"/>
      <c r="C27" s="77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4"/>
      <c r="P27" s="24"/>
      <c r="Q27" s="24" t="e">
        <f>P27/O27</f>
        <v>#DIV/0!</v>
      </c>
      <c r="R27" s="32">
        <f t="shared" si="57"/>
        <v>0</v>
      </c>
      <c r="S27" s="23">
        <f t="shared" si="57"/>
        <v>0</v>
      </c>
      <c r="T27" s="23" t="e">
        <f>S27/R27</f>
        <v>#DIV/0!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4"/>
      <c r="AH27" s="24"/>
      <c r="AI27" s="24" t="e">
        <f>AH27/AG27</f>
        <v>#DIV/0!</v>
      </c>
      <c r="AJ27" s="23">
        <f t="shared" si="58"/>
        <v>0</v>
      </c>
      <c r="AK27" s="23">
        <f t="shared" si="58"/>
        <v>0</v>
      </c>
      <c r="AL27" s="23" t="e">
        <f>AK27/AJ27</f>
        <v>#DIV/0!</v>
      </c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4"/>
      <c r="AZ27" s="24"/>
      <c r="BA27" s="24" t="e">
        <f>AZ27/AY27</f>
        <v>#DIV/0!</v>
      </c>
      <c r="BB27" s="23">
        <f t="shared" si="59"/>
        <v>0</v>
      </c>
      <c r="BC27" s="23">
        <f t="shared" si="59"/>
        <v>0</v>
      </c>
      <c r="BD27" s="23" t="e">
        <f>BC27/BB27</f>
        <v>#DIV/0!</v>
      </c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4"/>
      <c r="BR27" s="24"/>
      <c r="BS27" s="24" t="e">
        <f>BR27/BQ27</f>
        <v>#DIV/0!</v>
      </c>
      <c r="BT27" s="23">
        <f t="shared" si="60"/>
        <v>0</v>
      </c>
      <c r="BU27" s="23">
        <f t="shared" si="60"/>
        <v>0</v>
      </c>
      <c r="BV27" s="23" t="e">
        <f>BU27/BT27</f>
        <v>#DIV/0!</v>
      </c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4"/>
      <c r="CJ27" s="24"/>
      <c r="CK27" s="24" t="e">
        <f>CJ27/CI27</f>
        <v>#DIV/0!</v>
      </c>
      <c r="CL27" s="32">
        <f t="shared" si="61"/>
        <v>0</v>
      </c>
      <c r="CM27" s="32">
        <f t="shared" si="61"/>
        <v>0</v>
      </c>
      <c r="CN27" s="52" t="e">
        <f>CM27/CL27</f>
        <v>#DIV/0!</v>
      </c>
      <c r="CO27" s="12"/>
      <c r="CP27" s="239">
        <f t="shared" si="62"/>
        <v>0</v>
      </c>
      <c r="CQ27" s="18">
        <f t="shared" si="62"/>
        <v>0</v>
      </c>
      <c r="CR27" s="18" t="e">
        <f>CQ27/CP27</f>
        <v>#DIV/0!</v>
      </c>
      <c r="CS27" s="17">
        <f t="shared" si="63"/>
        <v>0</v>
      </c>
      <c r="CT27" s="17">
        <f t="shared" si="63"/>
        <v>0</v>
      </c>
      <c r="CU27" s="51" t="e">
        <f>CT27/CS27</f>
        <v>#DIV/0!</v>
      </c>
      <c r="CV27" s="48">
        <f>IF(CQ27&gt;CT27, CQ27-CT27, 0)</f>
        <v>0</v>
      </c>
    </row>
    <row r="28" spans="1:100" s="34" customFormat="1" ht="11.25" hidden="1" thickBot="1" x14ac:dyDescent="0.2">
      <c r="A28" s="361" t="s">
        <v>0</v>
      </c>
      <c r="B28" s="362"/>
      <c r="C28" s="106">
        <f t="shared" ref="C28:P28" si="64">SUM(C24:C27)</f>
        <v>0</v>
      </c>
      <c r="D28" s="105">
        <f t="shared" si="64"/>
        <v>0</v>
      </c>
      <c r="E28" s="106">
        <f t="shared" si="64"/>
        <v>0</v>
      </c>
      <c r="F28" s="105">
        <f t="shared" si="64"/>
        <v>0</v>
      </c>
      <c r="G28" s="106">
        <f t="shared" si="64"/>
        <v>0</v>
      </c>
      <c r="H28" s="105">
        <f t="shared" si="64"/>
        <v>0</v>
      </c>
      <c r="I28" s="106">
        <f t="shared" si="64"/>
        <v>0</v>
      </c>
      <c r="J28" s="105">
        <f t="shared" si="64"/>
        <v>0</v>
      </c>
      <c r="K28" s="106">
        <f t="shared" si="64"/>
        <v>0</v>
      </c>
      <c r="L28" s="105">
        <f t="shared" si="64"/>
        <v>0</v>
      </c>
      <c r="M28" s="106">
        <f t="shared" si="64"/>
        <v>0</v>
      </c>
      <c r="N28" s="105">
        <f t="shared" si="64"/>
        <v>0</v>
      </c>
      <c r="O28" s="105">
        <f t="shared" si="64"/>
        <v>0</v>
      </c>
      <c r="P28" s="105">
        <f t="shared" si="64"/>
        <v>0</v>
      </c>
      <c r="Q28" s="104" t="e">
        <f>P28/O28</f>
        <v>#DIV/0!</v>
      </c>
      <c r="R28" s="104">
        <f>SUM(R24:R27)</f>
        <v>0</v>
      </c>
      <c r="S28" s="104">
        <f>SUM(S24:S27)</f>
        <v>0</v>
      </c>
      <c r="T28" s="104" t="e">
        <f>S28/R28</f>
        <v>#DIV/0!</v>
      </c>
      <c r="U28" s="106">
        <f t="shared" ref="U28:AH28" si="65">SUM(U24:U27)</f>
        <v>0</v>
      </c>
      <c r="V28" s="105">
        <f t="shared" si="65"/>
        <v>0</v>
      </c>
      <c r="W28" s="106">
        <f t="shared" si="65"/>
        <v>0</v>
      </c>
      <c r="X28" s="105">
        <f t="shared" si="65"/>
        <v>0</v>
      </c>
      <c r="Y28" s="106">
        <f t="shared" si="65"/>
        <v>0</v>
      </c>
      <c r="Z28" s="105">
        <f t="shared" si="65"/>
        <v>0</v>
      </c>
      <c r="AA28" s="106">
        <f t="shared" si="65"/>
        <v>0</v>
      </c>
      <c r="AB28" s="105">
        <f t="shared" si="65"/>
        <v>0</v>
      </c>
      <c r="AC28" s="106">
        <f t="shared" si="65"/>
        <v>0</v>
      </c>
      <c r="AD28" s="105">
        <f t="shared" si="65"/>
        <v>0</v>
      </c>
      <c r="AE28" s="106">
        <f t="shared" si="65"/>
        <v>0</v>
      </c>
      <c r="AF28" s="105">
        <f t="shared" si="65"/>
        <v>0</v>
      </c>
      <c r="AG28" s="105">
        <f t="shared" si="65"/>
        <v>0</v>
      </c>
      <c r="AH28" s="105">
        <f t="shared" si="65"/>
        <v>0</v>
      </c>
      <c r="AI28" s="104" t="e">
        <f>AH28/AG28</f>
        <v>#DIV/0!</v>
      </c>
      <c r="AJ28" s="104">
        <f>SUM(AJ24:AJ27)</f>
        <v>0</v>
      </c>
      <c r="AK28" s="104">
        <f>SUM(AK24:AK27)</f>
        <v>0</v>
      </c>
      <c r="AL28" s="104" t="e">
        <f>AK28/AJ28</f>
        <v>#DIV/0!</v>
      </c>
      <c r="AM28" s="106">
        <f t="shared" ref="AM28:AZ28" si="66">SUM(AM24:AM27)</f>
        <v>0</v>
      </c>
      <c r="AN28" s="105">
        <f t="shared" si="66"/>
        <v>0</v>
      </c>
      <c r="AO28" s="106">
        <f t="shared" si="66"/>
        <v>0</v>
      </c>
      <c r="AP28" s="105">
        <f t="shared" si="66"/>
        <v>0</v>
      </c>
      <c r="AQ28" s="106">
        <f t="shared" si="66"/>
        <v>0</v>
      </c>
      <c r="AR28" s="105">
        <f t="shared" si="66"/>
        <v>0</v>
      </c>
      <c r="AS28" s="106">
        <f t="shared" si="66"/>
        <v>0</v>
      </c>
      <c r="AT28" s="105">
        <f t="shared" si="66"/>
        <v>0</v>
      </c>
      <c r="AU28" s="106">
        <f t="shared" si="66"/>
        <v>0</v>
      </c>
      <c r="AV28" s="105">
        <f t="shared" si="66"/>
        <v>0</v>
      </c>
      <c r="AW28" s="106">
        <f t="shared" si="66"/>
        <v>0</v>
      </c>
      <c r="AX28" s="105">
        <f t="shared" si="66"/>
        <v>0</v>
      </c>
      <c r="AY28" s="105">
        <f t="shared" si="66"/>
        <v>0</v>
      </c>
      <c r="AZ28" s="105">
        <f t="shared" si="66"/>
        <v>0</v>
      </c>
      <c r="BA28" s="104" t="e">
        <f>AZ28/AY28</f>
        <v>#DIV/0!</v>
      </c>
      <c r="BB28" s="104">
        <f>SUM(BB24:BB27)</f>
        <v>0</v>
      </c>
      <c r="BC28" s="104">
        <f>SUM(BC24:BC27)</f>
        <v>0</v>
      </c>
      <c r="BD28" s="104" t="e">
        <f>BC28/BB28</f>
        <v>#DIV/0!</v>
      </c>
      <c r="BE28" s="106">
        <f t="shared" ref="BE28:BR28" si="67">SUM(BE24:BE27)</f>
        <v>0</v>
      </c>
      <c r="BF28" s="105">
        <f t="shared" si="67"/>
        <v>0</v>
      </c>
      <c r="BG28" s="106">
        <f t="shared" si="67"/>
        <v>0</v>
      </c>
      <c r="BH28" s="105">
        <f t="shared" si="67"/>
        <v>0</v>
      </c>
      <c r="BI28" s="106">
        <f t="shared" si="67"/>
        <v>0</v>
      </c>
      <c r="BJ28" s="105">
        <f t="shared" si="67"/>
        <v>0</v>
      </c>
      <c r="BK28" s="106">
        <f t="shared" si="67"/>
        <v>0</v>
      </c>
      <c r="BL28" s="105">
        <f t="shared" si="67"/>
        <v>0</v>
      </c>
      <c r="BM28" s="106">
        <f t="shared" si="67"/>
        <v>0</v>
      </c>
      <c r="BN28" s="105">
        <f t="shared" si="67"/>
        <v>0</v>
      </c>
      <c r="BO28" s="106">
        <f t="shared" si="67"/>
        <v>0</v>
      </c>
      <c r="BP28" s="105">
        <f t="shared" si="67"/>
        <v>0</v>
      </c>
      <c r="BQ28" s="105">
        <f t="shared" si="67"/>
        <v>0</v>
      </c>
      <c r="BR28" s="105">
        <f t="shared" si="67"/>
        <v>0</v>
      </c>
      <c r="BS28" s="104" t="e">
        <f>BR28/BQ28</f>
        <v>#DIV/0!</v>
      </c>
      <c r="BT28" s="104">
        <f>SUM(BT24:BT27)</f>
        <v>0</v>
      </c>
      <c r="BU28" s="104">
        <f>SUM(BU24:BU27)</f>
        <v>0</v>
      </c>
      <c r="BV28" s="104" t="e">
        <f>BU28/BT28</f>
        <v>#DIV/0!</v>
      </c>
      <c r="BW28" s="106">
        <f t="shared" ref="BW28:CJ28" si="68">SUM(BW24:BW27)</f>
        <v>0</v>
      </c>
      <c r="BX28" s="105">
        <f t="shared" si="68"/>
        <v>0</v>
      </c>
      <c r="BY28" s="106">
        <f t="shared" si="68"/>
        <v>0</v>
      </c>
      <c r="BZ28" s="105">
        <f t="shared" si="68"/>
        <v>0</v>
      </c>
      <c r="CA28" s="106">
        <f t="shared" si="68"/>
        <v>0</v>
      </c>
      <c r="CB28" s="105">
        <f t="shared" si="68"/>
        <v>0</v>
      </c>
      <c r="CC28" s="106">
        <f t="shared" si="68"/>
        <v>0</v>
      </c>
      <c r="CD28" s="105">
        <f t="shared" si="68"/>
        <v>0</v>
      </c>
      <c r="CE28" s="106">
        <f t="shared" si="68"/>
        <v>0</v>
      </c>
      <c r="CF28" s="106">
        <f t="shared" si="68"/>
        <v>0</v>
      </c>
      <c r="CG28" s="106">
        <f t="shared" si="68"/>
        <v>0</v>
      </c>
      <c r="CH28" s="106">
        <f t="shared" si="68"/>
        <v>0</v>
      </c>
      <c r="CI28" s="105">
        <f t="shared" si="68"/>
        <v>0</v>
      </c>
      <c r="CJ28" s="105">
        <f t="shared" si="68"/>
        <v>0</v>
      </c>
      <c r="CK28" s="104" t="e">
        <f>CJ28/CI28</f>
        <v>#DIV/0!</v>
      </c>
      <c r="CL28" s="104">
        <f>SUM(CL24:CL27)</f>
        <v>0</v>
      </c>
      <c r="CM28" s="104">
        <f>SUM(CM24:CM27)</f>
        <v>0</v>
      </c>
      <c r="CN28" s="113" t="e">
        <f>CM28/CL28</f>
        <v>#DIV/0!</v>
      </c>
      <c r="CO28" s="12"/>
      <c r="CP28" s="103">
        <f>SUM(CP24:CP27)</f>
        <v>0</v>
      </c>
      <c r="CQ28" s="103">
        <f>SUM(CQ24:CQ27)</f>
        <v>0</v>
      </c>
      <c r="CR28" s="102" t="e">
        <f>CQ28/CP28</f>
        <v>#DIV/0!</v>
      </c>
      <c r="CS28" s="102">
        <f>SUM(CS24:CS27)</f>
        <v>0</v>
      </c>
      <c r="CT28" s="102">
        <f>SUM(CT24:CT27)</f>
        <v>0</v>
      </c>
      <c r="CU28" s="101" t="e">
        <f>CT28/CS28</f>
        <v>#DIV/0!</v>
      </c>
      <c r="CV28" s="100">
        <f>IF(CQ28&gt;CT28, CQ28-CT28, 0)</f>
        <v>0</v>
      </c>
    </row>
    <row r="29" spans="1:100" s="15" customFormat="1" ht="44.25" hidden="1" x14ac:dyDescent="0.55000000000000004">
      <c r="A29" s="65"/>
      <c r="B29" s="30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4"/>
      <c r="P29" s="64"/>
      <c r="Q29" s="12"/>
      <c r="R29" s="12"/>
      <c r="S29" s="12"/>
      <c r="T29" s="12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4"/>
      <c r="AH29" s="64"/>
      <c r="AI29" s="12"/>
      <c r="AJ29" s="12"/>
      <c r="AK29" s="12"/>
      <c r="AL29" s="12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4"/>
      <c r="AZ29" s="64"/>
      <c r="BA29" s="12"/>
      <c r="BB29" s="12"/>
      <c r="BC29" s="12"/>
      <c r="BD29" s="12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12"/>
      <c r="BT29" s="12"/>
      <c r="BU29" s="12"/>
      <c r="BV29" s="12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</row>
    <row r="30" spans="1:100" s="34" customFormat="1" ht="11.25" hidden="1" thickBot="1" x14ac:dyDescent="0.2">
      <c r="A30" s="99" t="s">
        <v>66</v>
      </c>
      <c r="B30" s="98"/>
      <c r="C30" s="97"/>
      <c r="D30" s="91"/>
      <c r="E30" s="96"/>
      <c r="F30" s="91"/>
      <c r="G30" s="96"/>
      <c r="H30" s="91"/>
      <c r="I30" s="96"/>
      <c r="J30" s="91"/>
      <c r="K30" s="96"/>
      <c r="L30" s="91"/>
      <c r="M30" s="91"/>
      <c r="N30" s="91"/>
      <c r="O30" s="89"/>
      <c r="P30" s="89"/>
      <c r="Q30" s="89"/>
      <c r="R30" s="89"/>
      <c r="S30" s="89"/>
      <c r="T30" s="89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89"/>
      <c r="AH30" s="89"/>
      <c r="AI30" s="89"/>
      <c r="AJ30" s="89"/>
      <c r="AK30" s="89"/>
      <c r="AL30" s="89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89"/>
      <c r="AZ30" s="89"/>
      <c r="BA30" s="89"/>
      <c r="BB30" s="89"/>
      <c r="BC30" s="89"/>
      <c r="BD30" s="89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89"/>
      <c r="BR30" s="89"/>
      <c r="BS30" s="89"/>
      <c r="BT30" s="89"/>
      <c r="BU30" s="89"/>
      <c r="BV30" s="89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5"/>
      <c r="CI30" s="94"/>
      <c r="CJ30" s="89"/>
      <c r="CK30" s="89"/>
      <c r="CL30" s="89"/>
      <c r="CM30" s="89"/>
      <c r="CN30" s="93"/>
      <c r="CO30" s="12"/>
      <c r="CP30" s="94"/>
      <c r="CQ30" s="89"/>
      <c r="CR30" s="89"/>
      <c r="CS30" s="89"/>
      <c r="CT30" s="89"/>
      <c r="CU30" s="93"/>
      <c r="CV30" s="56"/>
    </row>
    <row r="31" spans="1:100" s="34" customFormat="1" ht="11.25" hidden="1" x14ac:dyDescent="0.2">
      <c r="A31" s="74"/>
      <c r="B31" s="28"/>
      <c r="C31" s="53"/>
      <c r="D31" s="19"/>
      <c r="E31" s="53"/>
      <c r="F31" s="19"/>
      <c r="G31" s="19"/>
      <c r="H31" s="19"/>
      <c r="I31" s="19"/>
      <c r="J31" s="19"/>
      <c r="K31" s="19"/>
      <c r="L31" s="19"/>
      <c r="M31" s="19"/>
      <c r="N31" s="19"/>
      <c r="O31" s="18"/>
      <c r="P31" s="18"/>
      <c r="Q31" s="24" t="e">
        <f>P31/O31</f>
        <v>#DIV/0!</v>
      </c>
      <c r="R31" s="23">
        <f t="shared" ref="R31:S34" si="69">C31+E31+G31+I31+K31+M31</f>
        <v>0</v>
      </c>
      <c r="S31" s="23">
        <f t="shared" si="69"/>
        <v>0</v>
      </c>
      <c r="T31" s="23" t="e">
        <f>S31/R31</f>
        <v>#DIV/0!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4"/>
      <c r="AH31" s="24"/>
      <c r="AI31" s="24" t="e">
        <f>AH31/AG31</f>
        <v>#DIV/0!</v>
      </c>
      <c r="AJ31" s="23">
        <f t="shared" ref="AJ31:AK34" si="70">U31+W31+Y31+AA31+AC31+AE31</f>
        <v>0</v>
      </c>
      <c r="AK31" s="23">
        <f t="shared" si="70"/>
        <v>0</v>
      </c>
      <c r="AL31" s="23" t="e">
        <f>AK31/AJ31</f>
        <v>#DIV/0!</v>
      </c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4"/>
      <c r="AZ31" s="24"/>
      <c r="BA31" s="24" t="e">
        <f>AZ31/AY31</f>
        <v>#DIV/0!</v>
      </c>
      <c r="BB31" s="23">
        <f t="shared" ref="BB31:BC34" si="71">AM31+AO31+AQ31+AS31+AU31+AW31</f>
        <v>0</v>
      </c>
      <c r="BC31" s="23">
        <f t="shared" si="71"/>
        <v>0</v>
      </c>
      <c r="BD31" s="23" t="e">
        <f>BC31/BB31</f>
        <v>#DIV/0!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4"/>
      <c r="BR31" s="24"/>
      <c r="BS31" s="24" t="e">
        <f>BR31/BQ31</f>
        <v>#DIV/0!</v>
      </c>
      <c r="BT31" s="23">
        <f t="shared" ref="BT31:BU34" si="72">BE31+BG31+BI31+BK31+BM31+BO31</f>
        <v>0</v>
      </c>
      <c r="BU31" s="23">
        <f t="shared" si="72"/>
        <v>0</v>
      </c>
      <c r="BV31" s="23" t="e">
        <f>BU31/BT31</f>
        <v>#DIV/0!</v>
      </c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4"/>
      <c r="CJ31" s="24"/>
      <c r="CK31" s="24" t="e">
        <f>CJ31/CI31</f>
        <v>#DIV/0!</v>
      </c>
      <c r="CL31" s="23">
        <f t="shared" ref="CL31:CM34" si="73">BW31+BY31+CA31+CC31+CE31+CG31</f>
        <v>0</v>
      </c>
      <c r="CM31" s="23">
        <f t="shared" si="73"/>
        <v>0</v>
      </c>
      <c r="CN31" s="52" t="e">
        <f>CM31/CL31</f>
        <v>#DIV/0!</v>
      </c>
      <c r="CO31" s="12"/>
      <c r="CP31" s="50">
        <f>SUM(CP7:CP30)</f>
        <v>208</v>
      </c>
      <c r="CQ31" s="33">
        <f>P31+AH31+AZ31+BR31+CJ31</f>
        <v>0</v>
      </c>
      <c r="CR31" s="33">
        <f>CQ31/CP31</f>
        <v>0</v>
      </c>
      <c r="CS31" s="32">
        <f t="shared" ref="CS31:CT34" si="74">R31+AJ31+BB31+BT31+CL31</f>
        <v>0</v>
      </c>
      <c r="CT31" s="32">
        <f t="shared" si="74"/>
        <v>0</v>
      </c>
      <c r="CU31" s="49" t="e">
        <f>SUM(CU7:CU30)</f>
        <v>#VALUE!</v>
      </c>
      <c r="CV31" s="48">
        <f>IF(CQ31&gt;CT31, CQ31-CT31, 0)</f>
        <v>0</v>
      </c>
    </row>
    <row r="32" spans="1:100" s="34" customFormat="1" ht="11.25" hidden="1" x14ac:dyDescent="0.2">
      <c r="A32" s="74"/>
      <c r="B32" s="28"/>
      <c r="C32" s="53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8"/>
      <c r="P32" s="18"/>
      <c r="Q32" s="18" t="e">
        <f>P32/O32</f>
        <v>#DIV/0!</v>
      </c>
      <c r="R32" s="17">
        <f t="shared" si="69"/>
        <v>0</v>
      </c>
      <c r="S32" s="17">
        <f t="shared" si="69"/>
        <v>0</v>
      </c>
      <c r="T32" s="17" t="e">
        <f>S32/R32</f>
        <v>#DIV/0!</v>
      </c>
      <c r="U32" s="19"/>
      <c r="V32" s="19"/>
      <c r="W32" s="19"/>
      <c r="X32" s="19"/>
      <c r="Y32" s="19"/>
      <c r="Z32" s="19"/>
      <c r="AA32" s="19"/>
      <c r="AB32" s="19"/>
      <c r="AC32" s="25"/>
      <c r="AD32" s="25"/>
      <c r="AE32" s="19"/>
      <c r="AF32" s="19"/>
      <c r="AG32" s="18"/>
      <c r="AH32" s="18"/>
      <c r="AI32" s="18" t="e">
        <f>AH32/AG32</f>
        <v>#DIV/0!</v>
      </c>
      <c r="AJ32" s="17">
        <f t="shared" si="70"/>
        <v>0</v>
      </c>
      <c r="AK32" s="17">
        <f t="shared" si="70"/>
        <v>0</v>
      </c>
      <c r="AL32" s="17" t="e">
        <f>AK32/AJ32</f>
        <v>#DIV/0!</v>
      </c>
      <c r="AM32" s="19"/>
      <c r="AN32" s="19"/>
      <c r="AO32" s="19"/>
      <c r="AP32" s="19"/>
      <c r="AQ32" s="25"/>
      <c r="AR32" s="25"/>
      <c r="AS32" s="19"/>
      <c r="AT32" s="19"/>
      <c r="AU32" s="19"/>
      <c r="AV32" s="19"/>
      <c r="AW32" s="19"/>
      <c r="AX32" s="19"/>
      <c r="AY32" s="18"/>
      <c r="AZ32" s="18"/>
      <c r="BA32" s="18" t="e">
        <f>AZ32/AY32</f>
        <v>#DIV/0!</v>
      </c>
      <c r="BB32" s="17">
        <f t="shared" si="71"/>
        <v>0</v>
      </c>
      <c r="BC32" s="17">
        <f t="shared" si="71"/>
        <v>0</v>
      </c>
      <c r="BD32" s="17" t="e">
        <f>BC32/BB32</f>
        <v>#DIV/0!</v>
      </c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8"/>
      <c r="BR32" s="18"/>
      <c r="BS32" s="18" t="e">
        <f>BR32/BQ32</f>
        <v>#DIV/0!</v>
      </c>
      <c r="BT32" s="17">
        <f t="shared" si="72"/>
        <v>0</v>
      </c>
      <c r="BU32" s="17">
        <f t="shared" si="72"/>
        <v>0</v>
      </c>
      <c r="BV32" s="17" t="e">
        <f>BU32/BT32</f>
        <v>#DIV/0!</v>
      </c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8"/>
      <c r="CJ32" s="18"/>
      <c r="CK32" s="24" t="e">
        <f>CJ32/CI32</f>
        <v>#DIV/0!</v>
      </c>
      <c r="CL32" s="23">
        <f t="shared" si="73"/>
        <v>0</v>
      </c>
      <c r="CM32" s="23">
        <f t="shared" si="73"/>
        <v>0</v>
      </c>
      <c r="CN32" s="52" t="e">
        <f>CM32/CL32</f>
        <v>#DIV/0!</v>
      </c>
      <c r="CO32" s="12"/>
      <c r="CP32" s="50">
        <f>O32+AG32+AY32+BQ32+CI32</f>
        <v>0</v>
      </c>
      <c r="CQ32" s="33">
        <f>P32+AH32+AZ32+BR32+CJ32</f>
        <v>0</v>
      </c>
      <c r="CR32" s="33" t="e">
        <f>CQ32/CP32</f>
        <v>#DIV/0!</v>
      </c>
      <c r="CS32" s="32">
        <f t="shared" si="74"/>
        <v>0</v>
      </c>
      <c r="CT32" s="32">
        <f t="shared" si="74"/>
        <v>0</v>
      </c>
      <c r="CU32" s="49" t="e">
        <f>CT32/CS32</f>
        <v>#DIV/0!</v>
      </c>
      <c r="CV32" s="48">
        <f>IF(CQ32&gt;CT32, CQ32-CT32, 0)</f>
        <v>0</v>
      </c>
    </row>
    <row r="33" spans="1:100" s="34" customFormat="1" ht="11.25" hidden="1" x14ac:dyDescent="0.2">
      <c r="A33" s="55"/>
      <c r="B33" s="28"/>
      <c r="C33" s="53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8"/>
      <c r="P33" s="18"/>
      <c r="Q33" s="18" t="e">
        <f>P33/O33</f>
        <v>#DIV/0!</v>
      </c>
      <c r="R33" s="17">
        <f t="shared" si="69"/>
        <v>0</v>
      </c>
      <c r="S33" s="17">
        <f t="shared" si="69"/>
        <v>0</v>
      </c>
      <c r="T33" s="17" t="e">
        <f>S33/R33</f>
        <v>#DIV/0!</v>
      </c>
      <c r="U33" s="19"/>
      <c r="V33" s="19"/>
      <c r="W33" s="19"/>
      <c r="X33" s="19"/>
      <c r="Y33" s="19"/>
      <c r="Z33" s="19"/>
      <c r="AA33" s="19"/>
      <c r="AB33" s="19"/>
      <c r="AC33" s="25"/>
      <c r="AD33" s="25"/>
      <c r="AE33" s="19"/>
      <c r="AF33" s="19"/>
      <c r="AG33" s="18"/>
      <c r="AH33" s="18"/>
      <c r="AI33" s="18" t="e">
        <f>AH33/AG33</f>
        <v>#DIV/0!</v>
      </c>
      <c r="AJ33" s="17">
        <f t="shared" si="70"/>
        <v>0</v>
      </c>
      <c r="AK33" s="17">
        <f t="shared" si="70"/>
        <v>0</v>
      </c>
      <c r="AL33" s="17" t="e">
        <f>AK33/AJ33</f>
        <v>#DIV/0!</v>
      </c>
      <c r="AM33" s="19"/>
      <c r="AN33" s="19"/>
      <c r="AO33" s="19"/>
      <c r="AP33" s="19"/>
      <c r="AQ33" s="25"/>
      <c r="AR33" s="25"/>
      <c r="AS33" s="19"/>
      <c r="AT33" s="19"/>
      <c r="AU33" s="19"/>
      <c r="AV33" s="19"/>
      <c r="AW33" s="19"/>
      <c r="AX33" s="19"/>
      <c r="AY33" s="18"/>
      <c r="AZ33" s="18"/>
      <c r="BA33" s="18" t="e">
        <f>AZ33/AY33</f>
        <v>#DIV/0!</v>
      </c>
      <c r="BB33" s="17">
        <f t="shared" si="71"/>
        <v>0</v>
      </c>
      <c r="BC33" s="17">
        <f t="shared" si="71"/>
        <v>0</v>
      </c>
      <c r="BD33" s="17" t="e">
        <f>BC33/BB33</f>
        <v>#DIV/0!</v>
      </c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8"/>
      <c r="BR33" s="18"/>
      <c r="BS33" s="18" t="e">
        <f>BR33/BQ33</f>
        <v>#DIV/0!</v>
      </c>
      <c r="BT33" s="17">
        <f t="shared" si="72"/>
        <v>0</v>
      </c>
      <c r="BU33" s="17">
        <f t="shared" si="72"/>
        <v>0</v>
      </c>
      <c r="BV33" s="17" t="e">
        <f>BU33/BT33</f>
        <v>#DIV/0!</v>
      </c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8"/>
      <c r="CJ33" s="18"/>
      <c r="CK33" s="24" t="e">
        <f>CJ33/CI33</f>
        <v>#DIV/0!</v>
      </c>
      <c r="CL33" s="23">
        <f t="shared" si="73"/>
        <v>0</v>
      </c>
      <c r="CM33" s="23">
        <f t="shared" si="73"/>
        <v>0</v>
      </c>
      <c r="CN33" s="52" t="e">
        <f>CM33/CL33</f>
        <v>#DIV/0!</v>
      </c>
      <c r="CO33" s="12"/>
      <c r="CP33" s="50">
        <f>O33+AG33+AY33+BQ33+CI33</f>
        <v>0</v>
      </c>
      <c r="CQ33" s="33">
        <f>P33+AH33+AZ33+BR33+CJ33</f>
        <v>0</v>
      </c>
      <c r="CR33" s="33" t="e">
        <f>CQ33/CP33</f>
        <v>#DIV/0!</v>
      </c>
      <c r="CS33" s="32">
        <f t="shared" si="74"/>
        <v>0</v>
      </c>
      <c r="CT33" s="32">
        <f t="shared" si="74"/>
        <v>0</v>
      </c>
      <c r="CU33" s="49" t="e">
        <f>CT33/CS33</f>
        <v>#DIV/0!</v>
      </c>
      <c r="CV33" s="48">
        <f>IF(CQ33&gt;CT33, CQ33-CT33, 0)</f>
        <v>0</v>
      </c>
    </row>
    <row r="34" spans="1:100" s="34" customFormat="1" ht="11.25" hidden="1" x14ac:dyDescent="0.2">
      <c r="A34" s="55"/>
      <c r="B34" s="28"/>
      <c r="C34" s="53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8"/>
      <c r="P34" s="18"/>
      <c r="Q34" s="18" t="e">
        <f>P34/O34</f>
        <v>#DIV/0!</v>
      </c>
      <c r="R34" s="17">
        <f t="shared" si="69"/>
        <v>0</v>
      </c>
      <c r="S34" s="17">
        <f t="shared" si="69"/>
        <v>0</v>
      </c>
      <c r="T34" s="17" t="e">
        <f>S34/R34</f>
        <v>#DIV/0!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4"/>
      <c r="AH34" s="24"/>
      <c r="AI34" s="18" t="e">
        <f>AH34/AG34</f>
        <v>#DIV/0!</v>
      </c>
      <c r="AJ34" s="17">
        <f t="shared" si="70"/>
        <v>0</v>
      </c>
      <c r="AK34" s="17">
        <f t="shared" si="70"/>
        <v>0</v>
      </c>
      <c r="AL34" s="17" t="e">
        <f>AK34/AJ34</f>
        <v>#DIV/0!</v>
      </c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4"/>
      <c r="AZ34" s="24"/>
      <c r="BA34" s="18" t="e">
        <f>AZ34/AY34</f>
        <v>#DIV/0!</v>
      </c>
      <c r="BB34" s="17">
        <f t="shared" si="71"/>
        <v>0</v>
      </c>
      <c r="BC34" s="17">
        <f t="shared" si="71"/>
        <v>0</v>
      </c>
      <c r="BD34" s="17" t="e">
        <f>BC34/BB34</f>
        <v>#DIV/0!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4"/>
      <c r="BR34" s="24"/>
      <c r="BS34" s="18" t="e">
        <f>BR34/BQ34</f>
        <v>#DIV/0!</v>
      </c>
      <c r="BT34" s="17">
        <f t="shared" si="72"/>
        <v>0</v>
      </c>
      <c r="BU34" s="17">
        <f t="shared" si="72"/>
        <v>0</v>
      </c>
      <c r="BV34" s="17" t="e">
        <f>BU34/BT34</f>
        <v>#DIV/0!</v>
      </c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4"/>
      <c r="CJ34" s="24"/>
      <c r="CK34" s="24" t="e">
        <f>CJ34/CI34</f>
        <v>#DIV/0!</v>
      </c>
      <c r="CL34" s="23">
        <f t="shared" si="73"/>
        <v>0</v>
      </c>
      <c r="CM34" s="23">
        <f t="shared" si="73"/>
        <v>0</v>
      </c>
      <c r="CN34" s="52" t="e">
        <f>CM34/CL34</f>
        <v>#DIV/0!</v>
      </c>
      <c r="CO34" s="12"/>
      <c r="CP34" s="50">
        <f>O34+AG34+AY34+BQ34+CI34</f>
        <v>0</v>
      </c>
      <c r="CQ34" s="33">
        <f>P34+AH34+AZ34+BR34+CJ34</f>
        <v>0</v>
      </c>
      <c r="CR34" s="33" t="e">
        <f>CQ34/CP34</f>
        <v>#DIV/0!</v>
      </c>
      <c r="CS34" s="32">
        <f t="shared" si="74"/>
        <v>0</v>
      </c>
      <c r="CT34" s="32">
        <f t="shared" si="74"/>
        <v>0</v>
      </c>
      <c r="CU34" s="49" t="e">
        <f>CT34/CS34</f>
        <v>#DIV/0!</v>
      </c>
      <c r="CV34" s="48">
        <f>IF(CQ34&gt;CT34, CQ34-CT34, 0)</f>
        <v>0</v>
      </c>
    </row>
    <row r="35" spans="1:100" s="15" customFormat="1" ht="11.25" hidden="1" thickBot="1" x14ac:dyDescent="0.2">
      <c r="A35" s="383" t="s">
        <v>0</v>
      </c>
      <c r="B35" s="384"/>
      <c r="C35" s="91">
        <f t="shared" ref="C35:P35" si="75">SUM(C31:C34)</f>
        <v>0</v>
      </c>
      <c r="D35" s="90">
        <f t="shared" si="75"/>
        <v>0</v>
      </c>
      <c r="E35" s="91">
        <f t="shared" si="75"/>
        <v>0</v>
      </c>
      <c r="F35" s="90">
        <f t="shared" si="75"/>
        <v>0</v>
      </c>
      <c r="G35" s="91">
        <f t="shared" si="75"/>
        <v>0</v>
      </c>
      <c r="H35" s="90">
        <f t="shared" si="75"/>
        <v>0</v>
      </c>
      <c r="I35" s="91">
        <f t="shared" si="75"/>
        <v>0</v>
      </c>
      <c r="J35" s="90">
        <f t="shared" si="75"/>
        <v>0</v>
      </c>
      <c r="K35" s="91">
        <f t="shared" si="75"/>
        <v>0</v>
      </c>
      <c r="L35" s="90">
        <f t="shared" si="75"/>
        <v>0</v>
      </c>
      <c r="M35" s="91">
        <f t="shared" si="75"/>
        <v>0</v>
      </c>
      <c r="N35" s="90">
        <f t="shared" si="75"/>
        <v>0</v>
      </c>
      <c r="O35" s="90">
        <f t="shared" si="75"/>
        <v>0</v>
      </c>
      <c r="P35" s="90">
        <f t="shared" si="75"/>
        <v>0</v>
      </c>
      <c r="Q35" s="89" t="e">
        <f>P35/O35</f>
        <v>#DIV/0!</v>
      </c>
      <c r="R35" s="89">
        <f>SUM(R31:R34)</f>
        <v>0</v>
      </c>
      <c r="S35" s="89">
        <f>SUM(S31:S34)</f>
        <v>0</v>
      </c>
      <c r="T35" s="89" t="e">
        <f>S35/R35</f>
        <v>#DIV/0!</v>
      </c>
      <c r="U35" s="91">
        <f t="shared" ref="U35:AH35" si="76">SUM(U31:U34)</f>
        <v>0</v>
      </c>
      <c r="V35" s="90">
        <f t="shared" si="76"/>
        <v>0</v>
      </c>
      <c r="W35" s="91">
        <f t="shared" si="76"/>
        <v>0</v>
      </c>
      <c r="X35" s="90">
        <f t="shared" si="76"/>
        <v>0</v>
      </c>
      <c r="Y35" s="91">
        <f t="shared" si="76"/>
        <v>0</v>
      </c>
      <c r="Z35" s="90">
        <f t="shared" si="76"/>
        <v>0</v>
      </c>
      <c r="AA35" s="91">
        <f t="shared" si="76"/>
        <v>0</v>
      </c>
      <c r="AB35" s="90">
        <f t="shared" si="76"/>
        <v>0</v>
      </c>
      <c r="AC35" s="91">
        <f t="shared" si="76"/>
        <v>0</v>
      </c>
      <c r="AD35" s="90">
        <f t="shared" si="76"/>
        <v>0</v>
      </c>
      <c r="AE35" s="91">
        <f t="shared" si="76"/>
        <v>0</v>
      </c>
      <c r="AF35" s="90">
        <f t="shared" si="76"/>
        <v>0</v>
      </c>
      <c r="AG35" s="90">
        <f t="shared" si="76"/>
        <v>0</v>
      </c>
      <c r="AH35" s="90">
        <f t="shared" si="76"/>
        <v>0</v>
      </c>
      <c r="AI35" s="89" t="e">
        <f>AH35/AG35</f>
        <v>#DIV/0!</v>
      </c>
      <c r="AJ35" s="89">
        <f>SUM(AJ31:AJ34)</f>
        <v>0</v>
      </c>
      <c r="AK35" s="89">
        <f>SUM(AK31:AK34)</f>
        <v>0</v>
      </c>
      <c r="AL35" s="89" t="e">
        <f>AK35/AJ35</f>
        <v>#DIV/0!</v>
      </c>
      <c r="AM35" s="91">
        <f t="shared" ref="AM35:AZ35" si="77">SUM(AM31:AM34)</f>
        <v>0</v>
      </c>
      <c r="AN35" s="90">
        <f t="shared" si="77"/>
        <v>0</v>
      </c>
      <c r="AO35" s="91">
        <f t="shared" si="77"/>
        <v>0</v>
      </c>
      <c r="AP35" s="90">
        <f t="shared" si="77"/>
        <v>0</v>
      </c>
      <c r="AQ35" s="91">
        <f t="shared" si="77"/>
        <v>0</v>
      </c>
      <c r="AR35" s="90">
        <f t="shared" si="77"/>
        <v>0</v>
      </c>
      <c r="AS35" s="91">
        <f t="shared" si="77"/>
        <v>0</v>
      </c>
      <c r="AT35" s="90">
        <f t="shared" si="77"/>
        <v>0</v>
      </c>
      <c r="AU35" s="91">
        <f t="shared" si="77"/>
        <v>0</v>
      </c>
      <c r="AV35" s="90">
        <f t="shared" si="77"/>
        <v>0</v>
      </c>
      <c r="AW35" s="91">
        <f t="shared" si="77"/>
        <v>0</v>
      </c>
      <c r="AX35" s="90">
        <f t="shared" si="77"/>
        <v>0</v>
      </c>
      <c r="AY35" s="90">
        <f t="shared" si="77"/>
        <v>0</v>
      </c>
      <c r="AZ35" s="90">
        <f t="shared" si="77"/>
        <v>0</v>
      </c>
      <c r="BA35" s="89" t="e">
        <f>AZ35/AY35</f>
        <v>#DIV/0!</v>
      </c>
      <c r="BB35" s="89">
        <f>SUM(BB31:BB34)</f>
        <v>0</v>
      </c>
      <c r="BC35" s="89">
        <f>SUM(BC31:BC34)</f>
        <v>0</v>
      </c>
      <c r="BD35" s="89" t="e">
        <f>BC35/BB35</f>
        <v>#DIV/0!</v>
      </c>
      <c r="BE35" s="91">
        <f t="shared" ref="BE35:BR35" si="78">SUM(BE31:BE34)</f>
        <v>0</v>
      </c>
      <c r="BF35" s="90">
        <f t="shared" si="78"/>
        <v>0</v>
      </c>
      <c r="BG35" s="91">
        <f t="shared" si="78"/>
        <v>0</v>
      </c>
      <c r="BH35" s="90">
        <f t="shared" si="78"/>
        <v>0</v>
      </c>
      <c r="BI35" s="91">
        <f t="shared" si="78"/>
        <v>0</v>
      </c>
      <c r="BJ35" s="90">
        <f t="shared" si="78"/>
        <v>0</v>
      </c>
      <c r="BK35" s="91">
        <f t="shared" si="78"/>
        <v>0</v>
      </c>
      <c r="BL35" s="90">
        <f t="shared" si="78"/>
        <v>0</v>
      </c>
      <c r="BM35" s="91">
        <f t="shared" si="78"/>
        <v>0</v>
      </c>
      <c r="BN35" s="90">
        <f t="shared" si="78"/>
        <v>0</v>
      </c>
      <c r="BO35" s="91">
        <f t="shared" si="78"/>
        <v>0</v>
      </c>
      <c r="BP35" s="90">
        <f t="shared" si="78"/>
        <v>0</v>
      </c>
      <c r="BQ35" s="90">
        <f t="shared" si="78"/>
        <v>0</v>
      </c>
      <c r="BR35" s="90">
        <f t="shared" si="78"/>
        <v>0</v>
      </c>
      <c r="BS35" s="89" t="e">
        <f>BR35/BQ35</f>
        <v>#DIV/0!</v>
      </c>
      <c r="BT35" s="89">
        <f>SUM(BT31:BT34)</f>
        <v>0</v>
      </c>
      <c r="BU35" s="89">
        <f>SUM(BU31:BU34)</f>
        <v>0</v>
      </c>
      <c r="BV35" s="89" t="e">
        <f>BU35/BT35</f>
        <v>#DIV/0!</v>
      </c>
      <c r="BW35" s="91">
        <f t="shared" ref="BW35:CJ35" si="79">SUM(BW31:BW34)</f>
        <v>0</v>
      </c>
      <c r="BX35" s="90">
        <f t="shared" si="79"/>
        <v>0</v>
      </c>
      <c r="BY35" s="91">
        <f t="shared" si="79"/>
        <v>0</v>
      </c>
      <c r="BZ35" s="90">
        <f t="shared" si="79"/>
        <v>0</v>
      </c>
      <c r="CA35" s="91">
        <f t="shared" si="79"/>
        <v>0</v>
      </c>
      <c r="CB35" s="90">
        <f t="shared" si="79"/>
        <v>0</v>
      </c>
      <c r="CC35" s="91">
        <f t="shared" si="79"/>
        <v>0</v>
      </c>
      <c r="CD35" s="90">
        <f t="shared" si="79"/>
        <v>0</v>
      </c>
      <c r="CE35" s="91">
        <f t="shared" si="79"/>
        <v>0</v>
      </c>
      <c r="CF35" s="91">
        <f t="shared" si="79"/>
        <v>0</v>
      </c>
      <c r="CG35" s="91">
        <f t="shared" si="79"/>
        <v>0</v>
      </c>
      <c r="CH35" s="91">
        <f t="shared" si="79"/>
        <v>0</v>
      </c>
      <c r="CI35" s="90">
        <f t="shared" si="79"/>
        <v>0</v>
      </c>
      <c r="CJ35" s="90">
        <f t="shared" si="79"/>
        <v>0</v>
      </c>
      <c r="CK35" s="89" t="e">
        <f>CJ35/CI35</f>
        <v>#DIV/0!</v>
      </c>
      <c r="CL35" s="89">
        <f>SUM(CL31:CL34)</f>
        <v>0</v>
      </c>
      <c r="CM35" s="89">
        <f>SUM(CM31:CM34)</f>
        <v>0</v>
      </c>
      <c r="CN35" s="93" t="e">
        <f>CM35/CL35</f>
        <v>#DIV/0!</v>
      </c>
      <c r="CO35" s="12"/>
      <c r="CP35" s="88">
        <f>SUM(CP31:CP34)</f>
        <v>208</v>
      </c>
      <c r="CQ35" s="87">
        <f>SUM(CQ31:CQ34)</f>
        <v>0</v>
      </c>
      <c r="CR35" s="87">
        <f>CQ35/CP35</f>
        <v>0</v>
      </c>
      <c r="CS35" s="87">
        <f>SUM(CS31:CS34)</f>
        <v>0</v>
      </c>
      <c r="CT35" s="87">
        <f>SUM(CT31:CT34)</f>
        <v>0</v>
      </c>
      <c r="CU35" s="86" t="e">
        <f>CT35/CS35</f>
        <v>#DIV/0!</v>
      </c>
      <c r="CV35" s="40">
        <f>IF(CQ35&gt;CT35, CQ35-CT35, 0)</f>
        <v>0</v>
      </c>
    </row>
    <row r="36" spans="1:100" s="34" customFormat="1" ht="44.25" hidden="1" x14ac:dyDescent="0.55000000000000004">
      <c r="A36" s="65"/>
      <c r="B36" s="30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4"/>
      <c r="P36" s="64"/>
      <c r="Q36" s="12"/>
      <c r="R36" s="12"/>
      <c r="S36" s="12"/>
      <c r="T36" s="12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4"/>
      <c r="AH36" s="64"/>
      <c r="AI36" s="12"/>
      <c r="AJ36" s="12"/>
      <c r="AK36" s="12"/>
      <c r="AL36" s="12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4"/>
      <c r="AZ36" s="64"/>
      <c r="BA36" s="12"/>
      <c r="BB36" s="12"/>
      <c r="BC36" s="12"/>
      <c r="BD36" s="12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12"/>
      <c r="BT36" s="12"/>
      <c r="BU36" s="12"/>
      <c r="BV36" s="12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5"/>
    </row>
    <row r="37" spans="1:100" s="34" customFormat="1" ht="11.25" hidden="1" thickBot="1" x14ac:dyDescent="0.2">
      <c r="A37" s="85" t="s">
        <v>65</v>
      </c>
      <c r="B37" s="84"/>
      <c r="C37" s="83"/>
      <c r="D37" s="72"/>
      <c r="E37" s="82"/>
      <c r="F37" s="72"/>
      <c r="G37" s="82"/>
      <c r="H37" s="72"/>
      <c r="I37" s="82"/>
      <c r="J37" s="72"/>
      <c r="K37" s="82"/>
      <c r="L37" s="72"/>
      <c r="M37" s="72"/>
      <c r="N37" s="72"/>
      <c r="O37" s="70"/>
      <c r="P37" s="70"/>
      <c r="Q37" s="70"/>
      <c r="R37" s="70"/>
      <c r="S37" s="70"/>
      <c r="T37" s="70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0"/>
      <c r="AH37" s="70"/>
      <c r="AI37" s="70"/>
      <c r="AJ37" s="70"/>
      <c r="AK37" s="70"/>
      <c r="AL37" s="70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0"/>
      <c r="AZ37" s="70"/>
      <c r="BA37" s="70"/>
      <c r="BB37" s="70"/>
      <c r="BC37" s="70"/>
      <c r="BD37" s="70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0"/>
      <c r="BR37" s="70"/>
      <c r="BS37" s="70"/>
      <c r="BT37" s="70"/>
      <c r="BU37" s="70"/>
      <c r="BV37" s="70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81"/>
      <c r="CI37" s="80"/>
      <c r="CJ37" s="70"/>
      <c r="CK37" s="70"/>
      <c r="CL37" s="70"/>
      <c r="CM37" s="70"/>
      <c r="CN37" s="69"/>
      <c r="CO37" s="12"/>
      <c r="CP37" s="80"/>
      <c r="CQ37" s="70"/>
      <c r="CR37" s="70"/>
      <c r="CS37" s="70"/>
      <c r="CT37" s="70"/>
      <c r="CU37" s="69"/>
      <c r="CV37" s="56"/>
    </row>
    <row r="38" spans="1:100" s="76" customFormat="1" ht="11.25" hidden="1" x14ac:dyDescent="0.2">
      <c r="A38" s="75"/>
      <c r="B38" s="28"/>
      <c r="C38" s="77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4"/>
      <c r="P38" s="24"/>
      <c r="Q38" s="24" t="e">
        <f>P38/O38</f>
        <v>#DIV/0!</v>
      </c>
      <c r="R38" s="23">
        <f t="shared" ref="R38:S41" si="80">C38+E38+G38+I38+K38+M38</f>
        <v>0</v>
      </c>
      <c r="S38" s="23">
        <f t="shared" si="80"/>
        <v>0</v>
      </c>
      <c r="T38" s="23" t="e">
        <f>S38/R38</f>
        <v>#DIV/0!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4"/>
      <c r="AH38" s="24"/>
      <c r="AI38" s="24" t="e">
        <f>AH38/AG38</f>
        <v>#DIV/0!</v>
      </c>
      <c r="AJ38" s="23">
        <f t="shared" ref="AJ38:AK41" si="81">U38+W38+Y38+AA38+AC38+AE38</f>
        <v>0</v>
      </c>
      <c r="AK38" s="23">
        <f t="shared" si="81"/>
        <v>0</v>
      </c>
      <c r="AL38" s="23" t="e">
        <f>AK38/AJ38</f>
        <v>#DIV/0!</v>
      </c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4"/>
      <c r="AZ38" s="24"/>
      <c r="BA38" s="24" t="e">
        <f>AZ38/AY38</f>
        <v>#DIV/0!</v>
      </c>
      <c r="BB38" s="23">
        <f t="shared" ref="BB38:BC41" si="82">AM38+AO38+AQ38+AS38+AU38+AW38</f>
        <v>0</v>
      </c>
      <c r="BC38" s="23">
        <f t="shared" si="82"/>
        <v>0</v>
      </c>
      <c r="BD38" s="23" t="e">
        <f>BC38/BB38</f>
        <v>#DIV/0!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4"/>
      <c r="BR38" s="24"/>
      <c r="BS38" s="24" t="e">
        <f>BR38/BQ38</f>
        <v>#DIV/0!</v>
      </c>
      <c r="BT38" s="23">
        <f t="shared" ref="BT38:BU41" si="83">BE38+BG38+BI38+BK38+BM38+BO38</f>
        <v>0</v>
      </c>
      <c r="BU38" s="23">
        <f t="shared" si="83"/>
        <v>0</v>
      </c>
      <c r="BV38" s="23" t="e">
        <f>BU38/BT38</f>
        <v>#DIV/0!</v>
      </c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4"/>
      <c r="CJ38" s="24"/>
      <c r="CK38" s="24" t="e">
        <f>CJ38/CI38</f>
        <v>#DIV/0!</v>
      </c>
      <c r="CL38" s="23">
        <f t="shared" ref="CL38:CM41" si="84">BW38+BY38+CA38+CC38+CE38+CG38</f>
        <v>0</v>
      </c>
      <c r="CM38" s="23">
        <f t="shared" si="84"/>
        <v>0</v>
      </c>
      <c r="CN38" s="52" t="e">
        <f>CM38/CL38</f>
        <v>#DIV/0!</v>
      </c>
      <c r="CO38" s="12"/>
      <c r="CP38" s="50">
        <f t="shared" ref="CP38:CQ41" si="85">O38+AG38+AY38+BQ38+CI38</f>
        <v>0</v>
      </c>
      <c r="CQ38" s="33">
        <f t="shared" si="85"/>
        <v>0</v>
      </c>
      <c r="CR38" s="33" t="e">
        <f>CQ38/CP38</f>
        <v>#DIV/0!</v>
      </c>
      <c r="CS38" s="32">
        <f t="shared" ref="CS38:CT41" si="86">R38+AJ38+BB38+BT38+CL38</f>
        <v>0</v>
      </c>
      <c r="CT38" s="32">
        <f t="shared" si="86"/>
        <v>0</v>
      </c>
      <c r="CU38" s="49" t="e">
        <f>CT38/CS38</f>
        <v>#DIV/0!</v>
      </c>
      <c r="CV38" s="73">
        <f>IF(CQ38&gt;CT38, CQ38-CT38, 0)</f>
        <v>0</v>
      </c>
    </row>
    <row r="39" spans="1:100" s="15" customFormat="1" ht="10.5" hidden="1" x14ac:dyDescent="0.15">
      <c r="A39" s="74"/>
      <c r="B39" s="26"/>
      <c r="C39" s="53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8"/>
      <c r="P39" s="18"/>
      <c r="Q39" s="24" t="e">
        <f>P39/O39</f>
        <v>#DIV/0!</v>
      </c>
      <c r="R39" s="23">
        <f t="shared" si="80"/>
        <v>0</v>
      </c>
      <c r="S39" s="23">
        <f t="shared" si="80"/>
        <v>0</v>
      </c>
      <c r="T39" s="23" t="e">
        <f>S39/R39</f>
        <v>#DIV/0!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4"/>
      <c r="AH39" s="24"/>
      <c r="AI39" s="24" t="e">
        <f>AH39/AG39</f>
        <v>#DIV/0!</v>
      </c>
      <c r="AJ39" s="23">
        <f t="shared" si="81"/>
        <v>0</v>
      </c>
      <c r="AK39" s="23">
        <f t="shared" si="81"/>
        <v>0</v>
      </c>
      <c r="AL39" s="23" t="e">
        <f>AK39/AJ39</f>
        <v>#DIV/0!</v>
      </c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4"/>
      <c r="AZ39" s="24"/>
      <c r="BA39" s="24" t="e">
        <f>AZ39/AY39</f>
        <v>#DIV/0!</v>
      </c>
      <c r="BB39" s="23">
        <f t="shared" si="82"/>
        <v>0</v>
      </c>
      <c r="BC39" s="23">
        <f t="shared" si="82"/>
        <v>0</v>
      </c>
      <c r="BD39" s="23" t="e">
        <f>BC39/BB39</f>
        <v>#DIV/0!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4"/>
      <c r="BR39" s="24"/>
      <c r="BS39" s="24" t="e">
        <f>BR39/BQ39</f>
        <v>#DIV/0!</v>
      </c>
      <c r="BT39" s="23">
        <f t="shared" si="83"/>
        <v>0</v>
      </c>
      <c r="BU39" s="23">
        <f t="shared" si="83"/>
        <v>0</v>
      </c>
      <c r="BV39" s="23" t="e">
        <f>BU39/BT39</f>
        <v>#DIV/0!</v>
      </c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4"/>
      <c r="CJ39" s="24"/>
      <c r="CK39" s="24" t="e">
        <f>CJ39/CI39</f>
        <v>#DIV/0!</v>
      </c>
      <c r="CL39" s="23">
        <f t="shared" si="84"/>
        <v>0</v>
      </c>
      <c r="CM39" s="23">
        <f t="shared" si="84"/>
        <v>0</v>
      </c>
      <c r="CN39" s="52" t="e">
        <f>CM39/CL39</f>
        <v>#DIV/0!</v>
      </c>
      <c r="CO39" s="12"/>
      <c r="CP39" s="50">
        <f t="shared" si="85"/>
        <v>0</v>
      </c>
      <c r="CQ39" s="33">
        <f t="shared" si="85"/>
        <v>0</v>
      </c>
      <c r="CR39" s="33" t="e">
        <f>CQ39/CP39</f>
        <v>#DIV/0!</v>
      </c>
      <c r="CS39" s="32">
        <f t="shared" si="86"/>
        <v>0</v>
      </c>
      <c r="CT39" s="32">
        <f t="shared" si="86"/>
        <v>0</v>
      </c>
      <c r="CU39" s="49" t="e">
        <f>CT39/CS39</f>
        <v>#DIV/0!</v>
      </c>
      <c r="CV39" s="73">
        <f>IF(CQ39&gt;CT39, CQ39-CT39, 0)</f>
        <v>0</v>
      </c>
    </row>
    <row r="40" spans="1:100" s="34" customFormat="1" ht="11.25" hidden="1" customHeight="1" x14ac:dyDescent="0.2">
      <c r="A40" s="74"/>
      <c r="B40" s="28"/>
      <c r="C40" s="53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8"/>
      <c r="P40" s="18"/>
      <c r="Q40" s="18" t="e">
        <f>P40/O40</f>
        <v>#DIV/0!</v>
      </c>
      <c r="R40" s="17">
        <f t="shared" si="80"/>
        <v>0</v>
      </c>
      <c r="S40" s="17">
        <f t="shared" si="80"/>
        <v>0</v>
      </c>
      <c r="T40" s="17" t="e">
        <f>S40/R40</f>
        <v>#DIV/0!</v>
      </c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8"/>
      <c r="AH40" s="18"/>
      <c r="AI40" s="18" t="e">
        <f>AH40/AG40</f>
        <v>#DIV/0!</v>
      </c>
      <c r="AJ40" s="17">
        <f t="shared" si="81"/>
        <v>0</v>
      </c>
      <c r="AK40" s="17">
        <f t="shared" si="81"/>
        <v>0</v>
      </c>
      <c r="AL40" s="17" t="e">
        <f>AK40/AJ40</f>
        <v>#DIV/0!</v>
      </c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8"/>
      <c r="AZ40" s="18"/>
      <c r="BA40" s="18" t="e">
        <f>AZ40/AY40</f>
        <v>#DIV/0!</v>
      </c>
      <c r="BB40" s="17">
        <f t="shared" si="82"/>
        <v>0</v>
      </c>
      <c r="BC40" s="17">
        <f t="shared" si="82"/>
        <v>0</v>
      </c>
      <c r="BD40" s="17" t="e">
        <f>BC40/BB40</f>
        <v>#DIV/0!</v>
      </c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8"/>
      <c r="BR40" s="18"/>
      <c r="BS40" s="18" t="e">
        <f>BR40/BQ40</f>
        <v>#DIV/0!</v>
      </c>
      <c r="BT40" s="17">
        <f t="shared" si="83"/>
        <v>0</v>
      </c>
      <c r="BU40" s="17">
        <f t="shared" si="83"/>
        <v>0</v>
      </c>
      <c r="BV40" s="17" t="e">
        <f>BU40/BT40</f>
        <v>#DIV/0!</v>
      </c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8"/>
      <c r="CJ40" s="18"/>
      <c r="CK40" s="24" t="e">
        <f>CJ40/CI40</f>
        <v>#DIV/0!</v>
      </c>
      <c r="CL40" s="23">
        <f t="shared" si="84"/>
        <v>0</v>
      </c>
      <c r="CM40" s="23">
        <f t="shared" si="84"/>
        <v>0</v>
      </c>
      <c r="CN40" s="52" t="e">
        <f>CM40/CL40</f>
        <v>#DIV/0!</v>
      </c>
      <c r="CO40" s="12"/>
      <c r="CP40" s="50">
        <f t="shared" si="85"/>
        <v>0</v>
      </c>
      <c r="CQ40" s="33">
        <f t="shared" si="85"/>
        <v>0</v>
      </c>
      <c r="CR40" s="33" t="e">
        <f>CQ40/CP40</f>
        <v>#DIV/0!</v>
      </c>
      <c r="CS40" s="32">
        <f t="shared" si="86"/>
        <v>0</v>
      </c>
      <c r="CT40" s="32">
        <f t="shared" si="86"/>
        <v>0</v>
      </c>
      <c r="CU40" s="49" t="e">
        <f>CT40/CS40</f>
        <v>#DIV/0!</v>
      </c>
      <c r="CV40" s="73">
        <f>IF(CQ40&gt;CT40, CQ40-CT40, 0)</f>
        <v>0</v>
      </c>
    </row>
    <row r="41" spans="1:100" s="15" customFormat="1" ht="11.25" hidden="1" customHeight="1" thickBot="1" x14ac:dyDescent="0.25">
      <c r="A41" s="21"/>
      <c r="B41" s="5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8"/>
      <c r="P41" s="18"/>
      <c r="Q41" s="18" t="e">
        <f>P41/O41</f>
        <v>#DIV/0!</v>
      </c>
      <c r="R41" s="17">
        <f t="shared" si="80"/>
        <v>0</v>
      </c>
      <c r="S41" s="17">
        <f t="shared" si="80"/>
        <v>0</v>
      </c>
      <c r="T41" s="17" t="e">
        <f>S41/R41</f>
        <v>#DIV/0!</v>
      </c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8"/>
      <c r="AH41" s="18"/>
      <c r="AI41" s="18" t="e">
        <f>AH41/AG41</f>
        <v>#DIV/0!</v>
      </c>
      <c r="AJ41" s="17">
        <f t="shared" si="81"/>
        <v>0</v>
      </c>
      <c r="AK41" s="17">
        <f t="shared" si="81"/>
        <v>0</v>
      </c>
      <c r="AL41" s="17" t="e">
        <f>AK41/AJ41</f>
        <v>#DIV/0!</v>
      </c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8"/>
      <c r="AZ41" s="18"/>
      <c r="BA41" s="18" t="e">
        <f>AZ41/AY41</f>
        <v>#DIV/0!</v>
      </c>
      <c r="BB41" s="17">
        <f t="shared" si="82"/>
        <v>0</v>
      </c>
      <c r="BC41" s="17">
        <f t="shared" si="82"/>
        <v>0</v>
      </c>
      <c r="BD41" s="17" t="e">
        <f>BC41/BB41</f>
        <v>#DIV/0!</v>
      </c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8"/>
      <c r="BR41" s="18"/>
      <c r="BS41" s="18" t="e">
        <f>BR41/BQ41</f>
        <v>#DIV/0!</v>
      </c>
      <c r="BT41" s="17">
        <f t="shared" si="83"/>
        <v>0</v>
      </c>
      <c r="BU41" s="17">
        <f t="shared" si="83"/>
        <v>0</v>
      </c>
      <c r="BV41" s="17" t="e">
        <f>BU41/BT41</f>
        <v>#DIV/0!</v>
      </c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8"/>
      <c r="CJ41" s="18"/>
      <c r="CK41" s="18" t="e">
        <f>CJ41/CI41</f>
        <v>#DIV/0!</v>
      </c>
      <c r="CL41" s="17">
        <f t="shared" si="84"/>
        <v>0</v>
      </c>
      <c r="CM41" s="17">
        <f t="shared" si="84"/>
        <v>0</v>
      </c>
      <c r="CN41" s="51" t="e">
        <f>CM41/CL41</f>
        <v>#DIV/0!</v>
      </c>
      <c r="CO41" s="12"/>
      <c r="CP41" s="50">
        <f t="shared" si="85"/>
        <v>0</v>
      </c>
      <c r="CQ41" s="33">
        <f t="shared" si="85"/>
        <v>0</v>
      </c>
      <c r="CR41" s="33" t="e">
        <f>CQ41/CP41</f>
        <v>#DIV/0!</v>
      </c>
      <c r="CS41" s="32">
        <f t="shared" si="86"/>
        <v>0</v>
      </c>
      <c r="CT41" s="32">
        <f t="shared" si="86"/>
        <v>0</v>
      </c>
      <c r="CU41" s="49" t="e">
        <f>CT41/CS41</f>
        <v>#DIV/0!</v>
      </c>
      <c r="CV41" s="48">
        <f>IF(CQ41&gt;CT41, CQ41-CT41, 0)</f>
        <v>0</v>
      </c>
    </row>
    <row r="42" spans="1:100" ht="13.5" hidden="1" thickBot="1" x14ac:dyDescent="0.25">
      <c r="A42" s="381" t="s">
        <v>0</v>
      </c>
      <c r="B42" s="382"/>
      <c r="C42" s="72">
        <f t="shared" ref="C42:P42" si="87">SUM(C38:C41)</f>
        <v>0</v>
      </c>
      <c r="D42" s="71">
        <f t="shared" si="87"/>
        <v>0</v>
      </c>
      <c r="E42" s="72">
        <f t="shared" si="87"/>
        <v>0</v>
      </c>
      <c r="F42" s="71">
        <f t="shared" si="87"/>
        <v>0</v>
      </c>
      <c r="G42" s="72">
        <f t="shared" si="87"/>
        <v>0</v>
      </c>
      <c r="H42" s="71">
        <f t="shared" si="87"/>
        <v>0</v>
      </c>
      <c r="I42" s="72">
        <f t="shared" si="87"/>
        <v>0</v>
      </c>
      <c r="J42" s="71">
        <f t="shared" si="87"/>
        <v>0</v>
      </c>
      <c r="K42" s="72">
        <f t="shared" si="87"/>
        <v>0</v>
      </c>
      <c r="L42" s="71">
        <f t="shared" si="87"/>
        <v>0</v>
      </c>
      <c r="M42" s="72">
        <f t="shared" si="87"/>
        <v>0</v>
      </c>
      <c r="N42" s="71">
        <f t="shared" si="87"/>
        <v>0</v>
      </c>
      <c r="O42" s="71">
        <f t="shared" si="87"/>
        <v>0</v>
      </c>
      <c r="P42" s="71">
        <f t="shared" si="87"/>
        <v>0</v>
      </c>
      <c r="Q42" s="70" t="e">
        <f>P42/O42</f>
        <v>#DIV/0!</v>
      </c>
      <c r="R42" s="70">
        <f>SUM(R38:R41)</f>
        <v>0</v>
      </c>
      <c r="S42" s="70">
        <f>SUM(S38:S41)</f>
        <v>0</v>
      </c>
      <c r="T42" s="70" t="e">
        <f>S42/R42</f>
        <v>#DIV/0!</v>
      </c>
      <c r="U42" s="72">
        <f t="shared" ref="U42:AH42" si="88">SUM(U38:U41)</f>
        <v>0</v>
      </c>
      <c r="V42" s="71">
        <f t="shared" si="88"/>
        <v>0</v>
      </c>
      <c r="W42" s="72">
        <f t="shared" si="88"/>
        <v>0</v>
      </c>
      <c r="X42" s="71">
        <f t="shared" si="88"/>
        <v>0</v>
      </c>
      <c r="Y42" s="72">
        <f t="shared" si="88"/>
        <v>0</v>
      </c>
      <c r="Z42" s="71">
        <f t="shared" si="88"/>
        <v>0</v>
      </c>
      <c r="AA42" s="72">
        <f t="shared" si="88"/>
        <v>0</v>
      </c>
      <c r="AB42" s="71">
        <f t="shared" si="88"/>
        <v>0</v>
      </c>
      <c r="AC42" s="72">
        <f t="shared" si="88"/>
        <v>0</v>
      </c>
      <c r="AD42" s="71">
        <f t="shared" si="88"/>
        <v>0</v>
      </c>
      <c r="AE42" s="72">
        <f t="shared" si="88"/>
        <v>0</v>
      </c>
      <c r="AF42" s="71">
        <f t="shared" si="88"/>
        <v>0</v>
      </c>
      <c r="AG42" s="71">
        <f t="shared" si="88"/>
        <v>0</v>
      </c>
      <c r="AH42" s="71">
        <f t="shared" si="88"/>
        <v>0</v>
      </c>
      <c r="AI42" s="70" t="e">
        <f>AH42/AG42</f>
        <v>#DIV/0!</v>
      </c>
      <c r="AJ42" s="70">
        <f>SUM(AJ38:AJ41)</f>
        <v>0</v>
      </c>
      <c r="AK42" s="70">
        <f>SUM(AK38:AK41)</f>
        <v>0</v>
      </c>
      <c r="AL42" s="70" t="e">
        <f>AK42/AJ42</f>
        <v>#DIV/0!</v>
      </c>
      <c r="AM42" s="72">
        <f t="shared" ref="AM42:AZ42" si="89">SUM(AM38:AM41)</f>
        <v>0</v>
      </c>
      <c r="AN42" s="71">
        <f t="shared" si="89"/>
        <v>0</v>
      </c>
      <c r="AO42" s="72">
        <f t="shared" si="89"/>
        <v>0</v>
      </c>
      <c r="AP42" s="71">
        <f t="shared" si="89"/>
        <v>0</v>
      </c>
      <c r="AQ42" s="72">
        <f t="shared" si="89"/>
        <v>0</v>
      </c>
      <c r="AR42" s="71">
        <f t="shared" si="89"/>
        <v>0</v>
      </c>
      <c r="AS42" s="72">
        <f t="shared" si="89"/>
        <v>0</v>
      </c>
      <c r="AT42" s="71">
        <f t="shared" si="89"/>
        <v>0</v>
      </c>
      <c r="AU42" s="72">
        <f t="shared" si="89"/>
        <v>0</v>
      </c>
      <c r="AV42" s="71">
        <f t="shared" si="89"/>
        <v>0</v>
      </c>
      <c r="AW42" s="72">
        <f t="shared" si="89"/>
        <v>0</v>
      </c>
      <c r="AX42" s="71">
        <f t="shared" si="89"/>
        <v>0</v>
      </c>
      <c r="AY42" s="71">
        <f t="shared" si="89"/>
        <v>0</v>
      </c>
      <c r="AZ42" s="71">
        <f t="shared" si="89"/>
        <v>0</v>
      </c>
      <c r="BA42" s="70" t="e">
        <f>AZ42/AY42</f>
        <v>#DIV/0!</v>
      </c>
      <c r="BB42" s="70">
        <f>SUM(BB38:BB41)</f>
        <v>0</v>
      </c>
      <c r="BC42" s="70">
        <f>SUM(BC38:BC41)</f>
        <v>0</v>
      </c>
      <c r="BD42" s="70" t="e">
        <f>BC42/BB42</f>
        <v>#DIV/0!</v>
      </c>
      <c r="BE42" s="72">
        <f t="shared" ref="BE42:BR42" si="90">SUM(BE38:BE41)</f>
        <v>0</v>
      </c>
      <c r="BF42" s="71">
        <f t="shared" si="90"/>
        <v>0</v>
      </c>
      <c r="BG42" s="72">
        <f t="shared" si="90"/>
        <v>0</v>
      </c>
      <c r="BH42" s="71">
        <f t="shared" si="90"/>
        <v>0</v>
      </c>
      <c r="BI42" s="72">
        <f t="shared" si="90"/>
        <v>0</v>
      </c>
      <c r="BJ42" s="71">
        <f t="shared" si="90"/>
        <v>0</v>
      </c>
      <c r="BK42" s="72">
        <f t="shared" si="90"/>
        <v>0</v>
      </c>
      <c r="BL42" s="71">
        <f t="shared" si="90"/>
        <v>0</v>
      </c>
      <c r="BM42" s="72">
        <f t="shared" si="90"/>
        <v>0</v>
      </c>
      <c r="BN42" s="71">
        <f t="shared" si="90"/>
        <v>0</v>
      </c>
      <c r="BO42" s="72">
        <f t="shared" si="90"/>
        <v>0</v>
      </c>
      <c r="BP42" s="71">
        <f t="shared" si="90"/>
        <v>0</v>
      </c>
      <c r="BQ42" s="71">
        <f t="shared" si="90"/>
        <v>0</v>
      </c>
      <c r="BR42" s="71">
        <f t="shared" si="90"/>
        <v>0</v>
      </c>
      <c r="BS42" s="70" t="e">
        <f>BR42/BQ42</f>
        <v>#DIV/0!</v>
      </c>
      <c r="BT42" s="70">
        <f>SUM(BT38:BT41)</f>
        <v>0</v>
      </c>
      <c r="BU42" s="70">
        <f>SUM(BU38:BU41)</f>
        <v>0</v>
      </c>
      <c r="BV42" s="70" t="e">
        <f>BU42/BT42</f>
        <v>#DIV/0!</v>
      </c>
      <c r="BW42" s="72">
        <f t="shared" ref="BW42:CJ42" si="91">SUM(BW38:BW41)</f>
        <v>0</v>
      </c>
      <c r="BX42" s="71">
        <f t="shared" si="91"/>
        <v>0</v>
      </c>
      <c r="BY42" s="72">
        <f t="shared" si="91"/>
        <v>0</v>
      </c>
      <c r="BZ42" s="71">
        <f t="shared" si="91"/>
        <v>0</v>
      </c>
      <c r="CA42" s="72">
        <f t="shared" si="91"/>
        <v>0</v>
      </c>
      <c r="CB42" s="71">
        <f t="shared" si="91"/>
        <v>0</v>
      </c>
      <c r="CC42" s="72">
        <f t="shared" si="91"/>
        <v>0</v>
      </c>
      <c r="CD42" s="71">
        <f t="shared" si="91"/>
        <v>0</v>
      </c>
      <c r="CE42" s="72">
        <f t="shared" si="91"/>
        <v>0</v>
      </c>
      <c r="CF42" s="72">
        <f t="shared" si="91"/>
        <v>0</v>
      </c>
      <c r="CG42" s="72">
        <f t="shared" si="91"/>
        <v>0</v>
      </c>
      <c r="CH42" s="72">
        <f t="shared" si="91"/>
        <v>0</v>
      </c>
      <c r="CI42" s="71">
        <f t="shared" si="91"/>
        <v>0</v>
      </c>
      <c r="CJ42" s="71">
        <f t="shared" si="91"/>
        <v>0</v>
      </c>
      <c r="CK42" s="70" t="e">
        <f>CJ42/CI42</f>
        <v>#DIV/0!</v>
      </c>
      <c r="CL42" s="70">
        <f>SUM(CL38:CL41)</f>
        <v>0</v>
      </c>
      <c r="CM42" s="70">
        <f>SUM(CM38:CM41)</f>
        <v>0</v>
      </c>
      <c r="CN42" s="69" t="e">
        <f>CM42/CL42</f>
        <v>#DIV/0!</v>
      </c>
      <c r="CO42" s="12"/>
      <c r="CP42" s="68">
        <f>SUM(CP38:CP41)</f>
        <v>0</v>
      </c>
      <c r="CQ42" s="67">
        <f>SUM(CQ38:CQ41)</f>
        <v>0</v>
      </c>
      <c r="CR42" s="67" t="e">
        <f>CQ42/CP42</f>
        <v>#DIV/0!</v>
      </c>
      <c r="CS42" s="67">
        <f>SUM(CS38:CS41)</f>
        <v>0</v>
      </c>
      <c r="CT42" s="67">
        <f>SUM(CT38:CT41)</f>
        <v>0</v>
      </c>
      <c r="CU42" s="66" t="e">
        <f>CT42/CS42</f>
        <v>#DIV/0!</v>
      </c>
      <c r="CV42" s="40">
        <f>IF(CQ42&gt;CT42, CQ42-CT42, 0)</f>
        <v>0</v>
      </c>
    </row>
    <row r="43" spans="1:100" s="34" customFormat="1" ht="45" hidden="1" customHeight="1" thickBot="1" x14ac:dyDescent="0.6">
      <c r="A43" s="65"/>
      <c r="B43" s="30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4"/>
      <c r="P43" s="64"/>
      <c r="Q43" s="12"/>
      <c r="R43" s="12"/>
      <c r="S43" s="12"/>
      <c r="T43" s="12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4"/>
      <c r="AH43" s="64"/>
      <c r="AI43" s="12"/>
      <c r="AJ43" s="12"/>
      <c r="AK43" s="12"/>
      <c r="AL43" s="12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4"/>
      <c r="AZ43" s="64"/>
      <c r="BA43" s="12"/>
      <c r="BB43" s="12"/>
      <c r="BC43" s="12"/>
      <c r="BD43" s="12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12"/>
      <c r="BT43" s="12"/>
      <c r="BU43" s="12"/>
      <c r="BV43" s="12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5"/>
    </row>
    <row r="44" spans="1:100" s="34" customFormat="1" ht="11.25" hidden="1" thickBot="1" x14ac:dyDescent="0.2">
      <c r="A44" s="62" t="s">
        <v>64</v>
      </c>
      <c r="B44" s="61"/>
      <c r="C44" s="60"/>
      <c r="D44" s="47"/>
      <c r="E44" s="59"/>
      <c r="F44" s="47"/>
      <c r="G44" s="59"/>
      <c r="H44" s="47"/>
      <c r="I44" s="59"/>
      <c r="J44" s="47"/>
      <c r="K44" s="59"/>
      <c r="L44" s="47"/>
      <c r="M44" s="47"/>
      <c r="N44" s="47"/>
      <c r="O44" s="45"/>
      <c r="P44" s="45"/>
      <c r="Q44" s="45"/>
      <c r="R44" s="45"/>
      <c r="S44" s="45"/>
      <c r="T44" s="45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5"/>
      <c r="AH44" s="45"/>
      <c r="AI44" s="45"/>
      <c r="AJ44" s="45"/>
      <c r="AK44" s="45"/>
      <c r="AL44" s="45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5"/>
      <c r="AZ44" s="45"/>
      <c r="BA44" s="45"/>
      <c r="BB44" s="45"/>
      <c r="BC44" s="45"/>
      <c r="BD44" s="45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5"/>
      <c r="BR44" s="45"/>
      <c r="BS44" s="45"/>
      <c r="BT44" s="45"/>
      <c r="BU44" s="45"/>
      <c r="BV44" s="45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58"/>
      <c r="CI44" s="57"/>
      <c r="CJ44" s="45"/>
      <c r="CK44" s="45"/>
      <c r="CL44" s="45"/>
      <c r="CM44" s="45"/>
      <c r="CN44" s="44"/>
      <c r="CO44" s="12"/>
      <c r="CP44" s="57"/>
      <c r="CQ44" s="45"/>
      <c r="CR44" s="45"/>
      <c r="CS44" s="45"/>
      <c r="CT44" s="45"/>
      <c r="CU44" s="44"/>
      <c r="CV44" s="56"/>
    </row>
    <row r="45" spans="1:100" s="76" customFormat="1" ht="11.25" hidden="1" x14ac:dyDescent="0.2">
      <c r="A45" s="75"/>
      <c r="B45" s="28"/>
      <c r="C45" s="77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4"/>
      <c r="P45" s="24"/>
      <c r="Q45" s="24" t="e">
        <f>P45/O45</f>
        <v>#DIV/0!</v>
      </c>
      <c r="R45" s="23">
        <f t="shared" ref="R45:S47" si="92">C45+E45+G45+I45+K45+M45</f>
        <v>0</v>
      </c>
      <c r="S45" s="23">
        <f t="shared" si="92"/>
        <v>0</v>
      </c>
      <c r="T45" s="23" t="e">
        <f>S45/R45</f>
        <v>#DIV/0!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4"/>
      <c r="AH45" s="24"/>
      <c r="AI45" s="24" t="e">
        <f>AH45/AG45</f>
        <v>#DIV/0!</v>
      </c>
      <c r="AJ45" s="23">
        <f t="shared" ref="AJ45:AK47" si="93">U45+W45+Y45+AA45+AC45+AE45</f>
        <v>0</v>
      </c>
      <c r="AK45" s="23">
        <f t="shared" si="93"/>
        <v>0</v>
      </c>
      <c r="AL45" s="23" t="e">
        <f>AK45/AJ45</f>
        <v>#DIV/0!</v>
      </c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4"/>
      <c r="AZ45" s="24"/>
      <c r="BA45" s="24" t="e">
        <f>AZ45/AY45</f>
        <v>#DIV/0!</v>
      </c>
      <c r="BB45" s="23">
        <f t="shared" ref="BB45:BC47" si="94">AM45+AO45+AQ45+AS45+AU45+AW45</f>
        <v>0</v>
      </c>
      <c r="BC45" s="23">
        <f t="shared" si="94"/>
        <v>0</v>
      </c>
      <c r="BD45" s="23" t="e">
        <f>BC45/BB45</f>
        <v>#DIV/0!</v>
      </c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4"/>
      <c r="BR45" s="24"/>
      <c r="BS45" s="24" t="e">
        <f>BR45/BQ45</f>
        <v>#DIV/0!</v>
      </c>
      <c r="BT45" s="23">
        <f t="shared" ref="BT45:BU47" si="95">BE45+BG45+BI45+BK45+BM45+BO45</f>
        <v>0</v>
      </c>
      <c r="BU45" s="23">
        <f t="shared" si="95"/>
        <v>0</v>
      </c>
      <c r="BV45" s="23" t="e">
        <f>BU45/BT45</f>
        <v>#DIV/0!</v>
      </c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4"/>
      <c r="CJ45" s="24"/>
      <c r="CK45" s="24" t="e">
        <f>CJ45/CI45</f>
        <v>#DIV/0!</v>
      </c>
      <c r="CL45" s="23">
        <f t="shared" ref="CL45:CM47" si="96">BW45+BY45+CA45+CC45+CE45+CG45</f>
        <v>0</v>
      </c>
      <c r="CM45" s="23">
        <f t="shared" si="96"/>
        <v>0</v>
      </c>
      <c r="CN45" s="52" t="e">
        <f>CM45/CL45</f>
        <v>#DIV/0!</v>
      </c>
      <c r="CO45" s="12"/>
      <c r="CP45" s="50">
        <f t="shared" ref="CP45:CQ47" si="97">O45+AG45+AY45+BQ45+CI45</f>
        <v>0</v>
      </c>
      <c r="CQ45" s="33">
        <f t="shared" si="97"/>
        <v>0</v>
      </c>
      <c r="CR45" s="33" t="e">
        <f>CQ45/CP45</f>
        <v>#DIV/0!</v>
      </c>
      <c r="CS45" s="32">
        <f t="shared" ref="CS45:CT47" si="98">R45+AJ45+BB45+BT45+CL45</f>
        <v>0</v>
      </c>
      <c r="CT45" s="32">
        <f t="shared" si="98"/>
        <v>0</v>
      </c>
      <c r="CU45" s="49" t="e">
        <f>CT45/CS45</f>
        <v>#DIV/0!</v>
      </c>
      <c r="CV45" s="48">
        <f>IF(CQ45&gt;CT45, CQ45-CT45, 0)</f>
        <v>0</v>
      </c>
    </row>
    <row r="46" spans="1:100" s="15" customFormat="1" ht="11.25" hidden="1" x14ac:dyDescent="0.2">
      <c r="A46" s="75"/>
      <c r="B46" s="28"/>
      <c r="C46" s="53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8"/>
      <c r="P46" s="18"/>
      <c r="Q46" s="24" t="e">
        <f>P46/O46</f>
        <v>#DIV/0!</v>
      </c>
      <c r="R46" s="23">
        <f t="shared" si="92"/>
        <v>0</v>
      </c>
      <c r="S46" s="23">
        <f t="shared" si="92"/>
        <v>0</v>
      </c>
      <c r="T46" s="23" t="e">
        <f>S46/R46</f>
        <v>#DIV/0!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4"/>
      <c r="AH46" s="24"/>
      <c r="AI46" s="24" t="e">
        <f>AH46/AG46</f>
        <v>#DIV/0!</v>
      </c>
      <c r="AJ46" s="23">
        <f t="shared" si="93"/>
        <v>0</v>
      </c>
      <c r="AK46" s="23">
        <f t="shared" si="93"/>
        <v>0</v>
      </c>
      <c r="AL46" s="23" t="e">
        <f>AK46/AJ46</f>
        <v>#DIV/0!</v>
      </c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4"/>
      <c r="AZ46" s="24"/>
      <c r="BA46" s="24" t="e">
        <f>AZ46/AY46</f>
        <v>#DIV/0!</v>
      </c>
      <c r="BB46" s="23">
        <f t="shared" si="94"/>
        <v>0</v>
      </c>
      <c r="BC46" s="23">
        <f t="shared" si="94"/>
        <v>0</v>
      </c>
      <c r="BD46" s="23" t="e">
        <f>BC46/BB46</f>
        <v>#DIV/0!</v>
      </c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4"/>
      <c r="BR46" s="24"/>
      <c r="BS46" s="24" t="e">
        <f>BR46/BQ46</f>
        <v>#DIV/0!</v>
      </c>
      <c r="BT46" s="23">
        <f t="shared" si="95"/>
        <v>0</v>
      </c>
      <c r="BU46" s="23">
        <f t="shared" si="95"/>
        <v>0</v>
      </c>
      <c r="BV46" s="23" t="e">
        <f>BU46/BT46</f>
        <v>#DIV/0!</v>
      </c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4"/>
      <c r="CJ46" s="24"/>
      <c r="CK46" s="24" t="e">
        <f>CJ46/CI46</f>
        <v>#DIV/0!</v>
      </c>
      <c r="CL46" s="23">
        <f t="shared" si="96"/>
        <v>0</v>
      </c>
      <c r="CM46" s="23">
        <f t="shared" si="96"/>
        <v>0</v>
      </c>
      <c r="CN46" s="52" t="e">
        <f>CM46/CL46</f>
        <v>#DIV/0!</v>
      </c>
      <c r="CO46" s="12"/>
      <c r="CP46" s="50">
        <f t="shared" si="97"/>
        <v>0</v>
      </c>
      <c r="CQ46" s="33">
        <f t="shared" si="97"/>
        <v>0</v>
      </c>
      <c r="CR46" s="33" t="e">
        <f>CQ46/CP46</f>
        <v>#DIV/0!</v>
      </c>
      <c r="CS46" s="32">
        <f t="shared" si="98"/>
        <v>0</v>
      </c>
      <c r="CT46" s="32">
        <f t="shared" si="98"/>
        <v>0</v>
      </c>
      <c r="CU46" s="49" t="e">
        <f>CT46/CS46</f>
        <v>#DIV/0!</v>
      </c>
      <c r="CV46" s="48">
        <f>IF(CQ46&gt;CT46, CQ46-CT46, 0)</f>
        <v>0</v>
      </c>
    </row>
    <row r="47" spans="1:100" s="15" customFormat="1" ht="11.25" hidden="1" customHeight="1" thickBot="1" x14ac:dyDescent="0.2">
      <c r="A47" s="21"/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8"/>
      <c r="P47" s="18"/>
      <c r="Q47" s="18" t="e">
        <f>P47/O47</f>
        <v>#DIV/0!</v>
      </c>
      <c r="R47" s="17">
        <f t="shared" si="92"/>
        <v>0</v>
      </c>
      <c r="S47" s="17">
        <f t="shared" si="92"/>
        <v>0</v>
      </c>
      <c r="T47" s="17" t="e">
        <f>S47/R47</f>
        <v>#DIV/0!</v>
      </c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8"/>
      <c r="AH47" s="18"/>
      <c r="AI47" s="18" t="e">
        <f>AH47/AG47</f>
        <v>#DIV/0!</v>
      </c>
      <c r="AJ47" s="17">
        <f t="shared" si="93"/>
        <v>0</v>
      </c>
      <c r="AK47" s="17">
        <f t="shared" si="93"/>
        <v>0</v>
      </c>
      <c r="AL47" s="17" t="e">
        <f>AK47/AJ47</f>
        <v>#DIV/0!</v>
      </c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8"/>
      <c r="AZ47" s="18"/>
      <c r="BA47" s="18" t="e">
        <f>AZ47/AY47</f>
        <v>#DIV/0!</v>
      </c>
      <c r="BB47" s="17">
        <f t="shared" si="94"/>
        <v>0</v>
      </c>
      <c r="BC47" s="17">
        <f t="shared" si="94"/>
        <v>0</v>
      </c>
      <c r="BD47" s="17" t="e">
        <f>BC47/BB47</f>
        <v>#DIV/0!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8"/>
      <c r="BR47" s="18"/>
      <c r="BS47" s="18" t="e">
        <f>BR47/BQ47</f>
        <v>#DIV/0!</v>
      </c>
      <c r="BT47" s="17">
        <f t="shared" si="95"/>
        <v>0</v>
      </c>
      <c r="BU47" s="17">
        <f t="shared" si="95"/>
        <v>0</v>
      </c>
      <c r="BV47" s="17" t="e">
        <f>BU47/BT47</f>
        <v>#DIV/0!</v>
      </c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8"/>
      <c r="CJ47" s="18"/>
      <c r="CK47" s="18" t="e">
        <f>CJ47/CI47</f>
        <v>#DIV/0!</v>
      </c>
      <c r="CL47" s="17">
        <f t="shared" si="96"/>
        <v>0</v>
      </c>
      <c r="CM47" s="17">
        <f t="shared" si="96"/>
        <v>0</v>
      </c>
      <c r="CN47" s="51" t="e">
        <f>CM47/CL47</f>
        <v>#DIV/0!</v>
      </c>
      <c r="CO47" s="12"/>
      <c r="CP47" s="50">
        <f t="shared" si="97"/>
        <v>0</v>
      </c>
      <c r="CQ47" s="33">
        <f t="shared" si="97"/>
        <v>0</v>
      </c>
      <c r="CR47" s="33" t="e">
        <f>CQ47/CP47</f>
        <v>#DIV/0!</v>
      </c>
      <c r="CS47" s="32">
        <f t="shared" si="98"/>
        <v>0</v>
      </c>
      <c r="CT47" s="32">
        <f t="shared" si="98"/>
        <v>0</v>
      </c>
      <c r="CU47" s="49" t="e">
        <f>CT47/CS47</f>
        <v>#DIV/0!</v>
      </c>
      <c r="CV47" s="48">
        <f>IF(CQ47&gt;CT47, CQ47-CT47, 0)</f>
        <v>0</v>
      </c>
    </row>
    <row r="48" spans="1:100" ht="13.5" hidden="1" thickBot="1" x14ac:dyDescent="0.25">
      <c r="A48" s="369" t="s">
        <v>0</v>
      </c>
      <c r="B48" s="370"/>
      <c r="C48" s="47">
        <f t="shared" ref="C48:P48" si="99">SUM(C45:C47)</f>
        <v>0</v>
      </c>
      <c r="D48" s="46">
        <f t="shared" si="99"/>
        <v>0</v>
      </c>
      <c r="E48" s="47">
        <f t="shared" si="99"/>
        <v>0</v>
      </c>
      <c r="F48" s="46">
        <f t="shared" si="99"/>
        <v>0</v>
      </c>
      <c r="G48" s="47">
        <f t="shared" si="99"/>
        <v>0</v>
      </c>
      <c r="H48" s="46">
        <f t="shared" si="99"/>
        <v>0</v>
      </c>
      <c r="I48" s="47">
        <f t="shared" si="99"/>
        <v>0</v>
      </c>
      <c r="J48" s="46">
        <f t="shared" si="99"/>
        <v>0</v>
      </c>
      <c r="K48" s="47">
        <f t="shared" si="99"/>
        <v>0</v>
      </c>
      <c r="L48" s="46">
        <f t="shared" si="99"/>
        <v>0</v>
      </c>
      <c r="M48" s="47">
        <f t="shared" si="99"/>
        <v>0</v>
      </c>
      <c r="N48" s="46">
        <f t="shared" si="99"/>
        <v>0</v>
      </c>
      <c r="O48" s="46">
        <f t="shared" si="99"/>
        <v>0</v>
      </c>
      <c r="P48" s="46">
        <f t="shared" si="99"/>
        <v>0</v>
      </c>
      <c r="Q48" s="45" t="e">
        <f>P48/O48</f>
        <v>#DIV/0!</v>
      </c>
      <c r="R48" s="45">
        <f>SUM(R45:R47)</f>
        <v>0</v>
      </c>
      <c r="S48" s="45">
        <f>SUM(S45:S47)</f>
        <v>0</v>
      </c>
      <c r="T48" s="45" t="e">
        <f>S48/R48</f>
        <v>#DIV/0!</v>
      </c>
      <c r="U48" s="47">
        <f t="shared" ref="U48:AH48" si="100">SUM(U45:U47)</f>
        <v>0</v>
      </c>
      <c r="V48" s="46">
        <f t="shared" si="100"/>
        <v>0</v>
      </c>
      <c r="W48" s="47">
        <f t="shared" si="100"/>
        <v>0</v>
      </c>
      <c r="X48" s="46">
        <f t="shared" si="100"/>
        <v>0</v>
      </c>
      <c r="Y48" s="47">
        <f t="shared" si="100"/>
        <v>0</v>
      </c>
      <c r="Z48" s="46">
        <f t="shared" si="100"/>
        <v>0</v>
      </c>
      <c r="AA48" s="47">
        <f t="shared" si="100"/>
        <v>0</v>
      </c>
      <c r="AB48" s="46">
        <f t="shared" si="100"/>
        <v>0</v>
      </c>
      <c r="AC48" s="47">
        <f t="shared" si="100"/>
        <v>0</v>
      </c>
      <c r="AD48" s="46">
        <f t="shared" si="100"/>
        <v>0</v>
      </c>
      <c r="AE48" s="47">
        <f t="shared" si="100"/>
        <v>0</v>
      </c>
      <c r="AF48" s="46">
        <f t="shared" si="100"/>
        <v>0</v>
      </c>
      <c r="AG48" s="46">
        <f t="shared" si="100"/>
        <v>0</v>
      </c>
      <c r="AH48" s="46">
        <f t="shared" si="100"/>
        <v>0</v>
      </c>
      <c r="AI48" s="45" t="e">
        <f>AH48/AG48</f>
        <v>#DIV/0!</v>
      </c>
      <c r="AJ48" s="45">
        <f>SUM(AJ45:AJ47)</f>
        <v>0</v>
      </c>
      <c r="AK48" s="45">
        <f>SUM(AK45:AK47)</f>
        <v>0</v>
      </c>
      <c r="AL48" s="45" t="e">
        <f>AK48/AJ48</f>
        <v>#DIV/0!</v>
      </c>
      <c r="AM48" s="47">
        <f t="shared" ref="AM48:AZ48" si="101">SUM(AM45:AM47)</f>
        <v>0</v>
      </c>
      <c r="AN48" s="46">
        <f t="shared" si="101"/>
        <v>0</v>
      </c>
      <c r="AO48" s="47">
        <f t="shared" si="101"/>
        <v>0</v>
      </c>
      <c r="AP48" s="46">
        <f t="shared" si="101"/>
        <v>0</v>
      </c>
      <c r="AQ48" s="47">
        <f t="shared" si="101"/>
        <v>0</v>
      </c>
      <c r="AR48" s="46">
        <f t="shared" si="101"/>
        <v>0</v>
      </c>
      <c r="AS48" s="47">
        <f t="shared" si="101"/>
        <v>0</v>
      </c>
      <c r="AT48" s="46">
        <f t="shared" si="101"/>
        <v>0</v>
      </c>
      <c r="AU48" s="47">
        <f t="shared" si="101"/>
        <v>0</v>
      </c>
      <c r="AV48" s="46">
        <f t="shared" si="101"/>
        <v>0</v>
      </c>
      <c r="AW48" s="47">
        <f t="shared" si="101"/>
        <v>0</v>
      </c>
      <c r="AX48" s="46">
        <f t="shared" si="101"/>
        <v>0</v>
      </c>
      <c r="AY48" s="46">
        <f t="shared" si="101"/>
        <v>0</v>
      </c>
      <c r="AZ48" s="46">
        <f t="shared" si="101"/>
        <v>0</v>
      </c>
      <c r="BA48" s="45" t="e">
        <f>AZ48/AY48</f>
        <v>#DIV/0!</v>
      </c>
      <c r="BB48" s="45">
        <f>SUM(BB45:BB47)</f>
        <v>0</v>
      </c>
      <c r="BC48" s="45">
        <f>SUM(BC45:BC47)</f>
        <v>0</v>
      </c>
      <c r="BD48" s="45" t="e">
        <f>BC48/BB48</f>
        <v>#DIV/0!</v>
      </c>
      <c r="BE48" s="47">
        <f t="shared" ref="BE48:BR48" si="102">SUM(BE45:BE47)</f>
        <v>0</v>
      </c>
      <c r="BF48" s="46">
        <f t="shared" si="102"/>
        <v>0</v>
      </c>
      <c r="BG48" s="47">
        <f t="shared" si="102"/>
        <v>0</v>
      </c>
      <c r="BH48" s="46">
        <f t="shared" si="102"/>
        <v>0</v>
      </c>
      <c r="BI48" s="47">
        <f t="shared" si="102"/>
        <v>0</v>
      </c>
      <c r="BJ48" s="46">
        <f t="shared" si="102"/>
        <v>0</v>
      </c>
      <c r="BK48" s="47">
        <f t="shared" si="102"/>
        <v>0</v>
      </c>
      <c r="BL48" s="46">
        <f t="shared" si="102"/>
        <v>0</v>
      </c>
      <c r="BM48" s="47">
        <f t="shared" si="102"/>
        <v>0</v>
      </c>
      <c r="BN48" s="46">
        <f t="shared" si="102"/>
        <v>0</v>
      </c>
      <c r="BO48" s="47">
        <f t="shared" si="102"/>
        <v>0</v>
      </c>
      <c r="BP48" s="46">
        <f t="shared" si="102"/>
        <v>0</v>
      </c>
      <c r="BQ48" s="46">
        <f t="shared" si="102"/>
        <v>0</v>
      </c>
      <c r="BR48" s="46">
        <f t="shared" si="102"/>
        <v>0</v>
      </c>
      <c r="BS48" s="45" t="e">
        <f>BR48/BQ48</f>
        <v>#DIV/0!</v>
      </c>
      <c r="BT48" s="45">
        <f>SUM(BT45:BT47)</f>
        <v>0</v>
      </c>
      <c r="BU48" s="45">
        <f>SUM(BU45:BU47)</f>
        <v>0</v>
      </c>
      <c r="BV48" s="45" t="e">
        <f>BU48/BT48</f>
        <v>#DIV/0!</v>
      </c>
      <c r="BW48" s="47">
        <f t="shared" ref="BW48:CJ48" si="103">SUM(BW45:BW47)</f>
        <v>0</v>
      </c>
      <c r="BX48" s="47">
        <f t="shared" si="103"/>
        <v>0</v>
      </c>
      <c r="BY48" s="47">
        <f t="shared" si="103"/>
        <v>0</v>
      </c>
      <c r="BZ48" s="47">
        <f t="shared" si="103"/>
        <v>0</v>
      </c>
      <c r="CA48" s="47">
        <f t="shared" si="103"/>
        <v>0</v>
      </c>
      <c r="CB48" s="47">
        <f t="shared" si="103"/>
        <v>0</v>
      </c>
      <c r="CC48" s="47">
        <f t="shared" si="103"/>
        <v>0</v>
      </c>
      <c r="CD48" s="47">
        <f t="shared" si="103"/>
        <v>0</v>
      </c>
      <c r="CE48" s="47">
        <f t="shared" si="103"/>
        <v>0</v>
      </c>
      <c r="CF48" s="47">
        <f t="shared" si="103"/>
        <v>0</v>
      </c>
      <c r="CG48" s="47">
        <f t="shared" si="103"/>
        <v>0</v>
      </c>
      <c r="CH48" s="47">
        <f t="shared" si="103"/>
        <v>0</v>
      </c>
      <c r="CI48" s="46">
        <f t="shared" si="103"/>
        <v>0</v>
      </c>
      <c r="CJ48" s="46">
        <f t="shared" si="103"/>
        <v>0</v>
      </c>
      <c r="CK48" s="45" t="e">
        <f>CJ48/CI48</f>
        <v>#DIV/0!</v>
      </c>
      <c r="CL48" s="45">
        <f>SUM(CL45:CL47)</f>
        <v>0</v>
      </c>
      <c r="CM48" s="45">
        <f>SUM(CM45:CM47)</f>
        <v>0</v>
      </c>
      <c r="CN48" s="44" t="e">
        <f>CM48/CL48</f>
        <v>#DIV/0!</v>
      </c>
      <c r="CO48" s="12"/>
      <c r="CP48" s="43">
        <f>SUM(CP45:CP47)</f>
        <v>0</v>
      </c>
      <c r="CQ48" s="42">
        <f>SUM(CQ45:CQ47)</f>
        <v>0</v>
      </c>
      <c r="CR48" s="42" t="e">
        <f>CQ48/CP48</f>
        <v>#DIV/0!</v>
      </c>
      <c r="CS48" s="42">
        <f>SUM(CS45:CS47)</f>
        <v>0</v>
      </c>
      <c r="CT48" s="42">
        <f>SUM(CT45:CT47)</f>
        <v>0</v>
      </c>
      <c r="CU48" s="41" t="e">
        <f>CT48/CS48</f>
        <v>#DIV/0!</v>
      </c>
      <c r="CV48" s="40">
        <f>IF(CQ48&gt;CT48, CQ48-CT48, 0)</f>
        <v>0</v>
      </c>
    </row>
    <row r="49" spans="1:99" ht="45" customHeight="1" x14ac:dyDescent="0.2">
      <c r="B49" s="6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3"/>
      <c r="P49" s="3"/>
      <c r="Q49" s="3"/>
      <c r="R49" s="3"/>
      <c r="S49" s="3"/>
      <c r="T49" s="3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3"/>
      <c r="AH49" s="3"/>
      <c r="AI49" s="3"/>
      <c r="AJ49" s="3"/>
      <c r="AK49" s="3"/>
      <c r="AL49" s="3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3"/>
      <c r="AZ49" s="3"/>
      <c r="BA49" s="3"/>
      <c r="BB49" s="3"/>
      <c r="BC49" s="3"/>
      <c r="BD49" s="3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3"/>
      <c r="BR49" s="3"/>
      <c r="BS49" s="3"/>
      <c r="BT49" s="3"/>
      <c r="BU49" s="3"/>
      <c r="BV49" s="3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3"/>
      <c r="CJ49" s="3"/>
      <c r="CK49" s="3"/>
      <c r="CL49" s="3"/>
      <c r="CM49" s="3"/>
      <c r="CN49" s="3"/>
      <c r="CO49" s="4"/>
      <c r="CP49" s="3"/>
      <c r="CQ49" s="2"/>
      <c r="CR49" s="2"/>
      <c r="CS49" s="2"/>
      <c r="CT49" s="2"/>
      <c r="CU49" s="2"/>
    </row>
    <row r="50" spans="1:99" x14ac:dyDescent="0.2">
      <c r="A50" s="7"/>
      <c r="B50" s="6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3"/>
      <c r="P50" s="3"/>
      <c r="Q50" s="3"/>
      <c r="R50" s="3"/>
      <c r="S50" s="3"/>
      <c r="T50" s="3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3"/>
      <c r="AH50" s="3"/>
      <c r="AI50" s="3"/>
      <c r="AJ50" s="3"/>
      <c r="AK50" s="3"/>
      <c r="AL50" s="3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3"/>
      <c r="AZ50" s="3"/>
      <c r="BA50" s="3"/>
      <c r="BB50" s="3"/>
      <c r="BC50" s="3"/>
      <c r="BD50" s="3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3"/>
      <c r="BR50" s="3"/>
      <c r="BS50" s="3"/>
      <c r="BT50" s="3"/>
      <c r="BU50" s="3"/>
      <c r="BV50" s="3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3"/>
      <c r="CJ50" s="3"/>
      <c r="CK50" s="3"/>
      <c r="CL50" s="3"/>
      <c r="CM50" s="3"/>
      <c r="CN50" s="3"/>
      <c r="CO50" s="4"/>
      <c r="CP50" s="3"/>
      <c r="CQ50" s="2"/>
      <c r="CR50" s="2"/>
      <c r="CS50" s="2"/>
      <c r="CT50" s="2"/>
      <c r="CU50" s="2"/>
    </row>
  </sheetData>
  <sheetProtection selectLockedCells="1" selectUnlockedCells="1"/>
  <protectedRanges>
    <protectedRange sqref="B36:B37 B22:B30 B43:B44 B5:B10 B12:B14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0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7:B18" name="Range1_1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9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5:B16" name="Range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15:CV17">
    <sortCondition ref="B15:B17"/>
  </sortState>
  <mergeCells count="93">
    <mergeCell ref="W3:X3"/>
    <mergeCell ref="A2:B2"/>
    <mergeCell ref="A3:B3"/>
    <mergeCell ref="C3:D3"/>
    <mergeCell ref="E3:F3"/>
    <mergeCell ref="G3:H3"/>
    <mergeCell ref="I3:J3"/>
    <mergeCell ref="K3:L3"/>
    <mergeCell ref="M3:N3"/>
    <mergeCell ref="O3:Q3"/>
    <mergeCell ref="CS3:CU3"/>
    <mergeCell ref="C4:D4"/>
    <mergeCell ref="E4:F4"/>
    <mergeCell ref="G4:H4"/>
    <mergeCell ref="I4:J4"/>
    <mergeCell ref="K4:L4"/>
    <mergeCell ref="R3:T3"/>
    <mergeCell ref="U3:V3"/>
    <mergeCell ref="AW3:AX3"/>
    <mergeCell ref="Y3:Z3"/>
    <mergeCell ref="AA3:AB3"/>
    <mergeCell ref="AC3:AD3"/>
    <mergeCell ref="AE3:AF3"/>
    <mergeCell ref="AG3:AI3"/>
    <mergeCell ref="AJ3:AL3"/>
    <mergeCell ref="AM3:AN3"/>
    <mergeCell ref="BB3:BD3"/>
    <mergeCell ref="BE3:BF3"/>
    <mergeCell ref="BG3:BH3"/>
    <mergeCell ref="BI3:BJ3"/>
    <mergeCell ref="BK3:BL3"/>
    <mergeCell ref="Y4:Z4"/>
    <mergeCell ref="AA4:AB4"/>
    <mergeCell ref="AC4:AD4"/>
    <mergeCell ref="AE4:AF4"/>
    <mergeCell ref="AY3:BA3"/>
    <mergeCell ref="AO3:AP3"/>
    <mergeCell ref="AQ3:AR3"/>
    <mergeCell ref="AS3:AT3"/>
    <mergeCell ref="AU3:AV3"/>
    <mergeCell ref="AS4:AT4"/>
    <mergeCell ref="AM4:AN4"/>
    <mergeCell ref="AO4:AP4"/>
    <mergeCell ref="AQ4:AR4"/>
    <mergeCell ref="CP3:CR3"/>
    <mergeCell ref="BO3:BP3"/>
    <mergeCell ref="BQ3:BS3"/>
    <mergeCell ref="BT3:BV3"/>
    <mergeCell ref="BW3:BX3"/>
    <mergeCell ref="BY3:BZ3"/>
    <mergeCell ref="CG3:CH3"/>
    <mergeCell ref="CI3:CK3"/>
    <mergeCell ref="CL3:CN3"/>
    <mergeCell ref="CA3:CB3"/>
    <mergeCell ref="CC3:CD3"/>
    <mergeCell ref="CE3:CF3"/>
    <mergeCell ref="BM3:BN3"/>
    <mergeCell ref="BW4:BX4"/>
    <mergeCell ref="BY4:BZ4"/>
    <mergeCell ref="CA4:CB4"/>
    <mergeCell ref="CC4:CD4"/>
    <mergeCell ref="BI4:BJ4"/>
    <mergeCell ref="BK4:BL4"/>
    <mergeCell ref="BM4:BN4"/>
    <mergeCell ref="BO4:BP4"/>
    <mergeCell ref="BQ4:BS4"/>
    <mergeCell ref="CI4:CK4"/>
    <mergeCell ref="CL4:CN4"/>
    <mergeCell ref="CP4:CR4"/>
    <mergeCell ref="CS4:CU4"/>
    <mergeCell ref="A12:B12"/>
    <mergeCell ref="CE4:CF4"/>
    <mergeCell ref="CG4:CH4"/>
    <mergeCell ref="BG4:BH4"/>
    <mergeCell ref="AG4:AI4"/>
    <mergeCell ref="AJ4:AL4"/>
    <mergeCell ref="BT4:BV4"/>
    <mergeCell ref="AU4:AV4"/>
    <mergeCell ref="AW4:AX4"/>
    <mergeCell ref="AY4:BA4"/>
    <mergeCell ref="BB4:BD4"/>
    <mergeCell ref="BE4:BF4"/>
    <mergeCell ref="A42:B42"/>
    <mergeCell ref="A48:B48"/>
    <mergeCell ref="U4:V4"/>
    <mergeCell ref="W4:X4"/>
    <mergeCell ref="A21:B21"/>
    <mergeCell ref="A28:B28"/>
    <mergeCell ref="A35:B35"/>
    <mergeCell ref="A14:B14"/>
    <mergeCell ref="M4:N4"/>
    <mergeCell ref="O4:Q4"/>
    <mergeCell ref="R4:T4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9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CV54"/>
  <sheetViews>
    <sheetView zoomScaleSheetLayoutView="55" workbookViewId="0">
      <pane xSplit="2" ySplit="5" topLeftCell="BW6" activePane="bottomRight" state="frozen"/>
      <selection activeCell="AD16" sqref="AD16"/>
      <selection pane="topRight" activeCell="AD16" sqref="AD16"/>
      <selection pane="bottomLeft" activeCell="AD16" sqref="AD16"/>
      <selection pane="bottomRight" activeCell="BN63" sqref="BN63"/>
    </sheetView>
  </sheetViews>
  <sheetFormatPr defaultRowHeight="12.75" x14ac:dyDescent="0.2"/>
  <cols>
    <col min="1" max="1" width="4" customWidth="1"/>
    <col min="2" max="2" width="21" customWidth="1"/>
    <col min="3" max="3" width="5.85546875" customWidth="1"/>
    <col min="4" max="4" width="6.7109375" customWidth="1"/>
    <col min="5" max="5" width="5.85546875" customWidth="1"/>
    <col min="6" max="6" width="7.28515625" customWidth="1"/>
    <col min="7" max="7" width="5.85546875" customWidth="1"/>
    <col min="8" max="8" width="7.28515625" customWidth="1"/>
    <col min="9" max="9" width="5.85546875" customWidth="1"/>
    <col min="10" max="10" width="7.28515625" customWidth="1"/>
    <col min="11" max="11" width="5.85546875" customWidth="1"/>
    <col min="12" max="12" width="6.85546875" customWidth="1"/>
    <col min="13" max="13" width="5.85546875" customWidth="1"/>
    <col min="14" max="14" width="7.28515625" customWidth="1"/>
    <col min="15" max="15" width="7" customWidth="1"/>
    <col min="16" max="16" width="7.140625" customWidth="1"/>
    <col min="17" max="19" width="7.42578125" customWidth="1"/>
    <col min="20" max="20" width="9.42578125" customWidth="1"/>
    <col min="21" max="21" width="5.85546875" customWidth="1"/>
    <col min="22" max="22" width="7.42578125" bestFit="1" customWidth="1"/>
    <col min="23" max="23" width="5.85546875" customWidth="1"/>
    <col min="24" max="24" width="6.7109375" customWidth="1"/>
    <col min="25" max="25" width="5.85546875" customWidth="1"/>
    <col min="26" max="26" width="6.42578125" customWidth="1"/>
    <col min="27" max="27" width="5.85546875" customWidth="1"/>
    <col min="28" max="28" width="6.5703125" customWidth="1"/>
    <col min="29" max="29" width="5.5703125" customWidth="1"/>
    <col min="30" max="30" width="6.140625" customWidth="1"/>
    <col min="31" max="31" width="5" customWidth="1"/>
    <col min="32" max="32" width="6.5703125" bestFit="1" customWidth="1"/>
    <col min="33" max="33" width="7" customWidth="1"/>
    <col min="34" max="34" width="7.42578125" bestFit="1" customWidth="1"/>
    <col min="35" max="35" width="7.42578125" customWidth="1"/>
    <col min="36" max="36" width="7.7109375" bestFit="1" customWidth="1"/>
    <col min="37" max="38" width="7.42578125" customWidth="1"/>
    <col min="39" max="39" width="5.85546875" customWidth="1"/>
    <col min="40" max="40" width="7.42578125" bestFit="1" customWidth="1"/>
    <col min="41" max="41" width="5.85546875" customWidth="1"/>
    <col min="42" max="42" width="6.7109375" bestFit="1" customWidth="1"/>
    <col min="43" max="43" width="5.85546875" customWidth="1"/>
    <col min="44" max="44" width="6.5703125" bestFit="1" customWidth="1"/>
    <col min="45" max="45" width="5.85546875" customWidth="1"/>
    <col min="46" max="46" width="6.7109375" customWidth="1"/>
    <col min="47" max="47" width="5" customWidth="1"/>
    <col min="48" max="48" width="5.85546875" customWidth="1"/>
    <col min="49" max="49" width="5" customWidth="1"/>
    <col min="50" max="50" width="6.5703125" bestFit="1" customWidth="1"/>
    <col min="51" max="51" width="6.42578125" customWidth="1"/>
    <col min="52" max="53" width="7.42578125" customWidth="1"/>
    <col min="54" max="54" width="6.42578125" customWidth="1"/>
    <col min="55" max="55" width="6.42578125" bestFit="1" customWidth="1"/>
    <col min="56" max="56" width="7.7109375" customWidth="1"/>
    <col min="57" max="57" width="5.85546875" customWidth="1"/>
    <col min="58" max="58" width="7.28515625" customWidth="1"/>
    <col min="59" max="59" width="5.85546875" customWidth="1"/>
    <col min="60" max="60" width="6.85546875" customWidth="1"/>
    <col min="61" max="61" width="5.85546875" customWidth="1"/>
    <col min="62" max="62" width="6.7109375" customWidth="1"/>
    <col min="63" max="63" width="5.85546875" customWidth="1"/>
    <col min="64" max="64" width="6.5703125" customWidth="1"/>
    <col min="65" max="65" width="5" customWidth="1"/>
    <col min="66" max="66" width="5.85546875" customWidth="1"/>
    <col min="67" max="67" width="5.42578125" customWidth="1"/>
    <col min="68" max="68" width="6.5703125" customWidth="1"/>
    <col min="69" max="69" width="6.42578125" customWidth="1"/>
    <col min="70" max="70" width="7.42578125" customWidth="1"/>
    <col min="71" max="72" width="7.7109375" customWidth="1"/>
    <col min="73" max="74" width="7.42578125" customWidth="1"/>
    <col min="75" max="83" width="5.85546875" customWidth="1"/>
    <col min="84" max="84" width="5.85546875" bestFit="1" customWidth="1"/>
    <col min="85" max="85" width="5" bestFit="1" customWidth="1"/>
    <col min="86" max="86" width="5.28515625" customWidth="1"/>
    <col min="87" max="87" width="6.42578125" customWidth="1"/>
    <col min="88" max="89" width="7.42578125" bestFit="1" customWidth="1"/>
    <col min="90" max="90" width="6.42578125" bestFit="1" customWidth="1"/>
    <col min="91" max="92" width="7.42578125" bestFit="1" customWidth="1"/>
    <col min="93" max="93" width="5.85546875" customWidth="1"/>
    <col min="94" max="94" width="7.42578125" customWidth="1"/>
    <col min="95" max="95" width="8.42578125" bestFit="1" customWidth="1"/>
    <col min="96" max="97" width="7.42578125" bestFit="1" customWidth="1"/>
    <col min="98" max="98" width="8.42578125" bestFit="1" customWidth="1"/>
    <col min="99" max="99" width="7.42578125" bestFit="1" customWidth="1"/>
    <col min="257" max="257" width="4" customWidth="1"/>
    <col min="258" max="258" width="21" customWidth="1"/>
    <col min="259" max="259" width="5.85546875" customWidth="1"/>
    <col min="260" max="260" width="6.7109375" customWidth="1"/>
    <col min="261" max="261" width="5.85546875" customWidth="1"/>
    <col min="262" max="262" width="7.28515625" customWidth="1"/>
    <col min="263" max="263" width="5.85546875" customWidth="1"/>
    <col min="264" max="264" width="7.28515625" customWidth="1"/>
    <col min="265" max="265" width="5.85546875" customWidth="1"/>
    <col min="266" max="266" width="7.28515625" customWidth="1"/>
    <col min="267" max="267" width="5.85546875" customWidth="1"/>
    <col min="268" max="268" width="6.85546875" customWidth="1"/>
    <col min="269" max="269" width="5.85546875" customWidth="1"/>
    <col min="270" max="270" width="7.28515625" customWidth="1"/>
    <col min="271" max="271" width="7" customWidth="1"/>
    <col min="272" max="272" width="7.140625" customWidth="1"/>
    <col min="273" max="275" width="7.42578125" customWidth="1"/>
    <col min="276" max="276" width="9.42578125" customWidth="1"/>
    <col min="277" max="277" width="5.85546875" customWidth="1"/>
    <col min="278" max="278" width="7.42578125" bestFit="1" customWidth="1"/>
    <col min="279" max="279" width="5.85546875" customWidth="1"/>
    <col min="280" max="280" width="6.7109375" customWidth="1"/>
    <col min="281" max="281" width="5.85546875" customWidth="1"/>
    <col min="282" max="282" width="6.42578125" customWidth="1"/>
    <col min="283" max="283" width="5.85546875" customWidth="1"/>
    <col min="284" max="284" width="6.5703125" customWidth="1"/>
    <col min="285" max="285" width="5.5703125" customWidth="1"/>
    <col min="286" max="286" width="6.140625" customWidth="1"/>
    <col min="287" max="287" width="5" customWidth="1"/>
    <col min="288" max="288" width="6.5703125" bestFit="1" customWidth="1"/>
    <col min="289" max="289" width="7" customWidth="1"/>
    <col min="290" max="290" width="7.42578125" bestFit="1" customWidth="1"/>
    <col min="291" max="291" width="7.42578125" customWidth="1"/>
    <col min="292" max="292" width="7.7109375" bestFit="1" customWidth="1"/>
    <col min="293" max="294" width="7.42578125" customWidth="1"/>
    <col min="295" max="295" width="5.85546875" customWidth="1"/>
    <col min="296" max="296" width="7.42578125" bestFit="1" customWidth="1"/>
    <col min="297" max="297" width="5.85546875" customWidth="1"/>
    <col min="298" max="298" width="6.7109375" bestFit="1" customWidth="1"/>
    <col min="299" max="299" width="5.85546875" customWidth="1"/>
    <col min="300" max="300" width="6.5703125" bestFit="1" customWidth="1"/>
    <col min="301" max="301" width="5.85546875" customWidth="1"/>
    <col min="302" max="302" width="6.7109375" customWidth="1"/>
    <col min="303" max="303" width="5" customWidth="1"/>
    <col min="304" max="304" width="5.85546875" customWidth="1"/>
    <col min="305" max="305" width="5" customWidth="1"/>
    <col min="306" max="306" width="6.5703125" bestFit="1" customWidth="1"/>
    <col min="307" max="307" width="6.42578125" customWidth="1"/>
    <col min="308" max="309" width="7.42578125" customWidth="1"/>
    <col min="310" max="310" width="6.42578125" customWidth="1"/>
    <col min="311" max="311" width="6.42578125" bestFit="1" customWidth="1"/>
    <col min="312" max="312" width="7.7109375" customWidth="1"/>
    <col min="313" max="313" width="5.85546875" customWidth="1"/>
    <col min="314" max="314" width="7.28515625" customWidth="1"/>
    <col min="315" max="315" width="5.85546875" customWidth="1"/>
    <col min="316" max="316" width="6.85546875" customWidth="1"/>
    <col min="317" max="317" width="5.85546875" customWidth="1"/>
    <col min="318" max="318" width="6.7109375" customWidth="1"/>
    <col min="319" max="319" width="5.85546875" customWidth="1"/>
    <col min="320" max="320" width="6.5703125" customWidth="1"/>
    <col min="321" max="321" width="5" customWidth="1"/>
    <col min="322" max="322" width="5.85546875" customWidth="1"/>
    <col min="323" max="323" width="5.42578125" customWidth="1"/>
    <col min="324" max="324" width="6.5703125" customWidth="1"/>
    <col min="325" max="325" width="6.42578125" customWidth="1"/>
    <col min="326" max="326" width="7.42578125" customWidth="1"/>
    <col min="327" max="328" width="7.7109375" customWidth="1"/>
    <col min="329" max="330" width="7.42578125" customWidth="1"/>
    <col min="331" max="339" width="5.85546875" customWidth="1"/>
    <col min="340" max="340" width="5.85546875" bestFit="1" customWidth="1"/>
    <col min="341" max="341" width="5" bestFit="1" customWidth="1"/>
    <col min="342" max="342" width="5.28515625" customWidth="1"/>
    <col min="343" max="343" width="6.42578125" customWidth="1"/>
    <col min="344" max="345" width="7.42578125" bestFit="1" customWidth="1"/>
    <col min="346" max="346" width="6.42578125" bestFit="1" customWidth="1"/>
    <col min="347" max="348" width="7.42578125" bestFit="1" customWidth="1"/>
    <col min="349" max="349" width="5.85546875" customWidth="1"/>
    <col min="350" max="350" width="7.42578125" customWidth="1"/>
    <col min="351" max="351" width="8.42578125" bestFit="1" customWidth="1"/>
    <col min="352" max="353" width="7.42578125" bestFit="1" customWidth="1"/>
    <col min="354" max="354" width="8.42578125" bestFit="1" customWidth="1"/>
    <col min="355" max="355" width="7.42578125" bestFit="1" customWidth="1"/>
    <col min="513" max="513" width="4" customWidth="1"/>
    <col min="514" max="514" width="21" customWidth="1"/>
    <col min="515" max="515" width="5.85546875" customWidth="1"/>
    <col min="516" max="516" width="6.7109375" customWidth="1"/>
    <col min="517" max="517" width="5.85546875" customWidth="1"/>
    <col min="518" max="518" width="7.28515625" customWidth="1"/>
    <col min="519" max="519" width="5.85546875" customWidth="1"/>
    <col min="520" max="520" width="7.28515625" customWidth="1"/>
    <col min="521" max="521" width="5.85546875" customWidth="1"/>
    <col min="522" max="522" width="7.28515625" customWidth="1"/>
    <col min="523" max="523" width="5.85546875" customWidth="1"/>
    <col min="524" max="524" width="6.85546875" customWidth="1"/>
    <col min="525" max="525" width="5.85546875" customWidth="1"/>
    <col min="526" max="526" width="7.28515625" customWidth="1"/>
    <col min="527" max="527" width="7" customWidth="1"/>
    <col min="528" max="528" width="7.140625" customWidth="1"/>
    <col min="529" max="531" width="7.42578125" customWidth="1"/>
    <col min="532" max="532" width="9.42578125" customWidth="1"/>
    <col min="533" max="533" width="5.85546875" customWidth="1"/>
    <col min="534" max="534" width="7.42578125" bestFit="1" customWidth="1"/>
    <col min="535" max="535" width="5.85546875" customWidth="1"/>
    <col min="536" max="536" width="6.7109375" customWidth="1"/>
    <col min="537" max="537" width="5.85546875" customWidth="1"/>
    <col min="538" max="538" width="6.42578125" customWidth="1"/>
    <col min="539" max="539" width="5.85546875" customWidth="1"/>
    <col min="540" max="540" width="6.5703125" customWidth="1"/>
    <col min="541" max="541" width="5.5703125" customWidth="1"/>
    <col min="542" max="542" width="6.140625" customWidth="1"/>
    <col min="543" max="543" width="5" customWidth="1"/>
    <col min="544" max="544" width="6.5703125" bestFit="1" customWidth="1"/>
    <col min="545" max="545" width="7" customWidth="1"/>
    <col min="546" max="546" width="7.42578125" bestFit="1" customWidth="1"/>
    <col min="547" max="547" width="7.42578125" customWidth="1"/>
    <col min="548" max="548" width="7.7109375" bestFit="1" customWidth="1"/>
    <col min="549" max="550" width="7.42578125" customWidth="1"/>
    <col min="551" max="551" width="5.85546875" customWidth="1"/>
    <col min="552" max="552" width="7.42578125" bestFit="1" customWidth="1"/>
    <col min="553" max="553" width="5.85546875" customWidth="1"/>
    <col min="554" max="554" width="6.7109375" bestFit="1" customWidth="1"/>
    <col min="555" max="555" width="5.85546875" customWidth="1"/>
    <col min="556" max="556" width="6.5703125" bestFit="1" customWidth="1"/>
    <col min="557" max="557" width="5.85546875" customWidth="1"/>
    <col min="558" max="558" width="6.7109375" customWidth="1"/>
    <col min="559" max="559" width="5" customWidth="1"/>
    <col min="560" max="560" width="5.85546875" customWidth="1"/>
    <col min="561" max="561" width="5" customWidth="1"/>
    <col min="562" max="562" width="6.5703125" bestFit="1" customWidth="1"/>
    <col min="563" max="563" width="6.42578125" customWidth="1"/>
    <col min="564" max="565" width="7.42578125" customWidth="1"/>
    <col min="566" max="566" width="6.42578125" customWidth="1"/>
    <col min="567" max="567" width="6.42578125" bestFit="1" customWidth="1"/>
    <col min="568" max="568" width="7.7109375" customWidth="1"/>
    <col min="569" max="569" width="5.85546875" customWidth="1"/>
    <col min="570" max="570" width="7.28515625" customWidth="1"/>
    <col min="571" max="571" width="5.85546875" customWidth="1"/>
    <col min="572" max="572" width="6.85546875" customWidth="1"/>
    <col min="573" max="573" width="5.85546875" customWidth="1"/>
    <col min="574" max="574" width="6.7109375" customWidth="1"/>
    <col min="575" max="575" width="5.85546875" customWidth="1"/>
    <col min="576" max="576" width="6.5703125" customWidth="1"/>
    <col min="577" max="577" width="5" customWidth="1"/>
    <col min="578" max="578" width="5.85546875" customWidth="1"/>
    <col min="579" max="579" width="5.42578125" customWidth="1"/>
    <col min="580" max="580" width="6.5703125" customWidth="1"/>
    <col min="581" max="581" width="6.42578125" customWidth="1"/>
    <col min="582" max="582" width="7.42578125" customWidth="1"/>
    <col min="583" max="584" width="7.7109375" customWidth="1"/>
    <col min="585" max="586" width="7.42578125" customWidth="1"/>
    <col min="587" max="595" width="5.85546875" customWidth="1"/>
    <col min="596" max="596" width="5.85546875" bestFit="1" customWidth="1"/>
    <col min="597" max="597" width="5" bestFit="1" customWidth="1"/>
    <col min="598" max="598" width="5.28515625" customWidth="1"/>
    <col min="599" max="599" width="6.42578125" customWidth="1"/>
    <col min="600" max="601" width="7.42578125" bestFit="1" customWidth="1"/>
    <col min="602" max="602" width="6.42578125" bestFit="1" customWidth="1"/>
    <col min="603" max="604" width="7.42578125" bestFit="1" customWidth="1"/>
    <col min="605" max="605" width="5.85546875" customWidth="1"/>
    <col min="606" max="606" width="7.42578125" customWidth="1"/>
    <col min="607" max="607" width="8.42578125" bestFit="1" customWidth="1"/>
    <col min="608" max="609" width="7.42578125" bestFit="1" customWidth="1"/>
    <col min="610" max="610" width="8.42578125" bestFit="1" customWidth="1"/>
    <col min="611" max="611" width="7.42578125" bestFit="1" customWidth="1"/>
    <col min="769" max="769" width="4" customWidth="1"/>
    <col min="770" max="770" width="21" customWidth="1"/>
    <col min="771" max="771" width="5.85546875" customWidth="1"/>
    <col min="772" max="772" width="6.7109375" customWidth="1"/>
    <col min="773" max="773" width="5.85546875" customWidth="1"/>
    <col min="774" max="774" width="7.28515625" customWidth="1"/>
    <col min="775" max="775" width="5.85546875" customWidth="1"/>
    <col min="776" max="776" width="7.28515625" customWidth="1"/>
    <col min="777" max="777" width="5.85546875" customWidth="1"/>
    <col min="778" max="778" width="7.28515625" customWidth="1"/>
    <col min="779" max="779" width="5.85546875" customWidth="1"/>
    <col min="780" max="780" width="6.85546875" customWidth="1"/>
    <col min="781" max="781" width="5.85546875" customWidth="1"/>
    <col min="782" max="782" width="7.28515625" customWidth="1"/>
    <col min="783" max="783" width="7" customWidth="1"/>
    <col min="784" max="784" width="7.140625" customWidth="1"/>
    <col min="785" max="787" width="7.42578125" customWidth="1"/>
    <col min="788" max="788" width="9.42578125" customWidth="1"/>
    <col min="789" max="789" width="5.85546875" customWidth="1"/>
    <col min="790" max="790" width="7.42578125" bestFit="1" customWidth="1"/>
    <col min="791" max="791" width="5.85546875" customWidth="1"/>
    <col min="792" max="792" width="6.7109375" customWidth="1"/>
    <col min="793" max="793" width="5.85546875" customWidth="1"/>
    <col min="794" max="794" width="6.42578125" customWidth="1"/>
    <col min="795" max="795" width="5.85546875" customWidth="1"/>
    <col min="796" max="796" width="6.5703125" customWidth="1"/>
    <col min="797" max="797" width="5.5703125" customWidth="1"/>
    <col min="798" max="798" width="6.140625" customWidth="1"/>
    <col min="799" max="799" width="5" customWidth="1"/>
    <col min="800" max="800" width="6.5703125" bestFit="1" customWidth="1"/>
    <col min="801" max="801" width="7" customWidth="1"/>
    <col min="802" max="802" width="7.42578125" bestFit="1" customWidth="1"/>
    <col min="803" max="803" width="7.42578125" customWidth="1"/>
    <col min="804" max="804" width="7.7109375" bestFit="1" customWidth="1"/>
    <col min="805" max="806" width="7.42578125" customWidth="1"/>
    <col min="807" max="807" width="5.85546875" customWidth="1"/>
    <col min="808" max="808" width="7.42578125" bestFit="1" customWidth="1"/>
    <col min="809" max="809" width="5.85546875" customWidth="1"/>
    <col min="810" max="810" width="6.7109375" bestFit="1" customWidth="1"/>
    <col min="811" max="811" width="5.85546875" customWidth="1"/>
    <col min="812" max="812" width="6.5703125" bestFit="1" customWidth="1"/>
    <col min="813" max="813" width="5.85546875" customWidth="1"/>
    <col min="814" max="814" width="6.7109375" customWidth="1"/>
    <col min="815" max="815" width="5" customWidth="1"/>
    <col min="816" max="816" width="5.85546875" customWidth="1"/>
    <col min="817" max="817" width="5" customWidth="1"/>
    <col min="818" max="818" width="6.5703125" bestFit="1" customWidth="1"/>
    <col min="819" max="819" width="6.42578125" customWidth="1"/>
    <col min="820" max="821" width="7.42578125" customWidth="1"/>
    <col min="822" max="822" width="6.42578125" customWidth="1"/>
    <col min="823" max="823" width="6.42578125" bestFit="1" customWidth="1"/>
    <col min="824" max="824" width="7.7109375" customWidth="1"/>
    <col min="825" max="825" width="5.85546875" customWidth="1"/>
    <col min="826" max="826" width="7.28515625" customWidth="1"/>
    <col min="827" max="827" width="5.85546875" customWidth="1"/>
    <col min="828" max="828" width="6.85546875" customWidth="1"/>
    <col min="829" max="829" width="5.85546875" customWidth="1"/>
    <col min="830" max="830" width="6.7109375" customWidth="1"/>
    <col min="831" max="831" width="5.85546875" customWidth="1"/>
    <col min="832" max="832" width="6.5703125" customWidth="1"/>
    <col min="833" max="833" width="5" customWidth="1"/>
    <col min="834" max="834" width="5.85546875" customWidth="1"/>
    <col min="835" max="835" width="5.42578125" customWidth="1"/>
    <col min="836" max="836" width="6.5703125" customWidth="1"/>
    <col min="837" max="837" width="6.42578125" customWidth="1"/>
    <col min="838" max="838" width="7.42578125" customWidth="1"/>
    <col min="839" max="840" width="7.7109375" customWidth="1"/>
    <col min="841" max="842" width="7.42578125" customWidth="1"/>
    <col min="843" max="851" width="5.85546875" customWidth="1"/>
    <col min="852" max="852" width="5.85546875" bestFit="1" customWidth="1"/>
    <col min="853" max="853" width="5" bestFit="1" customWidth="1"/>
    <col min="854" max="854" width="5.28515625" customWidth="1"/>
    <col min="855" max="855" width="6.42578125" customWidth="1"/>
    <col min="856" max="857" width="7.42578125" bestFit="1" customWidth="1"/>
    <col min="858" max="858" width="6.42578125" bestFit="1" customWidth="1"/>
    <col min="859" max="860" width="7.42578125" bestFit="1" customWidth="1"/>
    <col min="861" max="861" width="5.85546875" customWidth="1"/>
    <col min="862" max="862" width="7.42578125" customWidth="1"/>
    <col min="863" max="863" width="8.42578125" bestFit="1" customWidth="1"/>
    <col min="864" max="865" width="7.42578125" bestFit="1" customWidth="1"/>
    <col min="866" max="866" width="8.42578125" bestFit="1" customWidth="1"/>
    <col min="867" max="867" width="7.42578125" bestFit="1" customWidth="1"/>
    <col min="1025" max="1025" width="4" customWidth="1"/>
    <col min="1026" max="1026" width="21" customWidth="1"/>
    <col min="1027" max="1027" width="5.85546875" customWidth="1"/>
    <col min="1028" max="1028" width="6.7109375" customWidth="1"/>
    <col min="1029" max="1029" width="5.85546875" customWidth="1"/>
    <col min="1030" max="1030" width="7.28515625" customWidth="1"/>
    <col min="1031" max="1031" width="5.85546875" customWidth="1"/>
    <col min="1032" max="1032" width="7.28515625" customWidth="1"/>
    <col min="1033" max="1033" width="5.85546875" customWidth="1"/>
    <col min="1034" max="1034" width="7.28515625" customWidth="1"/>
    <col min="1035" max="1035" width="5.85546875" customWidth="1"/>
    <col min="1036" max="1036" width="6.85546875" customWidth="1"/>
    <col min="1037" max="1037" width="5.85546875" customWidth="1"/>
    <col min="1038" max="1038" width="7.28515625" customWidth="1"/>
    <col min="1039" max="1039" width="7" customWidth="1"/>
    <col min="1040" max="1040" width="7.140625" customWidth="1"/>
    <col min="1041" max="1043" width="7.42578125" customWidth="1"/>
    <col min="1044" max="1044" width="9.42578125" customWidth="1"/>
    <col min="1045" max="1045" width="5.85546875" customWidth="1"/>
    <col min="1046" max="1046" width="7.42578125" bestFit="1" customWidth="1"/>
    <col min="1047" max="1047" width="5.85546875" customWidth="1"/>
    <col min="1048" max="1048" width="6.7109375" customWidth="1"/>
    <col min="1049" max="1049" width="5.85546875" customWidth="1"/>
    <col min="1050" max="1050" width="6.42578125" customWidth="1"/>
    <col min="1051" max="1051" width="5.85546875" customWidth="1"/>
    <col min="1052" max="1052" width="6.5703125" customWidth="1"/>
    <col min="1053" max="1053" width="5.5703125" customWidth="1"/>
    <col min="1054" max="1054" width="6.140625" customWidth="1"/>
    <col min="1055" max="1055" width="5" customWidth="1"/>
    <col min="1056" max="1056" width="6.5703125" bestFit="1" customWidth="1"/>
    <col min="1057" max="1057" width="7" customWidth="1"/>
    <col min="1058" max="1058" width="7.42578125" bestFit="1" customWidth="1"/>
    <col min="1059" max="1059" width="7.42578125" customWidth="1"/>
    <col min="1060" max="1060" width="7.7109375" bestFit="1" customWidth="1"/>
    <col min="1061" max="1062" width="7.42578125" customWidth="1"/>
    <col min="1063" max="1063" width="5.85546875" customWidth="1"/>
    <col min="1064" max="1064" width="7.42578125" bestFit="1" customWidth="1"/>
    <col min="1065" max="1065" width="5.85546875" customWidth="1"/>
    <col min="1066" max="1066" width="6.7109375" bestFit="1" customWidth="1"/>
    <col min="1067" max="1067" width="5.85546875" customWidth="1"/>
    <col min="1068" max="1068" width="6.5703125" bestFit="1" customWidth="1"/>
    <col min="1069" max="1069" width="5.85546875" customWidth="1"/>
    <col min="1070" max="1070" width="6.7109375" customWidth="1"/>
    <col min="1071" max="1071" width="5" customWidth="1"/>
    <col min="1072" max="1072" width="5.85546875" customWidth="1"/>
    <col min="1073" max="1073" width="5" customWidth="1"/>
    <col min="1074" max="1074" width="6.5703125" bestFit="1" customWidth="1"/>
    <col min="1075" max="1075" width="6.42578125" customWidth="1"/>
    <col min="1076" max="1077" width="7.42578125" customWidth="1"/>
    <col min="1078" max="1078" width="6.42578125" customWidth="1"/>
    <col min="1079" max="1079" width="6.42578125" bestFit="1" customWidth="1"/>
    <col min="1080" max="1080" width="7.7109375" customWidth="1"/>
    <col min="1081" max="1081" width="5.85546875" customWidth="1"/>
    <col min="1082" max="1082" width="7.28515625" customWidth="1"/>
    <col min="1083" max="1083" width="5.85546875" customWidth="1"/>
    <col min="1084" max="1084" width="6.85546875" customWidth="1"/>
    <col min="1085" max="1085" width="5.85546875" customWidth="1"/>
    <col min="1086" max="1086" width="6.7109375" customWidth="1"/>
    <col min="1087" max="1087" width="5.85546875" customWidth="1"/>
    <col min="1088" max="1088" width="6.5703125" customWidth="1"/>
    <col min="1089" max="1089" width="5" customWidth="1"/>
    <col min="1090" max="1090" width="5.85546875" customWidth="1"/>
    <col min="1091" max="1091" width="5.42578125" customWidth="1"/>
    <col min="1092" max="1092" width="6.5703125" customWidth="1"/>
    <col min="1093" max="1093" width="6.42578125" customWidth="1"/>
    <col min="1094" max="1094" width="7.42578125" customWidth="1"/>
    <col min="1095" max="1096" width="7.7109375" customWidth="1"/>
    <col min="1097" max="1098" width="7.42578125" customWidth="1"/>
    <col min="1099" max="1107" width="5.85546875" customWidth="1"/>
    <col min="1108" max="1108" width="5.85546875" bestFit="1" customWidth="1"/>
    <col min="1109" max="1109" width="5" bestFit="1" customWidth="1"/>
    <col min="1110" max="1110" width="5.28515625" customWidth="1"/>
    <col min="1111" max="1111" width="6.42578125" customWidth="1"/>
    <col min="1112" max="1113" width="7.42578125" bestFit="1" customWidth="1"/>
    <col min="1114" max="1114" width="6.42578125" bestFit="1" customWidth="1"/>
    <col min="1115" max="1116" width="7.42578125" bestFit="1" customWidth="1"/>
    <col min="1117" max="1117" width="5.85546875" customWidth="1"/>
    <col min="1118" max="1118" width="7.42578125" customWidth="1"/>
    <col min="1119" max="1119" width="8.42578125" bestFit="1" customWidth="1"/>
    <col min="1120" max="1121" width="7.42578125" bestFit="1" customWidth="1"/>
    <col min="1122" max="1122" width="8.42578125" bestFit="1" customWidth="1"/>
    <col min="1123" max="1123" width="7.42578125" bestFit="1" customWidth="1"/>
    <col min="1281" max="1281" width="4" customWidth="1"/>
    <col min="1282" max="1282" width="21" customWidth="1"/>
    <col min="1283" max="1283" width="5.85546875" customWidth="1"/>
    <col min="1284" max="1284" width="6.7109375" customWidth="1"/>
    <col min="1285" max="1285" width="5.85546875" customWidth="1"/>
    <col min="1286" max="1286" width="7.28515625" customWidth="1"/>
    <col min="1287" max="1287" width="5.85546875" customWidth="1"/>
    <col min="1288" max="1288" width="7.28515625" customWidth="1"/>
    <col min="1289" max="1289" width="5.85546875" customWidth="1"/>
    <col min="1290" max="1290" width="7.28515625" customWidth="1"/>
    <col min="1291" max="1291" width="5.85546875" customWidth="1"/>
    <col min="1292" max="1292" width="6.85546875" customWidth="1"/>
    <col min="1293" max="1293" width="5.85546875" customWidth="1"/>
    <col min="1294" max="1294" width="7.28515625" customWidth="1"/>
    <col min="1295" max="1295" width="7" customWidth="1"/>
    <col min="1296" max="1296" width="7.140625" customWidth="1"/>
    <col min="1297" max="1299" width="7.42578125" customWidth="1"/>
    <col min="1300" max="1300" width="9.42578125" customWidth="1"/>
    <col min="1301" max="1301" width="5.85546875" customWidth="1"/>
    <col min="1302" max="1302" width="7.42578125" bestFit="1" customWidth="1"/>
    <col min="1303" max="1303" width="5.85546875" customWidth="1"/>
    <col min="1304" max="1304" width="6.7109375" customWidth="1"/>
    <col min="1305" max="1305" width="5.85546875" customWidth="1"/>
    <col min="1306" max="1306" width="6.42578125" customWidth="1"/>
    <col min="1307" max="1307" width="5.85546875" customWidth="1"/>
    <col min="1308" max="1308" width="6.5703125" customWidth="1"/>
    <col min="1309" max="1309" width="5.5703125" customWidth="1"/>
    <col min="1310" max="1310" width="6.140625" customWidth="1"/>
    <col min="1311" max="1311" width="5" customWidth="1"/>
    <col min="1312" max="1312" width="6.5703125" bestFit="1" customWidth="1"/>
    <col min="1313" max="1313" width="7" customWidth="1"/>
    <col min="1314" max="1314" width="7.42578125" bestFit="1" customWidth="1"/>
    <col min="1315" max="1315" width="7.42578125" customWidth="1"/>
    <col min="1316" max="1316" width="7.7109375" bestFit="1" customWidth="1"/>
    <col min="1317" max="1318" width="7.42578125" customWidth="1"/>
    <col min="1319" max="1319" width="5.85546875" customWidth="1"/>
    <col min="1320" max="1320" width="7.42578125" bestFit="1" customWidth="1"/>
    <col min="1321" max="1321" width="5.85546875" customWidth="1"/>
    <col min="1322" max="1322" width="6.7109375" bestFit="1" customWidth="1"/>
    <col min="1323" max="1323" width="5.85546875" customWidth="1"/>
    <col min="1324" max="1324" width="6.5703125" bestFit="1" customWidth="1"/>
    <col min="1325" max="1325" width="5.85546875" customWidth="1"/>
    <col min="1326" max="1326" width="6.7109375" customWidth="1"/>
    <col min="1327" max="1327" width="5" customWidth="1"/>
    <col min="1328" max="1328" width="5.85546875" customWidth="1"/>
    <col min="1329" max="1329" width="5" customWidth="1"/>
    <col min="1330" max="1330" width="6.5703125" bestFit="1" customWidth="1"/>
    <col min="1331" max="1331" width="6.42578125" customWidth="1"/>
    <col min="1332" max="1333" width="7.42578125" customWidth="1"/>
    <col min="1334" max="1334" width="6.42578125" customWidth="1"/>
    <col min="1335" max="1335" width="6.42578125" bestFit="1" customWidth="1"/>
    <col min="1336" max="1336" width="7.7109375" customWidth="1"/>
    <col min="1337" max="1337" width="5.85546875" customWidth="1"/>
    <col min="1338" max="1338" width="7.28515625" customWidth="1"/>
    <col min="1339" max="1339" width="5.85546875" customWidth="1"/>
    <col min="1340" max="1340" width="6.85546875" customWidth="1"/>
    <col min="1341" max="1341" width="5.85546875" customWidth="1"/>
    <col min="1342" max="1342" width="6.7109375" customWidth="1"/>
    <col min="1343" max="1343" width="5.85546875" customWidth="1"/>
    <col min="1344" max="1344" width="6.5703125" customWidth="1"/>
    <col min="1345" max="1345" width="5" customWidth="1"/>
    <col min="1346" max="1346" width="5.85546875" customWidth="1"/>
    <col min="1347" max="1347" width="5.42578125" customWidth="1"/>
    <col min="1348" max="1348" width="6.5703125" customWidth="1"/>
    <col min="1349" max="1349" width="6.42578125" customWidth="1"/>
    <col min="1350" max="1350" width="7.42578125" customWidth="1"/>
    <col min="1351" max="1352" width="7.7109375" customWidth="1"/>
    <col min="1353" max="1354" width="7.42578125" customWidth="1"/>
    <col min="1355" max="1363" width="5.85546875" customWidth="1"/>
    <col min="1364" max="1364" width="5.85546875" bestFit="1" customWidth="1"/>
    <col min="1365" max="1365" width="5" bestFit="1" customWidth="1"/>
    <col min="1366" max="1366" width="5.28515625" customWidth="1"/>
    <col min="1367" max="1367" width="6.42578125" customWidth="1"/>
    <col min="1368" max="1369" width="7.42578125" bestFit="1" customWidth="1"/>
    <col min="1370" max="1370" width="6.42578125" bestFit="1" customWidth="1"/>
    <col min="1371" max="1372" width="7.42578125" bestFit="1" customWidth="1"/>
    <col min="1373" max="1373" width="5.85546875" customWidth="1"/>
    <col min="1374" max="1374" width="7.42578125" customWidth="1"/>
    <col min="1375" max="1375" width="8.42578125" bestFit="1" customWidth="1"/>
    <col min="1376" max="1377" width="7.42578125" bestFit="1" customWidth="1"/>
    <col min="1378" max="1378" width="8.42578125" bestFit="1" customWidth="1"/>
    <col min="1379" max="1379" width="7.42578125" bestFit="1" customWidth="1"/>
    <col min="1537" max="1537" width="4" customWidth="1"/>
    <col min="1538" max="1538" width="21" customWidth="1"/>
    <col min="1539" max="1539" width="5.85546875" customWidth="1"/>
    <col min="1540" max="1540" width="6.7109375" customWidth="1"/>
    <col min="1541" max="1541" width="5.85546875" customWidth="1"/>
    <col min="1542" max="1542" width="7.28515625" customWidth="1"/>
    <col min="1543" max="1543" width="5.85546875" customWidth="1"/>
    <col min="1544" max="1544" width="7.28515625" customWidth="1"/>
    <col min="1545" max="1545" width="5.85546875" customWidth="1"/>
    <col min="1546" max="1546" width="7.28515625" customWidth="1"/>
    <col min="1547" max="1547" width="5.85546875" customWidth="1"/>
    <col min="1548" max="1548" width="6.85546875" customWidth="1"/>
    <col min="1549" max="1549" width="5.85546875" customWidth="1"/>
    <col min="1550" max="1550" width="7.28515625" customWidth="1"/>
    <col min="1551" max="1551" width="7" customWidth="1"/>
    <col min="1552" max="1552" width="7.140625" customWidth="1"/>
    <col min="1553" max="1555" width="7.42578125" customWidth="1"/>
    <col min="1556" max="1556" width="9.42578125" customWidth="1"/>
    <col min="1557" max="1557" width="5.85546875" customWidth="1"/>
    <col min="1558" max="1558" width="7.42578125" bestFit="1" customWidth="1"/>
    <col min="1559" max="1559" width="5.85546875" customWidth="1"/>
    <col min="1560" max="1560" width="6.7109375" customWidth="1"/>
    <col min="1561" max="1561" width="5.85546875" customWidth="1"/>
    <col min="1562" max="1562" width="6.42578125" customWidth="1"/>
    <col min="1563" max="1563" width="5.85546875" customWidth="1"/>
    <col min="1564" max="1564" width="6.5703125" customWidth="1"/>
    <col min="1565" max="1565" width="5.5703125" customWidth="1"/>
    <col min="1566" max="1566" width="6.140625" customWidth="1"/>
    <col min="1567" max="1567" width="5" customWidth="1"/>
    <col min="1568" max="1568" width="6.5703125" bestFit="1" customWidth="1"/>
    <col min="1569" max="1569" width="7" customWidth="1"/>
    <col min="1570" max="1570" width="7.42578125" bestFit="1" customWidth="1"/>
    <col min="1571" max="1571" width="7.42578125" customWidth="1"/>
    <col min="1572" max="1572" width="7.7109375" bestFit="1" customWidth="1"/>
    <col min="1573" max="1574" width="7.42578125" customWidth="1"/>
    <col min="1575" max="1575" width="5.85546875" customWidth="1"/>
    <col min="1576" max="1576" width="7.42578125" bestFit="1" customWidth="1"/>
    <col min="1577" max="1577" width="5.85546875" customWidth="1"/>
    <col min="1578" max="1578" width="6.7109375" bestFit="1" customWidth="1"/>
    <col min="1579" max="1579" width="5.85546875" customWidth="1"/>
    <col min="1580" max="1580" width="6.5703125" bestFit="1" customWidth="1"/>
    <col min="1581" max="1581" width="5.85546875" customWidth="1"/>
    <col min="1582" max="1582" width="6.7109375" customWidth="1"/>
    <col min="1583" max="1583" width="5" customWidth="1"/>
    <col min="1584" max="1584" width="5.85546875" customWidth="1"/>
    <col min="1585" max="1585" width="5" customWidth="1"/>
    <col min="1586" max="1586" width="6.5703125" bestFit="1" customWidth="1"/>
    <col min="1587" max="1587" width="6.42578125" customWidth="1"/>
    <col min="1588" max="1589" width="7.42578125" customWidth="1"/>
    <col min="1590" max="1590" width="6.42578125" customWidth="1"/>
    <col min="1591" max="1591" width="6.42578125" bestFit="1" customWidth="1"/>
    <col min="1592" max="1592" width="7.7109375" customWidth="1"/>
    <col min="1593" max="1593" width="5.85546875" customWidth="1"/>
    <col min="1594" max="1594" width="7.28515625" customWidth="1"/>
    <col min="1595" max="1595" width="5.85546875" customWidth="1"/>
    <col min="1596" max="1596" width="6.85546875" customWidth="1"/>
    <col min="1597" max="1597" width="5.85546875" customWidth="1"/>
    <col min="1598" max="1598" width="6.7109375" customWidth="1"/>
    <col min="1599" max="1599" width="5.85546875" customWidth="1"/>
    <col min="1600" max="1600" width="6.5703125" customWidth="1"/>
    <col min="1601" max="1601" width="5" customWidth="1"/>
    <col min="1602" max="1602" width="5.85546875" customWidth="1"/>
    <col min="1603" max="1603" width="5.42578125" customWidth="1"/>
    <col min="1604" max="1604" width="6.5703125" customWidth="1"/>
    <col min="1605" max="1605" width="6.42578125" customWidth="1"/>
    <col min="1606" max="1606" width="7.42578125" customWidth="1"/>
    <col min="1607" max="1608" width="7.7109375" customWidth="1"/>
    <col min="1609" max="1610" width="7.42578125" customWidth="1"/>
    <col min="1611" max="1619" width="5.85546875" customWidth="1"/>
    <col min="1620" max="1620" width="5.85546875" bestFit="1" customWidth="1"/>
    <col min="1621" max="1621" width="5" bestFit="1" customWidth="1"/>
    <col min="1622" max="1622" width="5.28515625" customWidth="1"/>
    <col min="1623" max="1623" width="6.42578125" customWidth="1"/>
    <col min="1624" max="1625" width="7.42578125" bestFit="1" customWidth="1"/>
    <col min="1626" max="1626" width="6.42578125" bestFit="1" customWidth="1"/>
    <col min="1627" max="1628" width="7.42578125" bestFit="1" customWidth="1"/>
    <col min="1629" max="1629" width="5.85546875" customWidth="1"/>
    <col min="1630" max="1630" width="7.42578125" customWidth="1"/>
    <col min="1631" max="1631" width="8.42578125" bestFit="1" customWidth="1"/>
    <col min="1632" max="1633" width="7.42578125" bestFit="1" customWidth="1"/>
    <col min="1634" max="1634" width="8.42578125" bestFit="1" customWidth="1"/>
    <col min="1635" max="1635" width="7.42578125" bestFit="1" customWidth="1"/>
    <col min="1793" max="1793" width="4" customWidth="1"/>
    <col min="1794" max="1794" width="21" customWidth="1"/>
    <col min="1795" max="1795" width="5.85546875" customWidth="1"/>
    <col min="1796" max="1796" width="6.7109375" customWidth="1"/>
    <col min="1797" max="1797" width="5.85546875" customWidth="1"/>
    <col min="1798" max="1798" width="7.28515625" customWidth="1"/>
    <col min="1799" max="1799" width="5.85546875" customWidth="1"/>
    <col min="1800" max="1800" width="7.28515625" customWidth="1"/>
    <col min="1801" max="1801" width="5.85546875" customWidth="1"/>
    <col min="1802" max="1802" width="7.28515625" customWidth="1"/>
    <col min="1803" max="1803" width="5.85546875" customWidth="1"/>
    <col min="1804" max="1804" width="6.85546875" customWidth="1"/>
    <col min="1805" max="1805" width="5.85546875" customWidth="1"/>
    <col min="1806" max="1806" width="7.28515625" customWidth="1"/>
    <col min="1807" max="1807" width="7" customWidth="1"/>
    <col min="1808" max="1808" width="7.140625" customWidth="1"/>
    <col min="1809" max="1811" width="7.42578125" customWidth="1"/>
    <col min="1812" max="1812" width="9.42578125" customWidth="1"/>
    <col min="1813" max="1813" width="5.85546875" customWidth="1"/>
    <col min="1814" max="1814" width="7.42578125" bestFit="1" customWidth="1"/>
    <col min="1815" max="1815" width="5.85546875" customWidth="1"/>
    <col min="1816" max="1816" width="6.7109375" customWidth="1"/>
    <col min="1817" max="1817" width="5.85546875" customWidth="1"/>
    <col min="1818" max="1818" width="6.42578125" customWidth="1"/>
    <col min="1819" max="1819" width="5.85546875" customWidth="1"/>
    <col min="1820" max="1820" width="6.5703125" customWidth="1"/>
    <col min="1821" max="1821" width="5.5703125" customWidth="1"/>
    <col min="1822" max="1822" width="6.140625" customWidth="1"/>
    <col min="1823" max="1823" width="5" customWidth="1"/>
    <col min="1824" max="1824" width="6.5703125" bestFit="1" customWidth="1"/>
    <col min="1825" max="1825" width="7" customWidth="1"/>
    <col min="1826" max="1826" width="7.42578125" bestFit="1" customWidth="1"/>
    <col min="1827" max="1827" width="7.42578125" customWidth="1"/>
    <col min="1828" max="1828" width="7.7109375" bestFit="1" customWidth="1"/>
    <col min="1829" max="1830" width="7.42578125" customWidth="1"/>
    <col min="1831" max="1831" width="5.85546875" customWidth="1"/>
    <col min="1832" max="1832" width="7.42578125" bestFit="1" customWidth="1"/>
    <col min="1833" max="1833" width="5.85546875" customWidth="1"/>
    <col min="1834" max="1834" width="6.7109375" bestFit="1" customWidth="1"/>
    <col min="1835" max="1835" width="5.85546875" customWidth="1"/>
    <col min="1836" max="1836" width="6.5703125" bestFit="1" customWidth="1"/>
    <col min="1837" max="1837" width="5.85546875" customWidth="1"/>
    <col min="1838" max="1838" width="6.7109375" customWidth="1"/>
    <col min="1839" max="1839" width="5" customWidth="1"/>
    <col min="1840" max="1840" width="5.85546875" customWidth="1"/>
    <col min="1841" max="1841" width="5" customWidth="1"/>
    <col min="1842" max="1842" width="6.5703125" bestFit="1" customWidth="1"/>
    <col min="1843" max="1843" width="6.42578125" customWidth="1"/>
    <col min="1844" max="1845" width="7.42578125" customWidth="1"/>
    <col min="1846" max="1846" width="6.42578125" customWidth="1"/>
    <col min="1847" max="1847" width="6.42578125" bestFit="1" customWidth="1"/>
    <col min="1848" max="1848" width="7.7109375" customWidth="1"/>
    <col min="1849" max="1849" width="5.85546875" customWidth="1"/>
    <col min="1850" max="1850" width="7.28515625" customWidth="1"/>
    <col min="1851" max="1851" width="5.85546875" customWidth="1"/>
    <col min="1852" max="1852" width="6.85546875" customWidth="1"/>
    <col min="1853" max="1853" width="5.85546875" customWidth="1"/>
    <col min="1854" max="1854" width="6.7109375" customWidth="1"/>
    <col min="1855" max="1855" width="5.85546875" customWidth="1"/>
    <col min="1856" max="1856" width="6.5703125" customWidth="1"/>
    <col min="1857" max="1857" width="5" customWidth="1"/>
    <col min="1858" max="1858" width="5.85546875" customWidth="1"/>
    <col min="1859" max="1859" width="5.42578125" customWidth="1"/>
    <col min="1860" max="1860" width="6.5703125" customWidth="1"/>
    <col min="1861" max="1861" width="6.42578125" customWidth="1"/>
    <col min="1862" max="1862" width="7.42578125" customWidth="1"/>
    <col min="1863" max="1864" width="7.7109375" customWidth="1"/>
    <col min="1865" max="1866" width="7.42578125" customWidth="1"/>
    <col min="1867" max="1875" width="5.85546875" customWidth="1"/>
    <col min="1876" max="1876" width="5.85546875" bestFit="1" customWidth="1"/>
    <col min="1877" max="1877" width="5" bestFit="1" customWidth="1"/>
    <col min="1878" max="1878" width="5.28515625" customWidth="1"/>
    <col min="1879" max="1879" width="6.42578125" customWidth="1"/>
    <col min="1880" max="1881" width="7.42578125" bestFit="1" customWidth="1"/>
    <col min="1882" max="1882" width="6.42578125" bestFit="1" customWidth="1"/>
    <col min="1883" max="1884" width="7.42578125" bestFit="1" customWidth="1"/>
    <col min="1885" max="1885" width="5.85546875" customWidth="1"/>
    <col min="1886" max="1886" width="7.42578125" customWidth="1"/>
    <col min="1887" max="1887" width="8.42578125" bestFit="1" customWidth="1"/>
    <col min="1888" max="1889" width="7.42578125" bestFit="1" customWidth="1"/>
    <col min="1890" max="1890" width="8.42578125" bestFit="1" customWidth="1"/>
    <col min="1891" max="1891" width="7.42578125" bestFit="1" customWidth="1"/>
    <col min="2049" max="2049" width="4" customWidth="1"/>
    <col min="2050" max="2050" width="21" customWidth="1"/>
    <col min="2051" max="2051" width="5.85546875" customWidth="1"/>
    <col min="2052" max="2052" width="6.7109375" customWidth="1"/>
    <col min="2053" max="2053" width="5.85546875" customWidth="1"/>
    <col min="2054" max="2054" width="7.28515625" customWidth="1"/>
    <col min="2055" max="2055" width="5.85546875" customWidth="1"/>
    <col min="2056" max="2056" width="7.28515625" customWidth="1"/>
    <col min="2057" max="2057" width="5.85546875" customWidth="1"/>
    <col min="2058" max="2058" width="7.28515625" customWidth="1"/>
    <col min="2059" max="2059" width="5.85546875" customWidth="1"/>
    <col min="2060" max="2060" width="6.85546875" customWidth="1"/>
    <col min="2061" max="2061" width="5.85546875" customWidth="1"/>
    <col min="2062" max="2062" width="7.28515625" customWidth="1"/>
    <col min="2063" max="2063" width="7" customWidth="1"/>
    <col min="2064" max="2064" width="7.140625" customWidth="1"/>
    <col min="2065" max="2067" width="7.42578125" customWidth="1"/>
    <col min="2068" max="2068" width="9.42578125" customWidth="1"/>
    <col min="2069" max="2069" width="5.85546875" customWidth="1"/>
    <col min="2070" max="2070" width="7.42578125" bestFit="1" customWidth="1"/>
    <col min="2071" max="2071" width="5.85546875" customWidth="1"/>
    <col min="2072" max="2072" width="6.7109375" customWidth="1"/>
    <col min="2073" max="2073" width="5.85546875" customWidth="1"/>
    <col min="2074" max="2074" width="6.42578125" customWidth="1"/>
    <col min="2075" max="2075" width="5.85546875" customWidth="1"/>
    <col min="2076" max="2076" width="6.5703125" customWidth="1"/>
    <col min="2077" max="2077" width="5.5703125" customWidth="1"/>
    <col min="2078" max="2078" width="6.140625" customWidth="1"/>
    <col min="2079" max="2079" width="5" customWidth="1"/>
    <col min="2080" max="2080" width="6.5703125" bestFit="1" customWidth="1"/>
    <col min="2081" max="2081" width="7" customWidth="1"/>
    <col min="2082" max="2082" width="7.42578125" bestFit="1" customWidth="1"/>
    <col min="2083" max="2083" width="7.42578125" customWidth="1"/>
    <col min="2084" max="2084" width="7.7109375" bestFit="1" customWidth="1"/>
    <col min="2085" max="2086" width="7.42578125" customWidth="1"/>
    <col min="2087" max="2087" width="5.85546875" customWidth="1"/>
    <col min="2088" max="2088" width="7.42578125" bestFit="1" customWidth="1"/>
    <col min="2089" max="2089" width="5.85546875" customWidth="1"/>
    <col min="2090" max="2090" width="6.7109375" bestFit="1" customWidth="1"/>
    <col min="2091" max="2091" width="5.85546875" customWidth="1"/>
    <col min="2092" max="2092" width="6.5703125" bestFit="1" customWidth="1"/>
    <col min="2093" max="2093" width="5.85546875" customWidth="1"/>
    <col min="2094" max="2094" width="6.7109375" customWidth="1"/>
    <col min="2095" max="2095" width="5" customWidth="1"/>
    <col min="2096" max="2096" width="5.85546875" customWidth="1"/>
    <col min="2097" max="2097" width="5" customWidth="1"/>
    <col min="2098" max="2098" width="6.5703125" bestFit="1" customWidth="1"/>
    <col min="2099" max="2099" width="6.42578125" customWidth="1"/>
    <col min="2100" max="2101" width="7.42578125" customWidth="1"/>
    <col min="2102" max="2102" width="6.42578125" customWidth="1"/>
    <col min="2103" max="2103" width="6.42578125" bestFit="1" customWidth="1"/>
    <col min="2104" max="2104" width="7.7109375" customWidth="1"/>
    <col min="2105" max="2105" width="5.85546875" customWidth="1"/>
    <col min="2106" max="2106" width="7.28515625" customWidth="1"/>
    <col min="2107" max="2107" width="5.85546875" customWidth="1"/>
    <col min="2108" max="2108" width="6.85546875" customWidth="1"/>
    <col min="2109" max="2109" width="5.85546875" customWidth="1"/>
    <col min="2110" max="2110" width="6.7109375" customWidth="1"/>
    <col min="2111" max="2111" width="5.85546875" customWidth="1"/>
    <col min="2112" max="2112" width="6.5703125" customWidth="1"/>
    <col min="2113" max="2113" width="5" customWidth="1"/>
    <col min="2114" max="2114" width="5.85546875" customWidth="1"/>
    <col min="2115" max="2115" width="5.42578125" customWidth="1"/>
    <col min="2116" max="2116" width="6.5703125" customWidth="1"/>
    <col min="2117" max="2117" width="6.42578125" customWidth="1"/>
    <col min="2118" max="2118" width="7.42578125" customWidth="1"/>
    <col min="2119" max="2120" width="7.7109375" customWidth="1"/>
    <col min="2121" max="2122" width="7.42578125" customWidth="1"/>
    <col min="2123" max="2131" width="5.85546875" customWidth="1"/>
    <col min="2132" max="2132" width="5.85546875" bestFit="1" customWidth="1"/>
    <col min="2133" max="2133" width="5" bestFit="1" customWidth="1"/>
    <col min="2134" max="2134" width="5.28515625" customWidth="1"/>
    <col min="2135" max="2135" width="6.42578125" customWidth="1"/>
    <col min="2136" max="2137" width="7.42578125" bestFit="1" customWidth="1"/>
    <col min="2138" max="2138" width="6.42578125" bestFit="1" customWidth="1"/>
    <col min="2139" max="2140" width="7.42578125" bestFit="1" customWidth="1"/>
    <col min="2141" max="2141" width="5.85546875" customWidth="1"/>
    <col min="2142" max="2142" width="7.42578125" customWidth="1"/>
    <col min="2143" max="2143" width="8.42578125" bestFit="1" customWidth="1"/>
    <col min="2144" max="2145" width="7.42578125" bestFit="1" customWidth="1"/>
    <col min="2146" max="2146" width="8.42578125" bestFit="1" customWidth="1"/>
    <col min="2147" max="2147" width="7.42578125" bestFit="1" customWidth="1"/>
    <col min="2305" max="2305" width="4" customWidth="1"/>
    <col min="2306" max="2306" width="21" customWidth="1"/>
    <col min="2307" max="2307" width="5.85546875" customWidth="1"/>
    <col min="2308" max="2308" width="6.7109375" customWidth="1"/>
    <col min="2309" max="2309" width="5.85546875" customWidth="1"/>
    <col min="2310" max="2310" width="7.28515625" customWidth="1"/>
    <col min="2311" max="2311" width="5.85546875" customWidth="1"/>
    <col min="2312" max="2312" width="7.28515625" customWidth="1"/>
    <col min="2313" max="2313" width="5.85546875" customWidth="1"/>
    <col min="2314" max="2314" width="7.28515625" customWidth="1"/>
    <col min="2315" max="2315" width="5.85546875" customWidth="1"/>
    <col min="2316" max="2316" width="6.85546875" customWidth="1"/>
    <col min="2317" max="2317" width="5.85546875" customWidth="1"/>
    <col min="2318" max="2318" width="7.28515625" customWidth="1"/>
    <col min="2319" max="2319" width="7" customWidth="1"/>
    <col min="2320" max="2320" width="7.140625" customWidth="1"/>
    <col min="2321" max="2323" width="7.42578125" customWidth="1"/>
    <col min="2324" max="2324" width="9.42578125" customWidth="1"/>
    <col min="2325" max="2325" width="5.85546875" customWidth="1"/>
    <col min="2326" max="2326" width="7.42578125" bestFit="1" customWidth="1"/>
    <col min="2327" max="2327" width="5.85546875" customWidth="1"/>
    <col min="2328" max="2328" width="6.7109375" customWidth="1"/>
    <col min="2329" max="2329" width="5.85546875" customWidth="1"/>
    <col min="2330" max="2330" width="6.42578125" customWidth="1"/>
    <col min="2331" max="2331" width="5.85546875" customWidth="1"/>
    <col min="2332" max="2332" width="6.5703125" customWidth="1"/>
    <col min="2333" max="2333" width="5.5703125" customWidth="1"/>
    <col min="2334" max="2334" width="6.140625" customWidth="1"/>
    <col min="2335" max="2335" width="5" customWidth="1"/>
    <col min="2336" max="2336" width="6.5703125" bestFit="1" customWidth="1"/>
    <col min="2337" max="2337" width="7" customWidth="1"/>
    <col min="2338" max="2338" width="7.42578125" bestFit="1" customWidth="1"/>
    <col min="2339" max="2339" width="7.42578125" customWidth="1"/>
    <col min="2340" max="2340" width="7.7109375" bestFit="1" customWidth="1"/>
    <col min="2341" max="2342" width="7.42578125" customWidth="1"/>
    <col min="2343" max="2343" width="5.85546875" customWidth="1"/>
    <col min="2344" max="2344" width="7.42578125" bestFit="1" customWidth="1"/>
    <col min="2345" max="2345" width="5.85546875" customWidth="1"/>
    <col min="2346" max="2346" width="6.7109375" bestFit="1" customWidth="1"/>
    <col min="2347" max="2347" width="5.85546875" customWidth="1"/>
    <col min="2348" max="2348" width="6.5703125" bestFit="1" customWidth="1"/>
    <col min="2349" max="2349" width="5.85546875" customWidth="1"/>
    <col min="2350" max="2350" width="6.7109375" customWidth="1"/>
    <col min="2351" max="2351" width="5" customWidth="1"/>
    <col min="2352" max="2352" width="5.85546875" customWidth="1"/>
    <col min="2353" max="2353" width="5" customWidth="1"/>
    <col min="2354" max="2354" width="6.5703125" bestFit="1" customWidth="1"/>
    <col min="2355" max="2355" width="6.42578125" customWidth="1"/>
    <col min="2356" max="2357" width="7.42578125" customWidth="1"/>
    <col min="2358" max="2358" width="6.42578125" customWidth="1"/>
    <col min="2359" max="2359" width="6.42578125" bestFit="1" customWidth="1"/>
    <col min="2360" max="2360" width="7.7109375" customWidth="1"/>
    <col min="2361" max="2361" width="5.85546875" customWidth="1"/>
    <col min="2362" max="2362" width="7.28515625" customWidth="1"/>
    <col min="2363" max="2363" width="5.85546875" customWidth="1"/>
    <col min="2364" max="2364" width="6.85546875" customWidth="1"/>
    <col min="2365" max="2365" width="5.85546875" customWidth="1"/>
    <col min="2366" max="2366" width="6.7109375" customWidth="1"/>
    <col min="2367" max="2367" width="5.85546875" customWidth="1"/>
    <col min="2368" max="2368" width="6.5703125" customWidth="1"/>
    <col min="2369" max="2369" width="5" customWidth="1"/>
    <col min="2370" max="2370" width="5.85546875" customWidth="1"/>
    <col min="2371" max="2371" width="5.42578125" customWidth="1"/>
    <col min="2372" max="2372" width="6.5703125" customWidth="1"/>
    <col min="2373" max="2373" width="6.42578125" customWidth="1"/>
    <col min="2374" max="2374" width="7.42578125" customWidth="1"/>
    <col min="2375" max="2376" width="7.7109375" customWidth="1"/>
    <col min="2377" max="2378" width="7.42578125" customWidth="1"/>
    <col min="2379" max="2387" width="5.85546875" customWidth="1"/>
    <col min="2388" max="2388" width="5.85546875" bestFit="1" customWidth="1"/>
    <col min="2389" max="2389" width="5" bestFit="1" customWidth="1"/>
    <col min="2390" max="2390" width="5.28515625" customWidth="1"/>
    <col min="2391" max="2391" width="6.42578125" customWidth="1"/>
    <col min="2392" max="2393" width="7.42578125" bestFit="1" customWidth="1"/>
    <col min="2394" max="2394" width="6.42578125" bestFit="1" customWidth="1"/>
    <col min="2395" max="2396" width="7.42578125" bestFit="1" customWidth="1"/>
    <col min="2397" max="2397" width="5.85546875" customWidth="1"/>
    <col min="2398" max="2398" width="7.42578125" customWidth="1"/>
    <col min="2399" max="2399" width="8.42578125" bestFit="1" customWidth="1"/>
    <col min="2400" max="2401" width="7.42578125" bestFit="1" customWidth="1"/>
    <col min="2402" max="2402" width="8.42578125" bestFit="1" customWidth="1"/>
    <col min="2403" max="2403" width="7.42578125" bestFit="1" customWidth="1"/>
    <col min="2561" max="2561" width="4" customWidth="1"/>
    <col min="2562" max="2562" width="21" customWidth="1"/>
    <col min="2563" max="2563" width="5.85546875" customWidth="1"/>
    <col min="2564" max="2564" width="6.7109375" customWidth="1"/>
    <col min="2565" max="2565" width="5.85546875" customWidth="1"/>
    <col min="2566" max="2566" width="7.28515625" customWidth="1"/>
    <col min="2567" max="2567" width="5.85546875" customWidth="1"/>
    <col min="2568" max="2568" width="7.28515625" customWidth="1"/>
    <col min="2569" max="2569" width="5.85546875" customWidth="1"/>
    <col min="2570" max="2570" width="7.28515625" customWidth="1"/>
    <col min="2571" max="2571" width="5.85546875" customWidth="1"/>
    <col min="2572" max="2572" width="6.85546875" customWidth="1"/>
    <col min="2573" max="2573" width="5.85546875" customWidth="1"/>
    <col min="2574" max="2574" width="7.28515625" customWidth="1"/>
    <col min="2575" max="2575" width="7" customWidth="1"/>
    <col min="2576" max="2576" width="7.140625" customWidth="1"/>
    <col min="2577" max="2579" width="7.42578125" customWidth="1"/>
    <col min="2580" max="2580" width="9.42578125" customWidth="1"/>
    <col min="2581" max="2581" width="5.85546875" customWidth="1"/>
    <col min="2582" max="2582" width="7.42578125" bestFit="1" customWidth="1"/>
    <col min="2583" max="2583" width="5.85546875" customWidth="1"/>
    <col min="2584" max="2584" width="6.7109375" customWidth="1"/>
    <col min="2585" max="2585" width="5.85546875" customWidth="1"/>
    <col min="2586" max="2586" width="6.42578125" customWidth="1"/>
    <col min="2587" max="2587" width="5.85546875" customWidth="1"/>
    <col min="2588" max="2588" width="6.5703125" customWidth="1"/>
    <col min="2589" max="2589" width="5.5703125" customWidth="1"/>
    <col min="2590" max="2590" width="6.140625" customWidth="1"/>
    <col min="2591" max="2591" width="5" customWidth="1"/>
    <col min="2592" max="2592" width="6.5703125" bestFit="1" customWidth="1"/>
    <col min="2593" max="2593" width="7" customWidth="1"/>
    <col min="2594" max="2594" width="7.42578125" bestFit="1" customWidth="1"/>
    <col min="2595" max="2595" width="7.42578125" customWidth="1"/>
    <col min="2596" max="2596" width="7.7109375" bestFit="1" customWidth="1"/>
    <col min="2597" max="2598" width="7.42578125" customWidth="1"/>
    <col min="2599" max="2599" width="5.85546875" customWidth="1"/>
    <col min="2600" max="2600" width="7.42578125" bestFit="1" customWidth="1"/>
    <col min="2601" max="2601" width="5.85546875" customWidth="1"/>
    <col min="2602" max="2602" width="6.7109375" bestFit="1" customWidth="1"/>
    <col min="2603" max="2603" width="5.85546875" customWidth="1"/>
    <col min="2604" max="2604" width="6.5703125" bestFit="1" customWidth="1"/>
    <col min="2605" max="2605" width="5.85546875" customWidth="1"/>
    <col min="2606" max="2606" width="6.7109375" customWidth="1"/>
    <col min="2607" max="2607" width="5" customWidth="1"/>
    <col min="2608" max="2608" width="5.85546875" customWidth="1"/>
    <col min="2609" max="2609" width="5" customWidth="1"/>
    <col min="2610" max="2610" width="6.5703125" bestFit="1" customWidth="1"/>
    <col min="2611" max="2611" width="6.42578125" customWidth="1"/>
    <col min="2612" max="2613" width="7.42578125" customWidth="1"/>
    <col min="2614" max="2614" width="6.42578125" customWidth="1"/>
    <col min="2615" max="2615" width="6.42578125" bestFit="1" customWidth="1"/>
    <col min="2616" max="2616" width="7.7109375" customWidth="1"/>
    <col min="2617" max="2617" width="5.85546875" customWidth="1"/>
    <col min="2618" max="2618" width="7.28515625" customWidth="1"/>
    <col min="2619" max="2619" width="5.85546875" customWidth="1"/>
    <col min="2620" max="2620" width="6.85546875" customWidth="1"/>
    <col min="2621" max="2621" width="5.85546875" customWidth="1"/>
    <col min="2622" max="2622" width="6.7109375" customWidth="1"/>
    <col min="2623" max="2623" width="5.85546875" customWidth="1"/>
    <col min="2624" max="2624" width="6.5703125" customWidth="1"/>
    <col min="2625" max="2625" width="5" customWidth="1"/>
    <col min="2626" max="2626" width="5.85546875" customWidth="1"/>
    <col min="2627" max="2627" width="5.42578125" customWidth="1"/>
    <col min="2628" max="2628" width="6.5703125" customWidth="1"/>
    <col min="2629" max="2629" width="6.42578125" customWidth="1"/>
    <col min="2630" max="2630" width="7.42578125" customWidth="1"/>
    <col min="2631" max="2632" width="7.7109375" customWidth="1"/>
    <col min="2633" max="2634" width="7.42578125" customWidth="1"/>
    <col min="2635" max="2643" width="5.85546875" customWidth="1"/>
    <col min="2644" max="2644" width="5.85546875" bestFit="1" customWidth="1"/>
    <col min="2645" max="2645" width="5" bestFit="1" customWidth="1"/>
    <col min="2646" max="2646" width="5.28515625" customWidth="1"/>
    <col min="2647" max="2647" width="6.42578125" customWidth="1"/>
    <col min="2648" max="2649" width="7.42578125" bestFit="1" customWidth="1"/>
    <col min="2650" max="2650" width="6.42578125" bestFit="1" customWidth="1"/>
    <col min="2651" max="2652" width="7.42578125" bestFit="1" customWidth="1"/>
    <col min="2653" max="2653" width="5.85546875" customWidth="1"/>
    <col min="2654" max="2654" width="7.42578125" customWidth="1"/>
    <col min="2655" max="2655" width="8.42578125" bestFit="1" customWidth="1"/>
    <col min="2656" max="2657" width="7.42578125" bestFit="1" customWidth="1"/>
    <col min="2658" max="2658" width="8.42578125" bestFit="1" customWidth="1"/>
    <col min="2659" max="2659" width="7.42578125" bestFit="1" customWidth="1"/>
    <col min="2817" max="2817" width="4" customWidth="1"/>
    <col min="2818" max="2818" width="21" customWidth="1"/>
    <col min="2819" max="2819" width="5.85546875" customWidth="1"/>
    <col min="2820" max="2820" width="6.7109375" customWidth="1"/>
    <col min="2821" max="2821" width="5.85546875" customWidth="1"/>
    <col min="2822" max="2822" width="7.28515625" customWidth="1"/>
    <col min="2823" max="2823" width="5.85546875" customWidth="1"/>
    <col min="2824" max="2824" width="7.28515625" customWidth="1"/>
    <col min="2825" max="2825" width="5.85546875" customWidth="1"/>
    <col min="2826" max="2826" width="7.28515625" customWidth="1"/>
    <col min="2827" max="2827" width="5.85546875" customWidth="1"/>
    <col min="2828" max="2828" width="6.85546875" customWidth="1"/>
    <col min="2829" max="2829" width="5.85546875" customWidth="1"/>
    <col min="2830" max="2830" width="7.28515625" customWidth="1"/>
    <col min="2831" max="2831" width="7" customWidth="1"/>
    <col min="2832" max="2832" width="7.140625" customWidth="1"/>
    <col min="2833" max="2835" width="7.42578125" customWidth="1"/>
    <col min="2836" max="2836" width="9.42578125" customWidth="1"/>
    <col min="2837" max="2837" width="5.85546875" customWidth="1"/>
    <col min="2838" max="2838" width="7.42578125" bestFit="1" customWidth="1"/>
    <col min="2839" max="2839" width="5.85546875" customWidth="1"/>
    <col min="2840" max="2840" width="6.7109375" customWidth="1"/>
    <col min="2841" max="2841" width="5.85546875" customWidth="1"/>
    <col min="2842" max="2842" width="6.42578125" customWidth="1"/>
    <col min="2843" max="2843" width="5.85546875" customWidth="1"/>
    <col min="2844" max="2844" width="6.5703125" customWidth="1"/>
    <col min="2845" max="2845" width="5.5703125" customWidth="1"/>
    <col min="2846" max="2846" width="6.140625" customWidth="1"/>
    <col min="2847" max="2847" width="5" customWidth="1"/>
    <col min="2848" max="2848" width="6.5703125" bestFit="1" customWidth="1"/>
    <col min="2849" max="2849" width="7" customWidth="1"/>
    <col min="2850" max="2850" width="7.42578125" bestFit="1" customWidth="1"/>
    <col min="2851" max="2851" width="7.42578125" customWidth="1"/>
    <col min="2852" max="2852" width="7.7109375" bestFit="1" customWidth="1"/>
    <col min="2853" max="2854" width="7.42578125" customWidth="1"/>
    <col min="2855" max="2855" width="5.85546875" customWidth="1"/>
    <col min="2856" max="2856" width="7.42578125" bestFit="1" customWidth="1"/>
    <col min="2857" max="2857" width="5.85546875" customWidth="1"/>
    <col min="2858" max="2858" width="6.7109375" bestFit="1" customWidth="1"/>
    <col min="2859" max="2859" width="5.85546875" customWidth="1"/>
    <col min="2860" max="2860" width="6.5703125" bestFit="1" customWidth="1"/>
    <col min="2861" max="2861" width="5.85546875" customWidth="1"/>
    <col min="2862" max="2862" width="6.7109375" customWidth="1"/>
    <col min="2863" max="2863" width="5" customWidth="1"/>
    <col min="2864" max="2864" width="5.85546875" customWidth="1"/>
    <col min="2865" max="2865" width="5" customWidth="1"/>
    <col min="2866" max="2866" width="6.5703125" bestFit="1" customWidth="1"/>
    <col min="2867" max="2867" width="6.42578125" customWidth="1"/>
    <col min="2868" max="2869" width="7.42578125" customWidth="1"/>
    <col min="2870" max="2870" width="6.42578125" customWidth="1"/>
    <col min="2871" max="2871" width="6.42578125" bestFit="1" customWidth="1"/>
    <col min="2872" max="2872" width="7.7109375" customWidth="1"/>
    <col min="2873" max="2873" width="5.85546875" customWidth="1"/>
    <col min="2874" max="2874" width="7.28515625" customWidth="1"/>
    <col min="2875" max="2875" width="5.85546875" customWidth="1"/>
    <col min="2876" max="2876" width="6.85546875" customWidth="1"/>
    <col min="2877" max="2877" width="5.85546875" customWidth="1"/>
    <col min="2878" max="2878" width="6.7109375" customWidth="1"/>
    <col min="2879" max="2879" width="5.85546875" customWidth="1"/>
    <col min="2880" max="2880" width="6.5703125" customWidth="1"/>
    <col min="2881" max="2881" width="5" customWidth="1"/>
    <col min="2882" max="2882" width="5.85546875" customWidth="1"/>
    <col min="2883" max="2883" width="5.42578125" customWidth="1"/>
    <col min="2884" max="2884" width="6.5703125" customWidth="1"/>
    <col min="2885" max="2885" width="6.42578125" customWidth="1"/>
    <col min="2886" max="2886" width="7.42578125" customWidth="1"/>
    <col min="2887" max="2888" width="7.7109375" customWidth="1"/>
    <col min="2889" max="2890" width="7.42578125" customWidth="1"/>
    <col min="2891" max="2899" width="5.85546875" customWidth="1"/>
    <col min="2900" max="2900" width="5.85546875" bestFit="1" customWidth="1"/>
    <col min="2901" max="2901" width="5" bestFit="1" customWidth="1"/>
    <col min="2902" max="2902" width="5.28515625" customWidth="1"/>
    <col min="2903" max="2903" width="6.42578125" customWidth="1"/>
    <col min="2904" max="2905" width="7.42578125" bestFit="1" customWidth="1"/>
    <col min="2906" max="2906" width="6.42578125" bestFit="1" customWidth="1"/>
    <col min="2907" max="2908" width="7.42578125" bestFit="1" customWidth="1"/>
    <col min="2909" max="2909" width="5.85546875" customWidth="1"/>
    <col min="2910" max="2910" width="7.42578125" customWidth="1"/>
    <col min="2911" max="2911" width="8.42578125" bestFit="1" customWidth="1"/>
    <col min="2912" max="2913" width="7.42578125" bestFit="1" customWidth="1"/>
    <col min="2914" max="2914" width="8.42578125" bestFit="1" customWidth="1"/>
    <col min="2915" max="2915" width="7.42578125" bestFit="1" customWidth="1"/>
    <col min="3073" max="3073" width="4" customWidth="1"/>
    <col min="3074" max="3074" width="21" customWidth="1"/>
    <col min="3075" max="3075" width="5.85546875" customWidth="1"/>
    <col min="3076" max="3076" width="6.7109375" customWidth="1"/>
    <col min="3077" max="3077" width="5.85546875" customWidth="1"/>
    <col min="3078" max="3078" width="7.28515625" customWidth="1"/>
    <col min="3079" max="3079" width="5.85546875" customWidth="1"/>
    <col min="3080" max="3080" width="7.28515625" customWidth="1"/>
    <col min="3081" max="3081" width="5.85546875" customWidth="1"/>
    <col min="3082" max="3082" width="7.28515625" customWidth="1"/>
    <col min="3083" max="3083" width="5.85546875" customWidth="1"/>
    <col min="3084" max="3084" width="6.85546875" customWidth="1"/>
    <col min="3085" max="3085" width="5.85546875" customWidth="1"/>
    <col min="3086" max="3086" width="7.28515625" customWidth="1"/>
    <col min="3087" max="3087" width="7" customWidth="1"/>
    <col min="3088" max="3088" width="7.140625" customWidth="1"/>
    <col min="3089" max="3091" width="7.42578125" customWidth="1"/>
    <col min="3092" max="3092" width="9.42578125" customWidth="1"/>
    <col min="3093" max="3093" width="5.85546875" customWidth="1"/>
    <col min="3094" max="3094" width="7.42578125" bestFit="1" customWidth="1"/>
    <col min="3095" max="3095" width="5.85546875" customWidth="1"/>
    <col min="3096" max="3096" width="6.7109375" customWidth="1"/>
    <col min="3097" max="3097" width="5.85546875" customWidth="1"/>
    <col min="3098" max="3098" width="6.42578125" customWidth="1"/>
    <col min="3099" max="3099" width="5.85546875" customWidth="1"/>
    <col min="3100" max="3100" width="6.5703125" customWidth="1"/>
    <col min="3101" max="3101" width="5.5703125" customWidth="1"/>
    <col min="3102" max="3102" width="6.140625" customWidth="1"/>
    <col min="3103" max="3103" width="5" customWidth="1"/>
    <col min="3104" max="3104" width="6.5703125" bestFit="1" customWidth="1"/>
    <col min="3105" max="3105" width="7" customWidth="1"/>
    <col min="3106" max="3106" width="7.42578125" bestFit="1" customWidth="1"/>
    <col min="3107" max="3107" width="7.42578125" customWidth="1"/>
    <col min="3108" max="3108" width="7.7109375" bestFit="1" customWidth="1"/>
    <col min="3109" max="3110" width="7.42578125" customWidth="1"/>
    <col min="3111" max="3111" width="5.85546875" customWidth="1"/>
    <col min="3112" max="3112" width="7.42578125" bestFit="1" customWidth="1"/>
    <col min="3113" max="3113" width="5.85546875" customWidth="1"/>
    <col min="3114" max="3114" width="6.7109375" bestFit="1" customWidth="1"/>
    <col min="3115" max="3115" width="5.85546875" customWidth="1"/>
    <col min="3116" max="3116" width="6.5703125" bestFit="1" customWidth="1"/>
    <col min="3117" max="3117" width="5.85546875" customWidth="1"/>
    <col min="3118" max="3118" width="6.7109375" customWidth="1"/>
    <col min="3119" max="3119" width="5" customWidth="1"/>
    <col min="3120" max="3120" width="5.85546875" customWidth="1"/>
    <col min="3121" max="3121" width="5" customWidth="1"/>
    <col min="3122" max="3122" width="6.5703125" bestFit="1" customWidth="1"/>
    <col min="3123" max="3123" width="6.42578125" customWidth="1"/>
    <col min="3124" max="3125" width="7.42578125" customWidth="1"/>
    <col min="3126" max="3126" width="6.42578125" customWidth="1"/>
    <col min="3127" max="3127" width="6.42578125" bestFit="1" customWidth="1"/>
    <col min="3128" max="3128" width="7.7109375" customWidth="1"/>
    <col min="3129" max="3129" width="5.85546875" customWidth="1"/>
    <col min="3130" max="3130" width="7.28515625" customWidth="1"/>
    <col min="3131" max="3131" width="5.85546875" customWidth="1"/>
    <col min="3132" max="3132" width="6.85546875" customWidth="1"/>
    <col min="3133" max="3133" width="5.85546875" customWidth="1"/>
    <col min="3134" max="3134" width="6.7109375" customWidth="1"/>
    <col min="3135" max="3135" width="5.85546875" customWidth="1"/>
    <col min="3136" max="3136" width="6.5703125" customWidth="1"/>
    <col min="3137" max="3137" width="5" customWidth="1"/>
    <col min="3138" max="3138" width="5.85546875" customWidth="1"/>
    <col min="3139" max="3139" width="5.42578125" customWidth="1"/>
    <col min="3140" max="3140" width="6.5703125" customWidth="1"/>
    <col min="3141" max="3141" width="6.42578125" customWidth="1"/>
    <col min="3142" max="3142" width="7.42578125" customWidth="1"/>
    <col min="3143" max="3144" width="7.7109375" customWidth="1"/>
    <col min="3145" max="3146" width="7.42578125" customWidth="1"/>
    <col min="3147" max="3155" width="5.85546875" customWidth="1"/>
    <col min="3156" max="3156" width="5.85546875" bestFit="1" customWidth="1"/>
    <col min="3157" max="3157" width="5" bestFit="1" customWidth="1"/>
    <col min="3158" max="3158" width="5.28515625" customWidth="1"/>
    <col min="3159" max="3159" width="6.42578125" customWidth="1"/>
    <col min="3160" max="3161" width="7.42578125" bestFit="1" customWidth="1"/>
    <col min="3162" max="3162" width="6.42578125" bestFit="1" customWidth="1"/>
    <col min="3163" max="3164" width="7.42578125" bestFit="1" customWidth="1"/>
    <col min="3165" max="3165" width="5.85546875" customWidth="1"/>
    <col min="3166" max="3166" width="7.42578125" customWidth="1"/>
    <col min="3167" max="3167" width="8.42578125" bestFit="1" customWidth="1"/>
    <col min="3168" max="3169" width="7.42578125" bestFit="1" customWidth="1"/>
    <col min="3170" max="3170" width="8.42578125" bestFit="1" customWidth="1"/>
    <col min="3171" max="3171" width="7.42578125" bestFit="1" customWidth="1"/>
    <col min="3329" max="3329" width="4" customWidth="1"/>
    <col min="3330" max="3330" width="21" customWidth="1"/>
    <col min="3331" max="3331" width="5.85546875" customWidth="1"/>
    <col min="3332" max="3332" width="6.7109375" customWidth="1"/>
    <col min="3333" max="3333" width="5.85546875" customWidth="1"/>
    <col min="3334" max="3334" width="7.28515625" customWidth="1"/>
    <col min="3335" max="3335" width="5.85546875" customWidth="1"/>
    <col min="3336" max="3336" width="7.28515625" customWidth="1"/>
    <col min="3337" max="3337" width="5.85546875" customWidth="1"/>
    <col min="3338" max="3338" width="7.28515625" customWidth="1"/>
    <col min="3339" max="3339" width="5.85546875" customWidth="1"/>
    <col min="3340" max="3340" width="6.85546875" customWidth="1"/>
    <col min="3341" max="3341" width="5.85546875" customWidth="1"/>
    <col min="3342" max="3342" width="7.28515625" customWidth="1"/>
    <col min="3343" max="3343" width="7" customWidth="1"/>
    <col min="3344" max="3344" width="7.140625" customWidth="1"/>
    <col min="3345" max="3347" width="7.42578125" customWidth="1"/>
    <col min="3348" max="3348" width="9.42578125" customWidth="1"/>
    <col min="3349" max="3349" width="5.85546875" customWidth="1"/>
    <col min="3350" max="3350" width="7.42578125" bestFit="1" customWidth="1"/>
    <col min="3351" max="3351" width="5.85546875" customWidth="1"/>
    <col min="3352" max="3352" width="6.7109375" customWidth="1"/>
    <col min="3353" max="3353" width="5.85546875" customWidth="1"/>
    <col min="3354" max="3354" width="6.42578125" customWidth="1"/>
    <col min="3355" max="3355" width="5.85546875" customWidth="1"/>
    <col min="3356" max="3356" width="6.5703125" customWidth="1"/>
    <col min="3357" max="3357" width="5.5703125" customWidth="1"/>
    <col min="3358" max="3358" width="6.140625" customWidth="1"/>
    <col min="3359" max="3359" width="5" customWidth="1"/>
    <col min="3360" max="3360" width="6.5703125" bestFit="1" customWidth="1"/>
    <col min="3361" max="3361" width="7" customWidth="1"/>
    <col min="3362" max="3362" width="7.42578125" bestFit="1" customWidth="1"/>
    <col min="3363" max="3363" width="7.42578125" customWidth="1"/>
    <col min="3364" max="3364" width="7.7109375" bestFit="1" customWidth="1"/>
    <col min="3365" max="3366" width="7.42578125" customWidth="1"/>
    <col min="3367" max="3367" width="5.85546875" customWidth="1"/>
    <col min="3368" max="3368" width="7.42578125" bestFit="1" customWidth="1"/>
    <col min="3369" max="3369" width="5.85546875" customWidth="1"/>
    <col min="3370" max="3370" width="6.7109375" bestFit="1" customWidth="1"/>
    <col min="3371" max="3371" width="5.85546875" customWidth="1"/>
    <col min="3372" max="3372" width="6.5703125" bestFit="1" customWidth="1"/>
    <col min="3373" max="3373" width="5.85546875" customWidth="1"/>
    <col min="3374" max="3374" width="6.7109375" customWidth="1"/>
    <col min="3375" max="3375" width="5" customWidth="1"/>
    <col min="3376" max="3376" width="5.85546875" customWidth="1"/>
    <col min="3377" max="3377" width="5" customWidth="1"/>
    <col min="3378" max="3378" width="6.5703125" bestFit="1" customWidth="1"/>
    <col min="3379" max="3379" width="6.42578125" customWidth="1"/>
    <col min="3380" max="3381" width="7.42578125" customWidth="1"/>
    <col min="3382" max="3382" width="6.42578125" customWidth="1"/>
    <col min="3383" max="3383" width="6.42578125" bestFit="1" customWidth="1"/>
    <col min="3384" max="3384" width="7.7109375" customWidth="1"/>
    <col min="3385" max="3385" width="5.85546875" customWidth="1"/>
    <col min="3386" max="3386" width="7.28515625" customWidth="1"/>
    <col min="3387" max="3387" width="5.85546875" customWidth="1"/>
    <col min="3388" max="3388" width="6.85546875" customWidth="1"/>
    <col min="3389" max="3389" width="5.85546875" customWidth="1"/>
    <col min="3390" max="3390" width="6.7109375" customWidth="1"/>
    <col min="3391" max="3391" width="5.85546875" customWidth="1"/>
    <col min="3392" max="3392" width="6.5703125" customWidth="1"/>
    <col min="3393" max="3393" width="5" customWidth="1"/>
    <col min="3394" max="3394" width="5.85546875" customWidth="1"/>
    <col min="3395" max="3395" width="5.42578125" customWidth="1"/>
    <col min="3396" max="3396" width="6.5703125" customWidth="1"/>
    <col min="3397" max="3397" width="6.42578125" customWidth="1"/>
    <col min="3398" max="3398" width="7.42578125" customWidth="1"/>
    <col min="3399" max="3400" width="7.7109375" customWidth="1"/>
    <col min="3401" max="3402" width="7.42578125" customWidth="1"/>
    <col min="3403" max="3411" width="5.85546875" customWidth="1"/>
    <col min="3412" max="3412" width="5.85546875" bestFit="1" customWidth="1"/>
    <col min="3413" max="3413" width="5" bestFit="1" customWidth="1"/>
    <col min="3414" max="3414" width="5.28515625" customWidth="1"/>
    <col min="3415" max="3415" width="6.42578125" customWidth="1"/>
    <col min="3416" max="3417" width="7.42578125" bestFit="1" customWidth="1"/>
    <col min="3418" max="3418" width="6.42578125" bestFit="1" customWidth="1"/>
    <col min="3419" max="3420" width="7.42578125" bestFit="1" customWidth="1"/>
    <col min="3421" max="3421" width="5.85546875" customWidth="1"/>
    <col min="3422" max="3422" width="7.42578125" customWidth="1"/>
    <col min="3423" max="3423" width="8.42578125" bestFit="1" customWidth="1"/>
    <col min="3424" max="3425" width="7.42578125" bestFit="1" customWidth="1"/>
    <col min="3426" max="3426" width="8.42578125" bestFit="1" customWidth="1"/>
    <col min="3427" max="3427" width="7.42578125" bestFit="1" customWidth="1"/>
    <col min="3585" max="3585" width="4" customWidth="1"/>
    <col min="3586" max="3586" width="21" customWidth="1"/>
    <col min="3587" max="3587" width="5.85546875" customWidth="1"/>
    <col min="3588" max="3588" width="6.7109375" customWidth="1"/>
    <col min="3589" max="3589" width="5.85546875" customWidth="1"/>
    <col min="3590" max="3590" width="7.28515625" customWidth="1"/>
    <col min="3591" max="3591" width="5.85546875" customWidth="1"/>
    <col min="3592" max="3592" width="7.28515625" customWidth="1"/>
    <col min="3593" max="3593" width="5.85546875" customWidth="1"/>
    <col min="3594" max="3594" width="7.28515625" customWidth="1"/>
    <col min="3595" max="3595" width="5.85546875" customWidth="1"/>
    <col min="3596" max="3596" width="6.85546875" customWidth="1"/>
    <col min="3597" max="3597" width="5.85546875" customWidth="1"/>
    <col min="3598" max="3598" width="7.28515625" customWidth="1"/>
    <col min="3599" max="3599" width="7" customWidth="1"/>
    <col min="3600" max="3600" width="7.140625" customWidth="1"/>
    <col min="3601" max="3603" width="7.42578125" customWidth="1"/>
    <col min="3604" max="3604" width="9.42578125" customWidth="1"/>
    <col min="3605" max="3605" width="5.85546875" customWidth="1"/>
    <col min="3606" max="3606" width="7.42578125" bestFit="1" customWidth="1"/>
    <col min="3607" max="3607" width="5.85546875" customWidth="1"/>
    <col min="3608" max="3608" width="6.7109375" customWidth="1"/>
    <col min="3609" max="3609" width="5.85546875" customWidth="1"/>
    <col min="3610" max="3610" width="6.42578125" customWidth="1"/>
    <col min="3611" max="3611" width="5.85546875" customWidth="1"/>
    <col min="3612" max="3612" width="6.5703125" customWidth="1"/>
    <col min="3613" max="3613" width="5.5703125" customWidth="1"/>
    <col min="3614" max="3614" width="6.140625" customWidth="1"/>
    <col min="3615" max="3615" width="5" customWidth="1"/>
    <col min="3616" max="3616" width="6.5703125" bestFit="1" customWidth="1"/>
    <col min="3617" max="3617" width="7" customWidth="1"/>
    <col min="3618" max="3618" width="7.42578125" bestFit="1" customWidth="1"/>
    <col min="3619" max="3619" width="7.42578125" customWidth="1"/>
    <col min="3620" max="3620" width="7.7109375" bestFit="1" customWidth="1"/>
    <col min="3621" max="3622" width="7.42578125" customWidth="1"/>
    <col min="3623" max="3623" width="5.85546875" customWidth="1"/>
    <col min="3624" max="3624" width="7.42578125" bestFit="1" customWidth="1"/>
    <col min="3625" max="3625" width="5.85546875" customWidth="1"/>
    <col min="3626" max="3626" width="6.7109375" bestFit="1" customWidth="1"/>
    <col min="3627" max="3627" width="5.85546875" customWidth="1"/>
    <col min="3628" max="3628" width="6.5703125" bestFit="1" customWidth="1"/>
    <col min="3629" max="3629" width="5.85546875" customWidth="1"/>
    <col min="3630" max="3630" width="6.7109375" customWidth="1"/>
    <col min="3631" max="3631" width="5" customWidth="1"/>
    <col min="3632" max="3632" width="5.85546875" customWidth="1"/>
    <col min="3633" max="3633" width="5" customWidth="1"/>
    <col min="3634" max="3634" width="6.5703125" bestFit="1" customWidth="1"/>
    <col min="3635" max="3635" width="6.42578125" customWidth="1"/>
    <col min="3636" max="3637" width="7.42578125" customWidth="1"/>
    <col min="3638" max="3638" width="6.42578125" customWidth="1"/>
    <col min="3639" max="3639" width="6.42578125" bestFit="1" customWidth="1"/>
    <col min="3640" max="3640" width="7.7109375" customWidth="1"/>
    <col min="3641" max="3641" width="5.85546875" customWidth="1"/>
    <col min="3642" max="3642" width="7.28515625" customWidth="1"/>
    <col min="3643" max="3643" width="5.85546875" customWidth="1"/>
    <col min="3644" max="3644" width="6.85546875" customWidth="1"/>
    <col min="3645" max="3645" width="5.85546875" customWidth="1"/>
    <col min="3646" max="3646" width="6.7109375" customWidth="1"/>
    <col min="3647" max="3647" width="5.85546875" customWidth="1"/>
    <col min="3648" max="3648" width="6.5703125" customWidth="1"/>
    <col min="3649" max="3649" width="5" customWidth="1"/>
    <col min="3650" max="3650" width="5.85546875" customWidth="1"/>
    <col min="3651" max="3651" width="5.42578125" customWidth="1"/>
    <col min="3652" max="3652" width="6.5703125" customWidth="1"/>
    <col min="3653" max="3653" width="6.42578125" customWidth="1"/>
    <col min="3654" max="3654" width="7.42578125" customWidth="1"/>
    <col min="3655" max="3656" width="7.7109375" customWidth="1"/>
    <col min="3657" max="3658" width="7.42578125" customWidth="1"/>
    <col min="3659" max="3667" width="5.85546875" customWidth="1"/>
    <col min="3668" max="3668" width="5.85546875" bestFit="1" customWidth="1"/>
    <col min="3669" max="3669" width="5" bestFit="1" customWidth="1"/>
    <col min="3670" max="3670" width="5.28515625" customWidth="1"/>
    <col min="3671" max="3671" width="6.42578125" customWidth="1"/>
    <col min="3672" max="3673" width="7.42578125" bestFit="1" customWidth="1"/>
    <col min="3674" max="3674" width="6.42578125" bestFit="1" customWidth="1"/>
    <col min="3675" max="3676" width="7.42578125" bestFit="1" customWidth="1"/>
    <col min="3677" max="3677" width="5.85546875" customWidth="1"/>
    <col min="3678" max="3678" width="7.42578125" customWidth="1"/>
    <col min="3679" max="3679" width="8.42578125" bestFit="1" customWidth="1"/>
    <col min="3680" max="3681" width="7.42578125" bestFit="1" customWidth="1"/>
    <col min="3682" max="3682" width="8.42578125" bestFit="1" customWidth="1"/>
    <col min="3683" max="3683" width="7.42578125" bestFit="1" customWidth="1"/>
    <col min="3841" max="3841" width="4" customWidth="1"/>
    <col min="3842" max="3842" width="21" customWidth="1"/>
    <col min="3843" max="3843" width="5.85546875" customWidth="1"/>
    <col min="3844" max="3844" width="6.7109375" customWidth="1"/>
    <col min="3845" max="3845" width="5.85546875" customWidth="1"/>
    <col min="3846" max="3846" width="7.28515625" customWidth="1"/>
    <col min="3847" max="3847" width="5.85546875" customWidth="1"/>
    <col min="3848" max="3848" width="7.28515625" customWidth="1"/>
    <col min="3849" max="3849" width="5.85546875" customWidth="1"/>
    <col min="3850" max="3850" width="7.28515625" customWidth="1"/>
    <col min="3851" max="3851" width="5.85546875" customWidth="1"/>
    <col min="3852" max="3852" width="6.85546875" customWidth="1"/>
    <col min="3853" max="3853" width="5.85546875" customWidth="1"/>
    <col min="3854" max="3854" width="7.28515625" customWidth="1"/>
    <col min="3855" max="3855" width="7" customWidth="1"/>
    <col min="3856" max="3856" width="7.140625" customWidth="1"/>
    <col min="3857" max="3859" width="7.42578125" customWidth="1"/>
    <col min="3860" max="3860" width="9.42578125" customWidth="1"/>
    <col min="3861" max="3861" width="5.85546875" customWidth="1"/>
    <col min="3862" max="3862" width="7.42578125" bestFit="1" customWidth="1"/>
    <col min="3863" max="3863" width="5.85546875" customWidth="1"/>
    <col min="3864" max="3864" width="6.7109375" customWidth="1"/>
    <col min="3865" max="3865" width="5.85546875" customWidth="1"/>
    <col min="3866" max="3866" width="6.42578125" customWidth="1"/>
    <col min="3867" max="3867" width="5.85546875" customWidth="1"/>
    <col min="3868" max="3868" width="6.5703125" customWidth="1"/>
    <col min="3869" max="3869" width="5.5703125" customWidth="1"/>
    <col min="3870" max="3870" width="6.140625" customWidth="1"/>
    <col min="3871" max="3871" width="5" customWidth="1"/>
    <col min="3872" max="3872" width="6.5703125" bestFit="1" customWidth="1"/>
    <col min="3873" max="3873" width="7" customWidth="1"/>
    <col min="3874" max="3874" width="7.42578125" bestFit="1" customWidth="1"/>
    <col min="3875" max="3875" width="7.42578125" customWidth="1"/>
    <col min="3876" max="3876" width="7.7109375" bestFit="1" customWidth="1"/>
    <col min="3877" max="3878" width="7.42578125" customWidth="1"/>
    <col min="3879" max="3879" width="5.85546875" customWidth="1"/>
    <col min="3880" max="3880" width="7.42578125" bestFit="1" customWidth="1"/>
    <col min="3881" max="3881" width="5.85546875" customWidth="1"/>
    <col min="3882" max="3882" width="6.7109375" bestFit="1" customWidth="1"/>
    <col min="3883" max="3883" width="5.85546875" customWidth="1"/>
    <col min="3884" max="3884" width="6.5703125" bestFit="1" customWidth="1"/>
    <col min="3885" max="3885" width="5.85546875" customWidth="1"/>
    <col min="3886" max="3886" width="6.7109375" customWidth="1"/>
    <col min="3887" max="3887" width="5" customWidth="1"/>
    <col min="3888" max="3888" width="5.85546875" customWidth="1"/>
    <col min="3889" max="3889" width="5" customWidth="1"/>
    <col min="3890" max="3890" width="6.5703125" bestFit="1" customWidth="1"/>
    <col min="3891" max="3891" width="6.42578125" customWidth="1"/>
    <col min="3892" max="3893" width="7.42578125" customWidth="1"/>
    <col min="3894" max="3894" width="6.42578125" customWidth="1"/>
    <col min="3895" max="3895" width="6.42578125" bestFit="1" customWidth="1"/>
    <col min="3896" max="3896" width="7.7109375" customWidth="1"/>
    <col min="3897" max="3897" width="5.85546875" customWidth="1"/>
    <col min="3898" max="3898" width="7.28515625" customWidth="1"/>
    <col min="3899" max="3899" width="5.85546875" customWidth="1"/>
    <col min="3900" max="3900" width="6.85546875" customWidth="1"/>
    <col min="3901" max="3901" width="5.85546875" customWidth="1"/>
    <col min="3902" max="3902" width="6.7109375" customWidth="1"/>
    <col min="3903" max="3903" width="5.85546875" customWidth="1"/>
    <col min="3904" max="3904" width="6.5703125" customWidth="1"/>
    <col min="3905" max="3905" width="5" customWidth="1"/>
    <col min="3906" max="3906" width="5.85546875" customWidth="1"/>
    <col min="3907" max="3907" width="5.42578125" customWidth="1"/>
    <col min="3908" max="3908" width="6.5703125" customWidth="1"/>
    <col min="3909" max="3909" width="6.42578125" customWidth="1"/>
    <col min="3910" max="3910" width="7.42578125" customWidth="1"/>
    <col min="3911" max="3912" width="7.7109375" customWidth="1"/>
    <col min="3913" max="3914" width="7.42578125" customWidth="1"/>
    <col min="3915" max="3923" width="5.85546875" customWidth="1"/>
    <col min="3924" max="3924" width="5.85546875" bestFit="1" customWidth="1"/>
    <col min="3925" max="3925" width="5" bestFit="1" customWidth="1"/>
    <col min="3926" max="3926" width="5.28515625" customWidth="1"/>
    <col min="3927" max="3927" width="6.42578125" customWidth="1"/>
    <col min="3928" max="3929" width="7.42578125" bestFit="1" customWidth="1"/>
    <col min="3930" max="3930" width="6.42578125" bestFit="1" customWidth="1"/>
    <col min="3931" max="3932" width="7.42578125" bestFit="1" customWidth="1"/>
    <col min="3933" max="3933" width="5.85546875" customWidth="1"/>
    <col min="3934" max="3934" width="7.42578125" customWidth="1"/>
    <col min="3935" max="3935" width="8.42578125" bestFit="1" customWidth="1"/>
    <col min="3936" max="3937" width="7.42578125" bestFit="1" customWidth="1"/>
    <col min="3938" max="3938" width="8.42578125" bestFit="1" customWidth="1"/>
    <col min="3939" max="3939" width="7.42578125" bestFit="1" customWidth="1"/>
    <col min="4097" max="4097" width="4" customWidth="1"/>
    <col min="4098" max="4098" width="21" customWidth="1"/>
    <col min="4099" max="4099" width="5.85546875" customWidth="1"/>
    <col min="4100" max="4100" width="6.7109375" customWidth="1"/>
    <col min="4101" max="4101" width="5.85546875" customWidth="1"/>
    <col min="4102" max="4102" width="7.28515625" customWidth="1"/>
    <col min="4103" max="4103" width="5.85546875" customWidth="1"/>
    <col min="4104" max="4104" width="7.28515625" customWidth="1"/>
    <col min="4105" max="4105" width="5.85546875" customWidth="1"/>
    <col min="4106" max="4106" width="7.28515625" customWidth="1"/>
    <col min="4107" max="4107" width="5.85546875" customWidth="1"/>
    <col min="4108" max="4108" width="6.85546875" customWidth="1"/>
    <col min="4109" max="4109" width="5.85546875" customWidth="1"/>
    <col min="4110" max="4110" width="7.28515625" customWidth="1"/>
    <col min="4111" max="4111" width="7" customWidth="1"/>
    <col min="4112" max="4112" width="7.140625" customWidth="1"/>
    <col min="4113" max="4115" width="7.42578125" customWidth="1"/>
    <col min="4116" max="4116" width="9.42578125" customWidth="1"/>
    <col min="4117" max="4117" width="5.85546875" customWidth="1"/>
    <col min="4118" max="4118" width="7.42578125" bestFit="1" customWidth="1"/>
    <col min="4119" max="4119" width="5.85546875" customWidth="1"/>
    <col min="4120" max="4120" width="6.7109375" customWidth="1"/>
    <col min="4121" max="4121" width="5.85546875" customWidth="1"/>
    <col min="4122" max="4122" width="6.42578125" customWidth="1"/>
    <col min="4123" max="4123" width="5.85546875" customWidth="1"/>
    <col min="4124" max="4124" width="6.5703125" customWidth="1"/>
    <col min="4125" max="4125" width="5.5703125" customWidth="1"/>
    <col min="4126" max="4126" width="6.140625" customWidth="1"/>
    <col min="4127" max="4127" width="5" customWidth="1"/>
    <col min="4128" max="4128" width="6.5703125" bestFit="1" customWidth="1"/>
    <col min="4129" max="4129" width="7" customWidth="1"/>
    <col min="4130" max="4130" width="7.42578125" bestFit="1" customWidth="1"/>
    <col min="4131" max="4131" width="7.42578125" customWidth="1"/>
    <col min="4132" max="4132" width="7.7109375" bestFit="1" customWidth="1"/>
    <col min="4133" max="4134" width="7.42578125" customWidth="1"/>
    <col min="4135" max="4135" width="5.85546875" customWidth="1"/>
    <col min="4136" max="4136" width="7.42578125" bestFit="1" customWidth="1"/>
    <col min="4137" max="4137" width="5.85546875" customWidth="1"/>
    <col min="4138" max="4138" width="6.7109375" bestFit="1" customWidth="1"/>
    <col min="4139" max="4139" width="5.85546875" customWidth="1"/>
    <col min="4140" max="4140" width="6.5703125" bestFit="1" customWidth="1"/>
    <col min="4141" max="4141" width="5.85546875" customWidth="1"/>
    <col min="4142" max="4142" width="6.7109375" customWidth="1"/>
    <col min="4143" max="4143" width="5" customWidth="1"/>
    <col min="4144" max="4144" width="5.85546875" customWidth="1"/>
    <col min="4145" max="4145" width="5" customWidth="1"/>
    <col min="4146" max="4146" width="6.5703125" bestFit="1" customWidth="1"/>
    <col min="4147" max="4147" width="6.42578125" customWidth="1"/>
    <col min="4148" max="4149" width="7.42578125" customWidth="1"/>
    <col min="4150" max="4150" width="6.42578125" customWidth="1"/>
    <col min="4151" max="4151" width="6.42578125" bestFit="1" customWidth="1"/>
    <col min="4152" max="4152" width="7.7109375" customWidth="1"/>
    <col min="4153" max="4153" width="5.85546875" customWidth="1"/>
    <col min="4154" max="4154" width="7.28515625" customWidth="1"/>
    <col min="4155" max="4155" width="5.85546875" customWidth="1"/>
    <col min="4156" max="4156" width="6.85546875" customWidth="1"/>
    <col min="4157" max="4157" width="5.85546875" customWidth="1"/>
    <col min="4158" max="4158" width="6.7109375" customWidth="1"/>
    <col min="4159" max="4159" width="5.85546875" customWidth="1"/>
    <col min="4160" max="4160" width="6.5703125" customWidth="1"/>
    <col min="4161" max="4161" width="5" customWidth="1"/>
    <col min="4162" max="4162" width="5.85546875" customWidth="1"/>
    <col min="4163" max="4163" width="5.42578125" customWidth="1"/>
    <col min="4164" max="4164" width="6.5703125" customWidth="1"/>
    <col min="4165" max="4165" width="6.42578125" customWidth="1"/>
    <col min="4166" max="4166" width="7.42578125" customWidth="1"/>
    <col min="4167" max="4168" width="7.7109375" customWidth="1"/>
    <col min="4169" max="4170" width="7.42578125" customWidth="1"/>
    <col min="4171" max="4179" width="5.85546875" customWidth="1"/>
    <col min="4180" max="4180" width="5.85546875" bestFit="1" customWidth="1"/>
    <col min="4181" max="4181" width="5" bestFit="1" customWidth="1"/>
    <col min="4182" max="4182" width="5.28515625" customWidth="1"/>
    <col min="4183" max="4183" width="6.42578125" customWidth="1"/>
    <col min="4184" max="4185" width="7.42578125" bestFit="1" customWidth="1"/>
    <col min="4186" max="4186" width="6.42578125" bestFit="1" customWidth="1"/>
    <col min="4187" max="4188" width="7.42578125" bestFit="1" customWidth="1"/>
    <col min="4189" max="4189" width="5.85546875" customWidth="1"/>
    <col min="4190" max="4190" width="7.42578125" customWidth="1"/>
    <col min="4191" max="4191" width="8.42578125" bestFit="1" customWidth="1"/>
    <col min="4192" max="4193" width="7.42578125" bestFit="1" customWidth="1"/>
    <col min="4194" max="4194" width="8.42578125" bestFit="1" customWidth="1"/>
    <col min="4195" max="4195" width="7.42578125" bestFit="1" customWidth="1"/>
    <col min="4353" max="4353" width="4" customWidth="1"/>
    <col min="4354" max="4354" width="21" customWidth="1"/>
    <col min="4355" max="4355" width="5.85546875" customWidth="1"/>
    <col min="4356" max="4356" width="6.7109375" customWidth="1"/>
    <col min="4357" max="4357" width="5.85546875" customWidth="1"/>
    <col min="4358" max="4358" width="7.28515625" customWidth="1"/>
    <col min="4359" max="4359" width="5.85546875" customWidth="1"/>
    <col min="4360" max="4360" width="7.28515625" customWidth="1"/>
    <col min="4361" max="4361" width="5.85546875" customWidth="1"/>
    <col min="4362" max="4362" width="7.28515625" customWidth="1"/>
    <col min="4363" max="4363" width="5.85546875" customWidth="1"/>
    <col min="4364" max="4364" width="6.85546875" customWidth="1"/>
    <col min="4365" max="4365" width="5.85546875" customWidth="1"/>
    <col min="4366" max="4366" width="7.28515625" customWidth="1"/>
    <col min="4367" max="4367" width="7" customWidth="1"/>
    <col min="4368" max="4368" width="7.140625" customWidth="1"/>
    <col min="4369" max="4371" width="7.42578125" customWidth="1"/>
    <col min="4372" max="4372" width="9.42578125" customWidth="1"/>
    <col min="4373" max="4373" width="5.85546875" customWidth="1"/>
    <col min="4374" max="4374" width="7.42578125" bestFit="1" customWidth="1"/>
    <col min="4375" max="4375" width="5.85546875" customWidth="1"/>
    <col min="4376" max="4376" width="6.7109375" customWidth="1"/>
    <col min="4377" max="4377" width="5.85546875" customWidth="1"/>
    <col min="4378" max="4378" width="6.42578125" customWidth="1"/>
    <col min="4379" max="4379" width="5.85546875" customWidth="1"/>
    <col min="4380" max="4380" width="6.5703125" customWidth="1"/>
    <col min="4381" max="4381" width="5.5703125" customWidth="1"/>
    <col min="4382" max="4382" width="6.140625" customWidth="1"/>
    <col min="4383" max="4383" width="5" customWidth="1"/>
    <col min="4384" max="4384" width="6.5703125" bestFit="1" customWidth="1"/>
    <col min="4385" max="4385" width="7" customWidth="1"/>
    <col min="4386" max="4386" width="7.42578125" bestFit="1" customWidth="1"/>
    <col min="4387" max="4387" width="7.42578125" customWidth="1"/>
    <col min="4388" max="4388" width="7.7109375" bestFit="1" customWidth="1"/>
    <col min="4389" max="4390" width="7.42578125" customWidth="1"/>
    <col min="4391" max="4391" width="5.85546875" customWidth="1"/>
    <col min="4392" max="4392" width="7.42578125" bestFit="1" customWidth="1"/>
    <col min="4393" max="4393" width="5.85546875" customWidth="1"/>
    <col min="4394" max="4394" width="6.7109375" bestFit="1" customWidth="1"/>
    <col min="4395" max="4395" width="5.85546875" customWidth="1"/>
    <col min="4396" max="4396" width="6.5703125" bestFit="1" customWidth="1"/>
    <col min="4397" max="4397" width="5.85546875" customWidth="1"/>
    <col min="4398" max="4398" width="6.7109375" customWidth="1"/>
    <col min="4399" max="4399" width="5" customWidth="1"/>
    <col min="4400" max="4400" width="5.85546875" customWidth="1"/>
    <col min="4401" max="4401" width="5" customWidth="1"/>
    <col min="4402" max="4402" width="6.5703125" bestFit="1" customWidth="1"/>
    <col min="4403" max="4403" width="6.42578125" customWidth="1"/>
    <col min="4404" max="4405" width="7.42578125" customWidth="1"/>
    <col min="4406" max="4406" width="6.42578125" customWidth="1"/>
    <col min="4407" max="4407" width="6.42578125" bestFit="1" customWidth="1"/>
    <col min="4408" max="4408" width="7.7109375" customWidth="1"/>
    <col min="4409" max="4409" width="5.85546875" customWidth="1"/>
    <col min="4410" max="4410" width="7.28515625" customWidth="1"/>
    <col min="4411" max="4411" width="5.85546875" customWidth="1"/>
    <col min="4412" max="4412" width="6.85546875" customWidth="1"/>
    <col min="4413" max="4413" width="5.85546875" customWidth="1"/>
    <col min="4414" max="4414" width="6.7109375" customWidth="1"/>
    <col min="4415" max="4415" width="5.85546875" customWidth="1"/>
    <col min="4416" max="4416" width="6.5703125" customWidth="1"/>
    <col min="4417" max="4417" width="5" customWidth="1"/>
    <col min="4418" max="4418" width="5.85546875" customWidth="1"/>
    <col min="4419" max="4419" width="5.42578125" customWidth="1"/>
    <col min="4420" max="4420" width="6.5703125" customWidth="1"/>
    <col min="4421" max="4421" width="6.42578125" customWidth="1"/>
    <col min="4422" max="4422" width="7.42578125" customWidth="1"/>
    <col min="4423" max="4424" width="7.7109375" customWidth="1"/>
    <col min="4425" max="4426" width="7.42578125" customWidth="1"/>
    <col min="4427" max="4435" width="5.85546875" customWidth="1"/>
    <col min="4436" max="4436" width="5.85546875" bestFit="1" customWidth="1"/>
    <col min="4437" max="4437" width="5" bestFit="1" customWidth="1"/>
    <col min="4438" max="4438" width="5.28515625" customWidth="1"/>
    <col min="4439" max="4439" width="6.42578125" customWidth="1"/>
    <col min="4440" max="4441" width="7.42578125" bestFit="1" customWidth="1"/>
    <col min="4442" max="4442" width="6.42578125" bestFit="1" customWidth="1"/>
    <col min="4443" max="4444" width="7.42578125" bestFit="1" customWidth="1"/>
    <col min="4445" max="4445" width="5.85546875" customWidth="1"/>
    <col min="4446" max="4446" width="7.42578125" customWidth="1"/>
    <col min="4447" max="4447" width="8.42578125" bestFit="1" customWidth="1"/>
    <col min="4448" max="4449" width="7.42578125" bestFit="1" customWidth="1"/>
    <col min="4450" max="4450" width="8.42578125" bestFit="1" customWidth="1"/>
    <col min="4451" max="4451" width="7.42578125" bestFit="1" customWidth="1"/>
    <col min="4609" max="4609" width="4" customWidth="1"/>
    <col min="4610" max="4610" width="21" customWidth="1"/>
    <col min="4611" max="4611" width="5.85546875" customWidth="1"/>
    <col min="4612" max="4612" width="6.7109375" customWidth="1"/>
    <col min="4613" max="4613" width="5.85546875" customWidth="1"/>
    <col min="4614" max="4614" width="7.28515625" customWidth="1"/>
    <col min="4615" max="4615" width="5.85546875" customWidth="1"/>
    <col min="4616" max="4616" width="7.28515625" customWidth="1"/>
    <col min="4617" max="4617" width="5.85546875" customWidth="1"/>
    <col min="4618" max="4618" width="7.28515625" customWidth="1"/>
    <col min="4619" max="4619" width="5.85546875" customWidth="1"/>
    <col min="4620" max="4620" width="6.85546875" customWidth="1"/>
    <col min="4621" max="4621" width="5.85546875" customWidth="1"/>
    <col min="4622" max="4622" width="7.28515625" customWidth="1"/>
    <col min="4623" max="4623" width="7" customWidth="1"/>
    <col min="4624" max="4624" width="7.140625" customWidth="1"/>
    <col min="4625" max="4627" width="7.42578125" customWidth="1"/>
    <col min="4628" max="4628" width="9.42578125" customWidth="1"/>
    <col min="4629" max="4629" width="5.85546875" customWidth="1"/>
    <col min="4630" max="4630" width="7.42578125" bestFit="1" customWidth="1"/>
    <col min="4631" max="4631" width="5.85546875" customWidth="1"/>
    <col min="4632" max="4632" width="6.7109375" customWidth="1"/>
    <col min="4633" max="4633" width="5.85546875" customWidth="1"/>
    <col min="4634" max="4634" width="6.42578125" customWidth="1"/>
    <col min="4635" max="4635" width="5.85546875" customWidth="1"/>
    <col min="4636" max="4636" width="6.5703125" customWidth="1"/>
    <col min="4637" max="4637" width="5.5703125" customWidth="1"/>
    <col min="4638" max="4638" width="6.140625" customWidth="1"/>
    <col min="4639" max="4639" width="5" customWidth="1"/>
    <col min="4640" max="4640" width="6.5703125" bestFit="1" customWidth="1"/>
    <col min="4641" max="4641" width="7" customWidth="1"/>
    <col min="4642" max="4642" width="7.42578125" bestFit="1" customWidth="1"/>
    <col min="4643" max="4643" width="7.42578125" customWidth="1"/>
    <col min="4644" max="4644" width="7.7109375" bestFit="1" customWidth="1"/>
    <col min="4645" max="4646" width="7.42578125" customWidth="1"/>
    <col min="4647" max="4647" width="5.85546875" customWidth="1"/>
    <col min="4648" max="4648" width="7.42578125" bestFit="1" customWidth="1"/>
    <col min="4649" max="4649" width="5.85546875" customWidth="1"/>
    <col min="4650" max="4650" width="6.7109375" bestFit="1" customWidth="1"/>
    <col min="4651" max="4651" width="5.85546875" customWidth="1"/>
    <col min="4652" max="4652" width="6.5703125" bestFit="1" customWidth="1"/>
    <col min="4653" max="4653" width="5.85546875" customWidth="1"/>
    <col min="4654" max="4654" width="6.7109375" customWidth="1"/>
    <col min="4655" max="4655" width="5" customWidth="1"/>
    <col min="4656" max="4656" width="5.85546875" customWidth="1"/>
    <col min="4657" max="4657" width="5" customWidth="1"/>
    <col min="4658" max="4658" width="6.5703125" bestFit="1" customWidth="1"/>
    <col min="4659" max="4659" width="6.42578125" customWidth="1"/>
    <col min="4660" max="4661" width="7.42578125" customWidth="1"/>
    <col min="4662" max="4662" width="6.42578125" customWidth="1"/>
    <col min="4663" max="4663" width="6.42578125" bestFit="1" customWidth="1"/>
    <col min="4664" max="4664" width="7.7109375" customWidth="1"/>
    <col min="4665" max="4665" width="5.85546875" customWidth="1"/>
    <col min="4666" max="4666" width="7.28515625" customWidth="1"/>
    <col min="4667" max="4667" width="5.85546875" customWidth="1"/>
    <col min="4668" max="4668" width="6.85546875" customWidth="1"/>
    <col min="4669" max="4669" width="5.85546875" customWidth="1"/>
    <col min="4670" max="4670" width="6.7109375" customWidth="1"/>
    <col min="4671" max="4671" width="5.85546875" customWidth="1"/>
    <col min="4672" max="4672" width="6.5703125" customWidth="1"/>
    <col min="4673" max="4673" width="5" customWidth="1"/>
    <col min="4674" max="4674" width="5.85546875" customWidth="1"/>
    <col min="4675" max="4675" width="5.42578125" customWidth="1"/>
    <col min="4676" max="4676" width="6.5703125" customWidth="1"/>
    <col min="4677" max="4677" width="6.42578125" customWidth="1"/>
    <col min="4678" max="4678" width="7.42578125" customWidth="1"/>
    <col min="4679" max="4680" width="7.7109375" customWidth="1"/>
    <col min="4681" max="4682" width="7.42578125" customWidth="1"/>
    <col min="4683" max="4691" width="5.85546875" customWidth="1"/>
    <col min="4692" max="4692" width="5.85546875" bestFit="1" customWidth="1"/>
    <col min="4693" max="4693" width="5" bestFit="1" customWidth="1"/>
    <col min="4694" max="4694" width="5.28515625" customWidth="1"/>
    <col min="4695" max="4695" width="6.42578125" customWidth="1"/>
    <col min="4696" max="4697" width="7.42578125" bestFit="1" customWidth="1"/>
    <col min="4698" max="4698" width="6.42578125" bestFit="1" customWidth="1"/>
    <col min="4699" max="4700" width="7.42578125" bestFit="1" customWidth="1"/>
    <col min="4701" max="4701" width="5.85546875" customWidth="1"/>
    <col min="4702" max="4702" width="7.42578125" customWidth="1"/>
    <col min="4703" max="4703" width="8.42578125" bestFit="1" customWidth="1"/>
    <col min="4704" max="4705" width="7.42578125" bestFit="1" customWidth="1"/>
    <col min="4706" max="4706" width="8.42578125" bestFit="1" customWidth="1"/>
    <col min="4707" max="4707" width="7.42578125" bestFit="1" customWidth="1"/>
    <col min="4865" max="4865" width="4" customWidth="1"/>
    <col min="4866" max="4866" width="21" customWidth="1"/>
    <col min="4867" max="4867" width="5.85546875" customWidth="1"/>
    <col min="4868" max="4868" width="6.7109375" customWidth="1"/>
    <col min="4869" max="4869" width="5.85546875" customWidth="1"/>
    <col min="4870" max="4870" width="7.28515625" customWidth="1"/>
    <col min="4871" max="4871" width="5.85546875" customWidth="1"/>
    <col min="4872" max="4872" width="7.28515625" customWidth="1"/>
    <col min="4873" max="4873" width="5.85546875" customWidth="1"/>
    <col min="4874" max="4874" width="7.28515625" customWidth="1"/>
    <col min="4875" max="4875" width="5.85546875" customWidth="1"/>
    <col min="4876" max="4876" width="6.85546875" customWidth="1"/>
    <col min="4877" max="4877" width="5.85546875" customWidth="1"/>
    <col min="4878" max="4878" width="7.28515625" customWidth="1"/>
    <col min="4879" max="4879" width="7" customWidth="1"/>
    <col min="4880" max="4880" width="7.140625" customWidth="1"/>
    <col min="4881" max="4883" width="7.42578125" customWidth="1"/>
    <col min="4884" max="4884" width="9.42578125" customWidth="1"/>
    <col min="4885" max="4885" width="5.85546875" customWidth="1"/>
    <col min="4886" max="4886" width="7.42578125" bestFit="1" customWidth="1"/>
    <col min="4887" max="4887" width="5.85546875" customWidth="1"/>
    <col min="4888" max="4888" width="6.7109375" customWidth="1"/>
    <col min="4889" max="4889" width="5.85546875" customWidth="1"/>
    <col min="4890" max="4890" width="6.42578125" customWidth="1"/>
    <col min="4891" max="4891" width="5.85546875" customWidth="1"/>
    <col min="4892" max="4892" width="6.5703125" customWidth="1"/>
    <col min="4893" max="4893" width="5.5703125" customWidth="1"/>
    <col min="4894" max="4894" width="6.140625" customWidth="1"/>
    <col min="4895" max="4895" width="5" customWidth="1"/>
    <col min="4896" max="4896" width="6.5703125" bestFit="1" customWidth="1"/>
    <col min="4897" max="4897" width="7" customWidth="1"/>
    <col min="4898" max="4898" width="7.42578125" bestFit="1" customWidth="1"/>
    <col min="4899" max="4899" width="7.42578125" customWidth="1"/>
    <col min="4900" max="4900" width="7.7109375" bestFit="1" customWidth="1"/>
    <col min="4901" max="4902" width="7.42578125" customWidth="1"/>
    <col min="4903" max="4903" width="5.85546875" customWidth="1"/>
    <col min="4904" max="4904" width="7.42578125" bestFit="1" customWidth="1"/>
    <col min="4905" max="4905" width="5.85546875" customWidth="1"/>
    <col min="4906" max="4906" width="6.7109375" bestFit="1" customWidth="1"/>
    <col min="4907" max="4907" width="5.85546875" customWidth="1"/>
    <col min="4908" max="4908" width="6.5703125" bestFit="1" customWidth="1"/>
    <col min="4909" max="4909" width="5.85546875" customWidth="1"/>
    <col min="4910" max="4910" width="6.7109375" customWidth="1"/>
    <col min="4911" max="4911" width="5" customWidth="1"/>
    <col min="4912" max="4912" width="5.85546875" customWidth="1"/>
    <col min="4913" max="4913" width="5" customWidth="1"/>
    <col min="4914" max="4914" width="6.5703125" bestFit="1" customWidth="1"/>
    <col min="4915" max="4915" width="6.42578125" customWidth="1"/>
    <col min="4916" max="4917" width="7.42578125" customWidth="1"/>
    <col min="4918" max="4918" width="6.42578125" customWidth="1"/>
    <col min="4919" max="4919" width="6.42578125" bestFit="1" customWidth="1"/>
    <col min="4920" max="4920" width="7.7109375" customWidth="1"/>
    <col min="4921" max="4921" width="5.85546875" customWidth="1"/>
    <col min="4922" max="4922" width="7.28515625" customWidth="1"/>
    <col min="4923" max="4923" width="5.85546875" customWidth="1"/>
    <col min="4924" max="4924" width="6.85546875" customWidth="1"/>
    <col min="4925" max="4925" width="5.85546875" customWidth="1"/>
    <col min="4926" max="4926" width="6.7109375" customWidth="1"/>
    <col min="4927" max="4927" width="5.85546875" customWidth="1"/>
    <col min="4928" max="4928" width="6.5703125" customWidth="1"/>
    <col min="4929" max="4929" width="5" customWidth="1"/>
    <col min="4930" max="4930" width="5.85546875" customWidth="1"/>
    <col min="4931" max="4931" width="5.42578125" customWidth="1"/>
    <col min="4932" max="4932" width="6.5703125" customWidth="1"/>
    <col min="4933" max="4933" width="6.42578125" customWidth="1"/>
    <col min="4934" max="4934" width="7.42578125" customWidth="1"/>
    <col min="4935" max="4936" width="7.7109375" customWidth="1"/>
    <col min="4937" max="4938" width="7.42578125" customWidth="1"/>
    <col min="4939" max="4947" width="5.85546875" customWidth="1"/>
    <col min="4948" max="4948" width="5.85546875" bestFit="1" customWidth="1"/>
    <col min="4949" max="4949" width="5" bestFit="1" customWidth="1"/>
    <col min="4950" max="4950" width="5.28515625" customWidth="1"/>
    <col min="4951" max="4951" width="6.42578125" customWidth="1"/>
    <col min="4952" max="4953" width="7.42578125" bestFit="1" customWidth="1"/>
    <col min="4954" max="4954" width="6.42578125" bestFit="1" customWidth="1"/>
    <col min="4955" max="4956" width="7.42578125" bestFit="1" customWidth="1"/>
    <col min="4957" max="4957" width="5.85546875" customWidth="1"/>
    <col min="4958" max="4958" width="7.42578125" customWidth="1"/>
    <col min="4959" max="4959" width="8.42578125" bestFit="1" customWidth="1"/>
    <col min="4960" max="4961" width="7.42578125" bestFit="1" customWidth="1"/>
    <col min="4962" max="4962" width="8.42578125" bestFit="1" customWidth="1"/>
    <col min="4963" max="4963" width="7.42578125" bestFit="1" customWidth="1"/>
    <col min="5121" max="5121" width="4" customWidth="1"/>
    <col min="5122" max="5122" width="21" customWidth="1"/>
    <col min="5123" max="5123" width="5.85546875" customWidth="1"/>
    <col min="5124" max="5124" width="6.7109375" customWidth="1"/>
    <col min="5125" max="5125" width="5.85546875" customWidth="1"/>
    <col min="5126" max="5126" width="7.28515625" customWidth="1"/>
    <col min="5127" max="5127" width="5.85546875" customWidth="1"/>
    <col min="5128" max="5128" width="7.28515625" customWidth="1"/>
    <col min="5129" max="5129" width="5.85546875" customWidth="1"/>
    <col min="5130" max="5130" width="7.28515625" customWidth="1"/>
    <col min="5131" max="5131" width="5.85546875" customWidth="1"/>
    <col min="5132" max="5132" width="6.85546875" customWidth="1"/>
    <col min="5133" max="5133" width="5.85546875" customWidth="1"/>
    <col min="5134" max="5134" width="7.28515625" customWidth="1"/>
    <col min="5135" max="5135" width="7" customWidth="1"/>
    <col min="5136" max="5136" width="7.140625" customWidth="1"/>
    <col min="5137" max="5139" width="7.42578125" customWidth="1"/>
    <col min="5140" max="5140" width="9.42578125" customWidth="1"/>
    <col min="5141" max="5141" width="5.85546875" customWidth="1"/>
    <col min="5142" max="5142" width="7.42578125" bestFit="1" customWidth="1"/>
    <col min="5143" max="5143" width="5.85546875" customWidth="1"/>
    <col min="5144" max="5144" width="6.7109375" customWidth="1"/>
    <col min="5145" max="5145" width="5.85546875" customWidth="1"/>
    <col min="5146" max="5146" width="6.42578125" customWidth="1"/>
    <col min="5147" max="5147" width="5.85546875" customWidth="1"/>
    <col min="5148" max="5148" width="6.5703125" customWidth="1"/>
    <col min="5149" max="5149" width="5.5703125" customWidth="1"/>
    <col min="5150" max="5150" width="6.140625" customWidth="1"/>
    <col min="5151" max="5151" width="5" customWidth="1"/>
    <col min="5152" max="5152" width="6.5703125" bestFit="1" customWidth="1"/>
    <col min="5153" max="5153" width="7" customWidth="1"/>
    <col min="5154" max="5154" width="7.42578125" bestFit="1" customWidth="1"/>
    <col min="5155" max="5155" width="7.42578125" customWidth="1"/>
    <col min="5156" max="5156" width="7.7109375" bestFit="1" customWidth="1"/>
    <col min="5157" max="5158" width="7.42578125" customWidth="1"/>
    <col min="5159" max="5159" width="5.85546875" customWidth="1"/>
    <col min="5160" max="5160" width="7.42578125" bestFit="1" customWidth="1"/>
    <col min="5161" max="5161" width="5.85546875" customWidth="1"/>
    <col min="5162" max="5162" width="6.7109375" bestFit="1" customWidth="1"/>
    <col min="5163" max="5163" width="5.85546875" customWidth="1"/>
    <col min="5164" max="5164" width="6.5703125" bestFit="1" customWidth="1"/>
    <col min="5165" max="5165" width="5.85546875" customWidth="1"/>
    <col min="5166" max="5166" width="6.7109375" customWidth="1"/>
    <col min="5167" max="5167" width="5" customWidth="1"/>
    <col min="5168" max="5168" width="5.85546875" customWidth="1"/>
    <col min="5169" max="5169" width="5" customWidth="1"/>
    <col min="5170" max="5170" width="6.5703125" bestFit="1" customWidth="1"/>
    <col min="5171" max="5171" width="6.42578125" customWidth="1"/>
    <col min="5172" max="5173" width="7.42578125" customWidth="1"/>
    <col min="5174" max="5174" width="6.42578125" customWidth="1"/>
    <col min="5175" max="5175" width="6.42578125" bestFit="1" customWidth="1"/>
    <col min="5176" max="5176" width="7.7109375" customWidth="1"/>
    <col min="5177" max="5177" width="5.85546875" customWidth="1"/>
    <col min="5178" max="5178" width="7.28515625" customWidth="1"/>
    <col min="5179" max="5179" width="5.85546875" customWidth="1"/>
    <col min="5180" max="5180" width="6.85546875" customWidth="1"/>
    <col min="5181" max="5181" width="5.85546875" customWidth="1"/>
    <col min="5182" max="5182" width="6.7109375" customWidth="1"/>
    <col min="5183" max="5183" width="5.85546875" customWidth="1"/>
    <col min="5184" max="5184" width="6.5703125" customWidth="1"/>
    <col min="5185" max="5185" width="5" customWidth="1"/>
    <col min="5186" max="5186" width="5.85546875" customWidth="1"/>
    <col min="5187" max="5187" width="5.42578125" customWidth="1"/>
    <col min="5188" max="5188" width="6.5703125" customWidth="1"/>
    <col min="5189" max="5189" width="6.42578125" customWidth="1"/>
    <col min="5190" max="5190" width="7.42578125" customWidth="1"/>
    <col min="5191" max="5192" width="7.7109375" customWidth="1"/>
    <col min="5193" max="5194" width="7.42578125" customWidth="1"/>
    <col min="5195" max="5203" width="5.85546875" customWidth="1"/>
    <col min="5204" max="5204" width="5.85546875" bestFit="1" customWidth="1"/>
    <col min="5205" max="5205" width="5" bestFit="1" customWidth="1"/>
    <col min="5206" max="5206" width="5.28515625" customWidth="1"/>
    <col min="5207" max="5207" width="6.42578125" customWidth="1"/>
    <col min="5208" max="5209" width="7.42578125" bestFit="1" customWidth="1"/>
    <col min="5210" max="5210" width="6.42578125" bestFit="1" customWidth="1"/>
    <col min="5211" max="5212" width="7.42578125" bestFit="1" customWidth="1"/>
    <col min="5213" max="5213" width="5.85546875" customWidth="1"/>
    <col min="5214" max="5214" width="7.42578125" customWidth="1"/>
    <col min="5215" max="5215" width="8.42578125" bestFit="1" customWidth="1"/>
    <col min="5216" max="5217" width="7.42578125" bestFit="1" customWidth="1"/>
    <col min="5218" max="5218" width="8.42578125" bestFit="1" customWidth="1"/>
    <col min="5219" max="5219" width="7.42578125" bestFit="1" customWidth="1"/>
    <col min="5377" max="5377" width="4" customWidth="1"/>
    <col min="5378" max="5378" width="21" customWidth="1"/>
    <col min="5379" max="5379" width="5.85546875" customWidth="1"/>
    <col min="5380" max="5380" width="6.7109375" customWidth="1"/>
    <col min="5381" max="5381" width="5.85546875" customWidth="1"/>
    <col min="5382" max="5382" width="7.28515625" customWidth="1"/>
    <col min="5383" max="5383" width="5.85546875" customWidth="1"/>
    <col min="5384" max="5384" width="7.28515625" customWidth="1"/>
    <col min="5385" max="5385" width="5.85546875" customWidth="1"/>
    <col min="5386" max="5386" width="7.28515625" customWidth="1"/>
    <col min="5387" max="5387" width="5.85546875" customWidth="1"/>
    <col min="5388" max="5388" width="6.85546875" customWidth="1"/>
    <col min="5389" max="5389" width="5.85546875" customWidth="1"/>
    <col min="5390" max="5390" width="7.28515625" customWidth="1"/>
    <col min="5391" max="5391" width="7" customWidth="1"/>
    <col min="5392" max="5392" width="7.140625" customWidth="1"/>
    <col min="5393" max="5395" width="7.42578125" customWidth="1"/>
    <col min="5396" max="5396" width="9.42578125" customWidth="1"/>
    <col min="5397" max="5397" width="5.85546875" customWidth="1"/>
    <col min="5398" max="5398" width="7.42578125" bestFit="1" customWidth="1"/>
    <col min="5399" max="5399" width="5.85546875" customWidth="1"/>
    <col min="5400" max="5400" width="6.7109375" customWidth="1"/>
    <col min="5401" max="5401" width="5.85546875" customWidth="1"/>
    <col min="5402" max="5402" width="6.42578125" customWidth="1"/>
    <col min="5403" max="5403" width="5.85546875" customWidth="1"/>
    <col min="5404" max="5404" width="6.5703125" customWidth="1"/>
    <col min="5405" max="5405" width="5.5703125" customWidth="1"/>
    <col min="5406" max="5406" width="6.140625" customWidth="1"/>
    <col min="5407" max="5407" width="5" customWidth="1"/>
    <col min="5408" max="5408" width="6.5703125" bestFit="1" customWidth="1"/>
    <col min="5409" max="5409" width="7" customWidth="1"/>
    <col min="5410" max="5410" width="7.42578125" bestFit="1" customWidth="1"/>
    <col min="5411" max="5411" width="7.42578125" customWidth="1"/>
    <col min="5412" max="5412" width="7.7109375" bestFit="1" customWidth="1"/>
    <col min="5413" max="5414" width="7.42578125" customWidth="1"/>
    <col min="5415" max="5415" width="5.85546875" customWidth="1"/>
    <col min="5416" max="5416" width="7.42578125" bestFit="1" customWidth="1"/>
    <col min="5417" max="5417" width="5.85546875" customWidth="1"/>
    <col min="5418" max="5418" width="6.7109375" bestFit="1" customWidth="1"/>
    <col min="5419" max="5419" width="5.85546875" customWidth="1"/>
    <col min="5420" max="5420" width="6.5703125" bestFit="1" customWidth="1"/>
    <col min="5421" max="5421" width="5.85546875" customWidth="1"/>
    <col min="5422" max="5422" width="6.7109375" customWidth="1"/>
    <col min="5423" max="5423" width="5" customWidth="1"/>
    <col min="5424" max="5424" width="5.85546875" customWidth="1"/>
    <col min="5425" max="5425" width="5" customWidth="1"/>
    <col min="5426" max="5426" width="6.5703125" bestFit="1" customWidth="1"/>
    <col min="5427" max="5427" width="6.42578125" customWidth="1"/>
    <col min="5428" max="5429" width="7.42578125" customWidth="1"/>
    <col min="5430" max="5430" width="6.42578125" customWidth="1"/>
    <col min="5431" max="5431" width="6.42578125" bestFit="1" customWidth="1"/>
    <col min="5432" max="5432" width="7.7109375" customWidth="1"/>
    <col min="5433" max="5433" width="5.85546875" customWidth="1"/>
    <col min="5434" max="5434" width="7.28515625" customWidth="1"/>
    <col min="5435" max="5435" width="5.85546875" customWidth="1"/>
    <col min="5436" max="5436" width="6.85546875" customWidth="1"/>
    <col min="5437" max="5437" width="5.85546875" customWidth="1"/>
    <col min="5438" max="5438" width="6.7109375" customWidth="1"/>
    <col min="5439" max="5439" width="5.85546875" customWidth="1"/>
    <col min="5440" max="5440" width="6.5703125" customWidth="1"/>
    <col min="5441" max="5441" width="5" customWidth="1"/>
    <col min="5442" max="5442" width="5.85546875" customWidth="1"/>
    <col min="5443" max="5443" width="5.42578125" customWidth="1"/>
    <col min="5444" max="5444" width="6.5703125" customWidth="1"/>
    <col min="5445" max="5445" width="6.42578125" customWidth="1"/>
    <col min="5446" max="5446" width="7.42578125" customWidth="1"/>
    <col min="5447" max="5448" width="7.7109375" customWidth="1"/>
    <col min="5449" max="5450" width="7.42578125" customWidth="1"/>
    <col min="5451" max="5459" width="5.85546875" customWidth="1"/>
    <col min="5460" max="5460" width="5.85546875" bestFit="1" customWidth="1"/>
    <col min="5461" max="5461" width="5" bestFit="1" customWidth="1"/>
    <col min="5462" max="5462" width="5.28515625" customWidth="1"/>
    <col min="5463" max="5463" width="6.42578125" customWidth="1"/>
    <col min="5464" max="5465" width="7.42578125" bestFit="1" customWidth="1"/>
    <col min="5466" max="5466" width="6.42578125" bestFit="1" customWidth="1"/>
    <col min="5467" max="5468" width="7.42578125" bestFit="1" customWidth="1"/>
    <col min="5469" max="5469" width="5.85546875" customWidth="1"/>
    <col min="5470" max="5470" width="7.42578125" customWidth="1"/>
    <col min="5471" max="5471" width="8.42578125" bestFit="1" customWidth="1"/>
    <col min="5472" max="5473" width="7.42578125" bestFit="1" customWidth="1"/>
    <col min="5474" max="5474" width="8.42578125" bestFit="1" customWidth="1"/>
    <col min="5475" max="5475" width="7.42578125" bestFit="1" customWidth="1"/>
    <col min="5633" max="5633" width="4" customWidth="1"/>
    <col min="5634" max="5634" width="21" customWidth="1"/>
    <col min="5635" max="5635" width="5.85546875" customWidth="1"/>
    <col min="5636" max="5636" width="6.7109375" customWidth="1"/>
    <col min="5637" max="5637" width="5.85546875" customWidth="1"/>
    <col min="5638" max="5638" width="7.28515625" customWidth="1"/>
    <col min="5639" max="5639" width="5.85546875" customWidth="1"/>
    <col min="5640" max="5640" width="7.28515625" customWidth="1"/>
    <col min="5641" max="5641" width="5.85546875" customWidth="1"/>
    <col min="5642" max="5642" width="7.28515625" customWidth="1"/>
    <col min="5643" max="5643" width="5.85546875" customWidth="1"/>
    <col min="5644" max="5644" width="6.85546875" customWidth="1"/>
    <col min="5645" max="5645" width="5.85546875" customWidth="1"/>
    <col min="5646" max="5646" width="7.28515625" customWidth="1"/>
    <col min="5647" max="5647" width="7" customWidth="1"/>
    <col min="5648" max="5648" width="7.140625" customWidth="1"/>
    <col min="5649" max="5651" width="7.42578125" customWidth="1"/>
    <col min="5652" max="5652" width="9.42578125" customWidth="1"/>
    <col min="5653" max="5653" width="5.85546875" customWidth="1"/>
    <col min="5654" max="5654" width="7.42578125" bestFit="1" customWidth="1"/>
    <col min="5655" max="5655" width="5.85546875" customWidth="1"/>
    <col min="5656" max="5656" width="6.7109375" customWidth="1"/>
    <col min="5657" max="5657" width="5.85546875" customWidth="1"/>
    <col min="5658" max="5658" width="6.42578125" customWidth="1"/>
    <col min="5659" max="5659" width="5.85546875" customWidth="1"/>
    <col min="5660" max="5660" width="6.5703125" customWidth="1"/>
    <col min="5661" max="5661" width="5.5703125" customWidth="1"/>
    <col min="5662" max="5662" width="6.140625" customWidth="1"/>
    <col min="5663" max="5663" width="5" customWidth="1"/>
    <col min="5664" max="5664" width="6.5703125" bestFit="1" customWidth="1"/>
    <col min="5665" max="5665" width="7" customWidth="1"/>
    <col min="5666" max="5666" width="7.42578125" bestFit="1" customWidth="1"/>
    <col min="5667" max="5667" width="7.42578125" customWidth="1"/>
    <col min="5668" max="5668" width="7.7109375" bestFit="1" customWidth="1"/>
    <col min="5669" max="5670" width="7.42578125" customWidth="1"/>
    <col min="5671" max="5671" width="5.85546875" customWidth="1"/>
    <col min="5672" max="5672" width="7.42578125" bestFit="1" customWidth="1"/>
    <col min="5673" max="5673" width="5.85546875" customWidth="1"/>
    <col min="5674" max="5674" width="6.7109375" bestFit="1" customWidth="1"/>
    <col min="5675" max="5675" width="5.85546875" customWidth="1"/>
    <col min="5676" max="5676" width="6.5703125" bestFit="1" customWidth="1"/>
    <col min="5677" max="5677" width="5.85546875" customWidth="1"/>
    <col min="5678" max="5678" width="6.7109375" customWidth="1"/>
    <col min="5679" max="5679" width="5" customWidth="1"/>
    <col min="5680" max="5680" width="5.85546875" customWidth="1"/>
    <col min="5681" max="5681" width="5" customWidth="1"/>
    <col min="5682" max="5682" width="6.5703125" bestFit="1" customWidth="1"/>
    <col min="5683" max="5683" width="6.42578125" customWidth="1"/>
    <col min="5684" max="5685" width="7.42578125" customWidth="1"/>
    <col min="5686" max="5686" width="6.42578125" customWidth="1"/>
    <col min="5687" max="5687" width="6.42578125" bestFit="1" customWidth="1"/>
    <col min="5688" max="5688" width="7.7109375" customWidth="1"/>
    <col min="5689" max="5689" width="5.85546875" customWidth="1"/>
    <col min="5690" max="5690" width="7.28515625" customWidth="1"/>
    <col min="5691" max="5691" width="5.85546875" customWidth="1"/>
    <col min="5692" max="5692" width="6.85546875" customWidth="1"/>
    <col min="5693" max="5693" width="5.85546875" customWidth="1"/>
    <col min="5694" max="5694" width="6.7109375" customWidth="1"/>
    <col min="5695" max="5695" width="5.85546875" customWidth="1"/>
    <col min="5696" max="5696" width="6.5703125" customWidth="1"/>
    <col min="5697" max="5697" width="5" customWidth="1"/>
    <col min="5698" max="5698" width="5.85546875" customWidth="1"/>
    <col min="5699" max="5699" width="5.42578125" customWidth="1"/>
    <col min="5700" max="5700" width="6.5703125" customWidth="1"/>
    <col min="5701" max="5701" width="6.42578125" customWidth="1"/>
    <col min="5702" max="5702" width="7.42578125" customWidth="1"/>
    <col min="5703" max="5704" width="7.7109375" customWidth="1"/>
    <col min="5705" max="5706" width="7.42578125" customWidth="1"/>
    <col min="5707" max="5715" width="5.85546875" customWidth="1"/>
    <col min="5716" max="5716" width="5.85546875" bestFit="1" customWidth="1"/>
    <col min="5717" max="5717" width="5" bestFit="1" customWidth="1"/>
    <col min="5718" max="5718" width="5.28515625" customWidth="1"/>
    <col min="5719" max="5719" width="6.42578125" customWidth="1"/>
    <col min="5720" max="5721" width="7.42578125" bestFit="1" customWidth="1"/>
    <col min="5722" max="5722" width="6.42578125" bestFit="1" customWidth="1"/>
    <col min="5723" max="5724" width="7.42578125" bestFit="1" customWidth="1"/>
    <col min="5725" max="5725" width="5.85546875" customWidth="1"/>
    <col min="5726" max="5726" width="7.42578125" customWidth="1"/>
    <col min="5727" max="5727" width="8.42578125" bestFit="1" customWidth="1"/>
    <col min="5728" max="5729" width="7.42578125" bestFit="1" customWidth="1"/>
    <col min="5730" max="5730" width="8.42578125" bestFit="1" customWidth="1"/>
    <col min="5731" max="5731" width="7.42578125" bestFit="1" customWidth="1"/>
    <col min="5889" max="5889" width="4" customWidth="1"/>
    <col min="5890" max="5890" width="21" customWidth="1"/>
    <col min="5891" max="5891" width="5.85546875" customWidth="1"/>
    <col min="5892" max="5892" width="6.7109375" customWidth="1"/>
    <col min="5893" max="5893" width="5.85546875" customWidth="1"/>
    <col min="5894" max="5894" width="7.28515625" customWidth="1"/>
    <col min="5895" max="5895" width="5.85546875" customWidth="1"/>
    <col min="5896" max="5896" width="7.28515625" customWidth="1"/>
    <col min="5897" max="5897" width="5.85546875" customWidth="1"/>
    <col min="5898" max="5898" width="7.28515625" customWidth="1"/>
    <col min="5899" max="5899" width="5.85546875" customWidth="1"/>
    <col min="5900" max="5900" width="6.85546875" customWidth="1"/>
    <col min="5901" max="5901" width="5.85546875" customWidth="1"/>
    <col min="5902" max="5902" width="7.28515625" customWidth="1"/>
    <col min="5903" max="5903" width="7" customWidth="1"/>
    <col min="5904" max="5904" width="7.140625" customWidth="1"/>
    <col min="5905" max="5907" width="7.42578125" customWidth="1"/>
    <col min="5908" max="5908" width="9.42578125" customWidth="1"/>
    <col min="5909" max="5909" width="5.85546875" customWidth="1"/>
    <col min="5910" max="5910" width="7.42578125" bestFit="1" customWidth="1"/>
    <col min="5911" max="5911" width="5.85546875" customWidth="1"/>
    <col min="5912" max="5912" width="6.7109375" customWidth="1"/>
    <col min="5913" max="5913" width="5.85546875" customWidth="1"/>
    <col min="5914" max="5914" width="6.42578125" customWidth="1"/>
    <col min="5915" max="5915" width="5.85546875" customWidth="1"/>
    <col min="5916" max="5916" width="6.5703125" customWidth="1"/>
    <col min="5917" max="5917" width="5.5703125" customWidth="1"/>
    <col min="5918" max="5918" width="6.140625" customWidth="1"/>
    <col min="5919" max="5919" width="5" customWidth="1"/>
    <col min="5920" max="5920" width="6.5703125" bestFit="1" customWidth="1"/>
    <col min="5921" max="5921" width="7" customWidth="1"/>
    <col min="5922" max="5922" width="7.42578125" bestFit="1" customWidth="1"/>
    <col min="5923" max="5923" width="7.42578125" customWidth="1"/>
    <col min="5924" max="5924" width="7.7109375" bestFit="1" customWidth="1"/>
    <col min="5925" max="5926" width="7.42578125" customWidth="1"/>
    <col min="5927" max="5927" width="5.85546875" customWidth="1"/>
    <col min="5928" max="5928" width="7.42578125" bestFit="1" customWidth="1"/>
    <col min="5929" max="5929" width="5.85546875" customWidth="1"/>
    <col min="5930" max="5930" width="6.7109375" bestFit="1" customWidth="1"/>
    <col min="5931" max="5931" width="5.85546875" customWidth="1"/>
    <col min="5932" max="5932" width="6.5703125" bestFit="1" customWidth="1"/>
    <col min="5933" max="5933" width="5.85546875" customWidth="1"/>
    <col min="5934" max="5934" width="6.7109375" customWidth="1"/>
    <col min="5935" max="5935" width="5" customWidth="1"/>
    <col min="5936" max="5936" width="5.85546875" customWidth="1"/>
    <col min="5937" max="5937" width="5" customWidth="1"/>
    <col min="5938" max="5938" width="6.5703125" bestFit="1" customWidth="1"/>
    <col min="5939" max="5939" width="6.42578125" customWidth="1"/>
    <col min="5940" max="5941" width="7.42578125" customWidth="1"/>
    <col min="5942" max="5942" width="6.42578125" customWidth="1"/>
    <col min="5943" max="5943" width="6.42578125" bestFit="1" customWidth="1"/>
    <col min="5944" max="5944" width="7.7109375" customWidth="1"/>
    <col min="5945" max="5945" width="5.85546875" customWidth="1"/>
    <col min="5946" max="5946" width="7.28515625" customWidth="1"/>
    <col min="5947" max="5947" width="5.85546875" customWidth="1"/>
    <col min="5948" max="5948" width="6.85546875" customWidth="1"/>
    <col min="5949" max="5949" width="5.85546875" customWidth="1"/>
    <col min="5950" max="5950" width="6.7109375" customWidth="1"/>
    <col min="5951" max="5951" width="5.85546875" customWidth="1"/>
    <col min="5952" max="5952" width="6.5703125" customWidth="1"/>
    <col min="5953" max="5953" width="5" customWidth="1"/>
    <col min="5954" max="5954" width="5.85546875" customWidth="1"/>
    <col min="5955" max="5955" width="5.42578125" customWidth="1"/>
    <col min="5956" max="5956" width="6.5703125" customWidth="1"/>
    <col min="5957" max="5957" width="6.42578125" customWidth="1"/>
    <col min="5958" max="5958" width="7.42578125" customWidth="1"/>
    <col min="5959" max="5960" width="7.7109375" customWidth="1"/>
    <col min="5961" max="5962" width="7.42578125" customWidth="1"/>
    <col min="5963" max="5971" width="5.85546875" customWidth="1"/>
    <col min="5972" max="5972" width="5.85546875" bestFit="1" customWidth="1"/>
    <col min="5973" max="5973" width="5" bestFit="1" customWidth="1"/>
    <col min="5974" max="5974" width="5.28515625" customWidth="1"/>
    <col min="5975" max="5975" width="6.42578125" customWidth="1"/>
    <col min="5976" max="5977" width="7.42578125" bestFit="1" customWidth="1"/>
    <col min="5978" max="5978" width="6.42578125" bestFit="1" customWidth="1"/>
    <col min="5979" max="5980" width="7.42578125" bestFit="1" customWidth="1"/>
    <col min="5981" max="5981" width="5.85546875" customWidth="1"/>
    <col min="5982" max="5982" width="7.42578125" customWidth="1"/>
    <col min="5983" max="5983" width="8.42578125" bestFit="1" customWidth="1"/>
    <col min="5984" max="5985" width="7.42578125" bestFit="1" customWidth="1"/>
    <col min="5986" max="5986" width="8.42578125" bestFit="1" customWidth="1"/>
    <col min="5987" max="5987" width="7.42578125" bestFit="1" customWidth="1"/>
    <col min="6145" max="6145" width="4" customWidth="1"/>
    <col min="6146" max="6146" width="21" customWidth="1"/>
    <col min="6147" max="6147" width="5.85546875" customWidth="1"/>
    <col min="6148" max="6148" width="6.7109375" customWidth="1"/>
    <col min="6149" max="6149" width="5.85546875" customWidth="1"/>
    <col min="6150" max="6150" width="7.28515625" customWidth="1"/>
    <col min="6151" max="6151" width="5.85546875" customWidth="1"/>
    <col min="6152" max="6152" width="7.28515625" customWidth="1"/>
    <col min="6153" max="6153" width="5.85546875" customWidth="1"/>
    <col min="6154" max="6154" width="7.28515625" customWidth="1"/>
    <col min="6155" max="6155" width="5.85546875" customWidth="1"/>
    <col min="6156" max="6156" width="6.85546875" customWidth="1"/>
    <col min="6157" max="6157" width="5.85546875" customWidth="1"/>
    <col min="6158" max="6158" width="7.28515625" customWidth="1"/>
    <col min="6159" max="6159" width="7" customWidth="1"/>
    <col min="6160" max="6160" width="7.140625" customWidth="1"/>
    <col min="6161" max="6163" width="7.42578125" customWidth="1"/>
    <col min="6164" max="6164" width="9.42578125" customWidth="1"/>
    <col min="6165" max="6165" width="5.85546875" customWidth="1"/>
    <col min="6166" max="6166" width="7.42578125" bestFit="1" customWidth="1"/>
    <col min="6167" max="6167" width="5.85546875" customWidth="1"/>
    <col min="6168" max="6168" width="6.7109375" customWidth="1"/>
    <col min="6169" max="6169" width="5.85546875" customWidth="1"/>
    <col min="6170" max="6170" width="6.42578125" customWidth="1"/>
    <col min="6171" max="6171" width="5.85546875" customWidth="1"/>
    <col min="6172" max="6172" width="6.5703125" customWidth="1"/>
    <col min="6173" max="6173" width="5.5703125" customWidth="1"/>
    <col min="6174" max="6174" width="6.140625" customWidth="1"/>
    <col min="6175" max="6175" width="5" customWidth="1"/>
    <col min="6176" max="6176" width="6.5703125" bestFit="1" customWidth="1"/>
    <col min="6177" max="6177" width="7" customWidth="1"/>
    <col min="6178" max="6178" width="7.42578125" bestFit="1" customWidth="1"/>
    <col min="6179" max="6179" width="7.42578125" customWidth="1"/>
    <col min="6180" max="6180" width="7.7109375" bestFit="1" customWidth="1"/>
    <col min="6181" max="6182" width="7.42578125" customWidth="1"/>
    <col min="6183" max="6183" width="5.85546875" customWidth="1"/>
    <col min="6184" max="6184" width="7.42578125" bestFit="1" customWidth="1"/>
    <col min="6185" max="6185" width="5.85546875" customWidth="1"/>
    <col min="6186" max="6186" width="6.7109375" bestFit="1" customWidth="1"/>
    <col min="6187" max="6187" width="5.85546875" customWidth="1"/>
    <col min="6188" max="6188" width="6.5703125" bestFit="1" customWidth="1"/>
    <col min="6189" max="6189" width="5.85546875" customWidth="1"/>
    <col min="6190" max="6190" width="6.7109375" customWidth="1"/>
    <col min="6191" max="6191" width="5" customWidth="1"/>
    <col min="6192" max="6192" width="5.85546875" customWidth="1"/>
    <col min="6193" max="6193" width="5" customWidth="1"/>
    <col min="6194" max="6194" width="6.5703125" bestFit="1" customWidth="1"/>
    <col min="6195" max="6195" width="6.42578125" customWidth="1"/>
    <col min="6196" max="6197" width="7.42578125" customWidth="1"/>
    <col min="6198" max="6198" width="6.42578125" customWidth="1"/>
    <col min="6199" max="6199" width="6.42578125" bestFit="1" customWidth="1"/>
    <col min="6200" max="6200" width="7.7109375" customWidth="1"/>
    <col min="6201" max="6201" width="5.85546875" customWidth="1"/>
    <col min="6202" max="6202" width="7.28515625" customWidth="1"/>
    <col min="6203" max="6203" width="5.85546875" customWidth="1"/>
    <col min="6204" max="6204" width="6.85546875" customWidth="1"/>
    <col min="6205" max="6205" width="5.85546875" customWidth="1"/>
    <col min="6206" max="6206" width="6.7109375" customWidth="1"/>
    <col min="6207" max="6207" width="5.85546875" customWidth="1"/>
    <col min="6208" max="6208" width="6.5703125" customWidth="1"/>
    <col min="6209" max="6209" width="5" customWidth="1"/>
    <col min="6210" max="6210" width="5.85546875" customWidth="1"/>
    <col min="6211" max="6211" width="5.42578125" customWidth="1"/>
    <col min="6212" max="6212" width="6.5703125" customWidth="1"/>
    <col min="6213" max="6213" width="6.42578125" customWidth="1"/>
    <col min="6214" max="6214" width="7.42578125" customWidth="1"/>
    <col min="6215" max="6216" width="7.7109375" customWidth="1"/>
    <col min="6217" max="6218" width="7.42578125" customWidth="1"/>
    <col min="6219" max="6227" width="5.85546875" customWidth="1"/>
    <col min="6228" max="6228" width="5.85546875" bestFit="1" customWidth="1"/>
    <col min="6229" max="6229" width="5" bestFit="1" customWidth="1"/>
    <col min="6230" max="6230" width="5.28515625" customWidth="1"/>
    <col min="6231" max="6231" width="6.42578125" customWidth="1"/>
    <col min="6232" max="6233" width="7.42578125" bestFit="1" customWidth="1"/>
    <col min="6234" max="6234" width="6.42578125" bestFit="1" customWidth="1"/>
    <col min="6235" max="6236" width="7.42578125" bestFit="1" customWidth="1"/>
    <col min="6237" max="6237" width="5.85546875" customWidth="1"/>
    <col min="6238" max="6238" width="7.42578125" customWidth="1"/>
    <col min="6239" max="6239" width="8.42578125" bestFit="1" customWidth="1"/>
    <col min="6240" max="6241" width="7.42578125" bestFit="1" customWidth="1"/>
    <col min="6242" max="6242" width="8.42578125" bestFit="1" customWidth="1"/>
    <col min="6243" max="6243" width="7.42578125" bestFit="1" customWidth="1"/>
    <col min="6401" max="6401" width="4" customWidth="1"/>
    <col min="6402" max="6402" width="21" customWidth="1"/>
    <col min="6403" max="6403" width="5.85546875" customWidth="1"/>
    <col min="6404" max="6404" width="6.7109375" customWidth="1"/>
    <col min="6405" max="6405" width="5.85546875" customWidth="1"/>
    <col min="6406" max="6406" width="7.28515625" customWidth="1"/>
    <col min="6407" max="6407" width="5.85546875" customWidth="1"/>
    <col min="6408" max="6408" width="7.28515625" customWidth="1"/>
    <col min="6409" max="6409" width="5.85546875" customWidth="1"/>
    <col min="6410" max="6410" width="7.28515625" customWidth="1"/>
    <col min="6411" max="6411" width="5.85546875" customWidth="1"/>
    <col min="6412" max="6412" width="6.85546875" customWidth="1"/>
    <col min="6413" max="6413" width="5.85546875" customWidth="1"/>
    <col min="6414" max="6414" width="7.28515625" customWidth="1"/>
    <col min="6415" max="6415" width="7" customWidth="1"/>
    <col min="6416" max="6416" width="7.140625" customWidth="1"/>
    <col min="6417" max="6419" width="7.42578125" customWidth="1"/>
    <col min="6420" max="6420" width="9.42578125" customWidth="1"/>
    <col min="6421" max="6421" width="5.85546875" customWidth="1"/>
    <col min="6422" max="6422" width="7.42578125" bestFit="1" customWidth="1"/>
    <col min="6423" max="6423" width="5.85546875" customWidth="1"/>
    <col min="6424" max="6424" width="6.7109375" customWidth="1"/>
    <col min="6425" max="6425" width="5.85546875" customWidth="1"/>
    <col min="6426" max="6426" width="6.42578125" customWidth="1"/>
    <col min="6427" max="6427" width="5.85546875" customWidth="1"/>
    <col min="6428" max="6428" width="6.5703125" customWidth="1"/>
    <col min="6429" max="6429" width="5.5703125" customWidth="1"/>
    <col min="6430" max="6430" width="6.140625" customWidth="1"/>
    <col min="6431" max="6431" width="5" customWidth="1"/>
    <col min="6432" max="6432" width="6.5703125" bestFit="1" customWidth="1"/>
    <col min="6433" max="6433" width="7" customWidth="1"/>
    <col min="6434" max="6434" width="7.42578125" bestFit="1" customWidth="1"/>
    <col min="6435" max="6435" width="7.42578125" customWidth="1"/>
    <col min="6436" max="6436" width="7.7109375" bestFit="1" customWidth="1"/>
    <col min="6437" max="6438" width="7.42578125" customWidth="1"/>
    <col min="6439" max="6439" width="5.85546875" customWidth="1"/>
    <col min="6440" max="6440" width="7.42578125" bestFit="1" customWidth="1"/>
    <col min="6441" max="6441" width="5.85546875" customWidth="1"/>
    <col min="6442" max="6442" width="6.7109375" bestFit="1" customWidth="1"/>
    <col min="6443" max="6443" width="5.85546875" customWidth="1"/>
    <col min="6444" max="6444" width="6.5703125" bestFit="1" customWidth="1"/>
    <col min="6445" max="6445" width="5.85546875" customWidth="1"/>
    <col min="6446" max="6446" width="6.7109375" customWidth="1"/>
    <col min="6447" max="6447" width="5" customWidth="1"/>
    <col min="6448" max="6448" width="5.85546875" customWidth="1"/>
    <col min="6449" max="6449" width="5" customWidth="1"/>
    <col min="6450" max="6450" width="6.5703125" bestFit="1" customWidth="1"/>
    <col min="6451" max="6451" width="6.42578125" customWidth="1"/>
    <col min="6452" max="6453" width="7.42578125" customWidth="1"/>
    <col min="6454" max="6454" width="6.42578125" customWidth="1"/>
    <col min="6455" max="6455" width="6.42578125" bestFit="1" customWidth="1"/>
    <col min="6456" max="6456" width="7.7109375" customWidth="1"/>
    <col min="6457" max="6457" width="5.85546875" customWidth="1"/>
    <col min="6458" max="6458" width="7.28515625" customWidth="1"/>
    <col min="6459" max="6459" width="5.85546875" customWidth="1"/>
    <col min="6460" max="6460" width="6.85546875" customWidth="1"/>
    <col min="6461" max="6461" width="5.85546875" customWidth="1"/>
    <col min="6462" max="6462" width="6.7109375" customWidth="1"/>
    <col min="6463" max="6463" width="5.85546875" customWidth="1"/>
    <col min="6464" max="6464" width="6.5703125" customWidth="1"/>
    <col min="6465" max="6465" width="5" customWidth="1"/>
    <col min="6466" max="6466" width="5.85546875" customWidth="1"/>
    <col min="6467" max="6467" width="5.42578125" customWidth="1"/>
    <col min="6468" max="6468" width="6.5703125" customWidth="1"/>
    <col min="6469" max="6469" width="6.42578125" customWidth="1"/>
    <col min="6470" max="6470" width="7.42578125" customWidth="1"/>
    <col min="6471" max="6472" width="7.7109375" customWidth="1"/>
    <col min="6473" max="6474" width="7.42578125" customWidth="1"/>
    <col min="6475" max="6483" width="5.85546875" customWidth="1"/>
    <col min="6484" max="6484" width="5.85546875" bestFit="1" customWidth="1"/>
    <col min="6485" max="6485" width="5" bestFit="1" customWidth="1"/>
    <col min="6486" max="6486" width="5.28515625" customWidth="1"/>
    <col min="6487" max="6487" width="6.42578125" customWidth="1"/>
    <col min="6488" max="6489" width="7.42578125" bestFit="1" customWidth="1"/>
    <col min="6490" max="6490" width="6.42578125" bestFit="1" customWidth="1"/>
    <col min="6491" max="6492" width="7.42578125" bestFit="1" customWidth="1"/>
    <col min="6493" max="6493" width="5.85546875" customWidth="1"/>
    <col min="6494" max="6494" width="7.42578125" customWidth="1"/>
    <col min="6495" max="6495" width="8.42578125" bestFit="1" customWidth="1"/>
    <col min="6496" max="6497" width="7.42578125" bestFit="1" customWidth="1"/>
    <col min="6498" max="6498" width="8.42578125" bestFit="1" customWidth="1"/>
    <col min="6499" max="6499" width="7.42578125" bestFit="1" customWidth="1"/>
    <col min="6657" max="6657" width="4" customWidth="1"/>
    <col min="6658" max="6658" width="21" customWidth="1"/>
    <col min="6659" max="6659" width="5.85546875" customWidth="1"/>
    <col min="6660" max="6660" width="6.7109375" customWidth="1"/>
    <col min="6661" max="6661" width="5.85546875" customWidth="1"/>
    <col min="6662" max="6662" width="7.28515625" customWidth="1"/>
    <col min="6663" max="6663" width="5.85546875" customWidth="1"/>
    <col min="6664" max="6664" width="7.28515625" customWidth="1"/>
    <col min="6665" max="6665" width="5.85546875" customWidth="1"/>
    <col min="6666" max="6666" width="7.28515625" customWidth="1"/>
    <col min="6667" max="6667" width="5.85546875" customWidth="1"/>
    <col min="6668" max="6668" width="6.85546875" customWidth="1"/>
    <col min="6669" max="6669" width="5.85546875" customWidth="1"/>
    <col min="6670" max="6670" width="7.28515625" customWidth="1"/>
    <col min="6671" max="6671" width="7" customWidth="1"/>
    <col min="6672" max="6672" width="7.140625" customWidth="1"/>
    <col min="6673" max="6675" width="7.42578125" customWidth="1"/>
    <col min="6676" max="6676" width="9.42578125" customWidth="1"/>
    <col min="6677" max="6677" width="5.85546875" customWidth="1"/>
    <col min="6678" max="6678" width="7.42578125" bestFit="1" customWidth="1"/>
    <col min="6679" max="6679" width="5.85546875" customWidth="1"/>
    <col min="6680" max="6680" width="6.7109375" customWidth="1"/>
    <col min="6681" max="6681" width="5.85546875" customWidth="1"/>
    <col min="6682" max="6682" width="6.42578125" customWidth="1"/>
    <col min="6683" max="6683" width="5.85546875" customWidth="1"/>
    <col min="6684" max="6684" width="6.5703125" customWidth="1"/>
    <col min="6685" max="6685" width="5.5703125" customWidth="1"/>
    <col min="6686" max="6686" width="6.140625" customWidth="1"/>
    <col min="6687" max="6687" width="5" customWidth="1"/>
    <col min="6688" max="6688" width="6.5703125" bestFit="1" customWidth="1"/>
    <col min="6689" max="6689" width="7" customWidth="1"/>
    <col min="6690" max="6690" width="7.42578125" bestFit="1" customWidth="1"/>
    <col min="6691" max="6691" width="7.42578125" customWidth="1"/>
    <col min="6692" max="6692" width="7.7109375" bestFit="1" customWidth="1"/>
    <col min="6693" max="6694" width="7.42578125" customWidth="1"/>
    <col min="6695" max="6695" width="5.85546875" customWidth="1"/>
    <col min="6696" max="6696" width="7.42578125" bestFit="1" customWidth="1"/>
    <col min="6697" max="6697" width="5.85546875" customWidth="1"/>
    <col min="6698" max="6698" width="6.7109375" bestFit="1" customWidth="1"/>
    <col min="6699" max="6699" width="5.85546875" customWidth="1"/>
    <col min="6700" max="6700" width="6.5703125" bestFit="1" customWidth="1"/>
    <col min="6701" max="6701" width="5.85546875" customWidth="1"/>
    <col min="6702" max="6702" width="6.7109375" customWidth="1"/>
    <col min="6703" max="6703" width="5" customWidth="1"/>
    <col min="6704" max="6704" width="5.85546875" customWidth="1"/>
    <col min="6705" max="6705" width="5" customWidth="1"/>
    <col min="6706" max="6706" width="6.5703125" bestFit="1" customWidth="1"/>
    <col min="6707" max="6707" width="6.42578125" customWidth="1"/>
    <col min="6708" max="6709" width="7.42578125" customWidth="1"/>
    <col min="6710" max="6710" width="6.42578125" customWidth="1"/>
    <col min="6711" max="6711" width="6.42578125" bestFit="1" customWidth="1"/>
    <col min="6712" max="6712" width="7.7109375" customWidth="1"/>
    <col min="6713" max="6713" width="5.85546875" customWidth="1"/>
    <col min="6714" max="6714" width="7.28515625" customWidth="1"/>
    <col min="6715" max="6715" width="5.85546875" customWidth="1"/>
    <col min="6716" max="6716" width="6.85546875" customWidth="1"/>
    <col min="6717" max="6717" width="5.85546875" customWidth="1"/>
    <col min="6718" max="6718" width="6.7109375" customWidth="1"/>
    <col min="6719" max="6719" width="5.85546875" customWidth="1"/>
    <col min="6720" max="6720" width="6.5703125" customWidth="1"/>
    <col min="6721" max="6721" width="5" customWidth="1"/>
    <col min="6722" max="6722" width="5.85546875" customWidth="1"/>
    <col min="6723" max="6723" width="5.42578125" customWidth="1"/>
    <col min="6724" max="6724" width="6.5703125" customWidth="1"/>
    <col min="6725" max="6725" width="6.42578125" customWidth="1"/>
    <col min="6726" max="6726" width="7.42578125" customWidth="1"/>
    <col min="6727" max="6728" width="7.7109375" customWidth="1"/>
    <col min="6729" max="6730" width="7.42578125" customWidth="1"/>
    <col min="6731" max="6739" width="5.85546875" customWidth="1"/>
    <col min="6740" max="6740" width="5.85546875" bestFit="1" customWidth="1"/>
    <col min="6741" max="6741" width="5" bestFit="1" customWidth="1"/>
    <col min="6742" max="6742" width="5.28515625" customWidth="1"/>
    <col min="6743" max="6743" width="6.42578125" customWidth="1"/>
    <col min="6744" max="6745" width="7.42578125" bestFit="1" customWidth="1"/>
    <col min="6746" max="6746" width="6.42578125" bestFit="1" customWidth="1"/>
    <col min="6747" max="6748" width="7.42578125" bestFit="1" customWidth="1"/>
    <col min="6749" max="6749" width="5.85546875" customWidth="1"/>
    <col min="6750" max="6750" width="7.42578125" customWidth="1"/>
    <col min="6751" max="6751" width="8.42578125" bestFit="1" customWidth="1"/>
    <col min="6752" max="6753" width="7.42578125" bestFit="1" customWidth="1"/>
    <col min="6754" max="6754" width="8.42578125" bestFit="1" customWidth="1"/>
    <col min="6755" max="6755" width="7.42578125" bestFit="1" customWidth="1"/>
    <col min="6913" max="6913" width="4" customWidth="1"/>
    <col min="6914" max="6914" width="21" customWidth="1"/>
    <col min="6915" max="6915" width="5.85546875" customWidth="1"/>
    <col min="6916" max="6916" width="6.7109375" customWidth="1"/>
    <col min="6917" max="6917" width="5.85546875" customWidth="1"/>
    <col min="6918" max="6918" width="7.28515625" customWidth="1"/>
    <col min="6919" max="6919" width="5.85546875" customWidth="1"/>
    <col min="6920" max="6920" width="7.28515625" customWidth="1"/>
    <col min="6921" max="6921" width="5.85546875" customWidth="1"/>
    <col min="6922" max="6922" width="7.28515625" customWidth="1"/>
    <col min="6923" max="6923" width="5.85546875" customWidth="1"/>
    <col min="6924" max="6924" width="6.85546875" customWidth="1"/>
    <col min="6925" max="6925" width="5.85546875" customWidth="1"/>
    <col min="6926" max="6926" width="7.28515625" customWidth="1"/>
    <col min="6927" max="6927" width="7" customWidth="1"/>
    <col min="6928" max="6928" width="7.140625" customWidth="1"/>
    <col min="6929" max="6931" width="7.42578125" customWidth="1"/>
    <col min="6932" max="6932" width="9.42578125" customWidth="1"/>
    <col min="6933" max="6933" width="5.85546875" customWidth="1"/>
    <col min="6934" max="6934" width="7.42578125" bestFit="1" customWidth="1"/>
    <col min="6935" max="6935" width="5.85546875" customWidth="1"/>
    <col min="6936" max="6936" width="6.7109375" customWidth="1"/>
    <col min="6937" max="6937" width="5.85546875" customWidth="1"/>
    <col min="6938" max="6938" width="6.42578125" customWidth="1"/>
    <col min="6939" max="6939" width="5.85546875" customWidth="1"/>
    <col min="6940" max="6940" width="6.5703125" customWidth="1"/>
    <col min="6941" max="6941" width="5.5703125" customWidth="1"/>
    <col min="6942" max="6942" width="6.140625" customWidth="1"/>
    <col min="6943" max="6943" width="5" customWidth="1"/>
    <col min="6944" max="6944" width="6.5703125" bestFit="1" customWidth="1"/>
    <col min="6945" max="6945" width="7" customWidth="1"/>
    <col min="6946" max="6946" width="7.42578125" bestFit="1" customWidth="1"/>
    <col min="6947" max="6947" width="7.42578125" customWidth="1"/>
    <col min="6948" max="6948" width="7.7109375" bestFit="1" customWidth="1"/>
    <col min="6949" max="6950" width="7.42578125" customWidth="1"/>
    <col min="6951" max="6951" width="5.85546875" customWidth="1"/>
    <col min="6952" max="6952" width="7.42578125" bestFit="1" customWidth="1"/>
    <col min="6953" max="6953" width="5.85546875" customWidth="1"/>
    <col min="6954" max="6954" width="6.7109375" bestFit="1" customWidth="1"/>
    <col min="6955" max="6955" width="5.85546875" customWidth="1"/>
    <col min="6956" max="6956" width="6.5703125" bestFit="1" customWidth="1"/>
    <col min="6957" max="6957" width="5.85546875" customWidth="1"/>
    <col min="6958" max="6958" width="6.7109375" customWidth="1"/>
    <col min="6959" max="6959" width="5" customWidth="1"/>
    <col min="6960" max="6960" width="5.85546875" customWidth="1"/>
    <col min="6961" max="6961" width="5" customWidth="1"/>
    <col min="6962" max="6962" width="6.5703125" bestFit="1" customWidth="1"/>
    <col min="6963" max="6963" width="6.42578125" customWidth="1"/>
    <col min="6964" max="6965" width="7.42578125" customWidth="1"/>
    <col min="6966" max="6966" width="6.42578125" customWidth="1"/>
    <col min="6967" max="6967" width="6.42578125" bestFit="1" customWidth="1"/>
    <col min="6968" max="6968" width="7.7109375" customWidth="1"/>
    <col min="6969" max="6969" width="5.85546875" customWidth="1"/>
    <col min="6970" max="6970" width="7.28515625" customWidth="1"/>
    <col min="6971" max="6971" width="5.85546875" customWidth="1"/>
    <col min="6972" max="6972" width="6.85546875" customWidth="1"/>
    <col min="6973" max="6973" width="5.85546875" customWidth="1"/>
    <col min="6974" max="6974" width="6.7109375" customWidth="1"/>
    <col min="6975" max="6975" width="5.85546875" customWidth="1"/>
    <col min="6976" max="6976" width="6.5703125" customWidth="1"/>
    <col min="6977" max="6977" width="5" customWidth="1"/>
    <col min="6978" max="6978" width="5.85546875" customWidth="1"/>
    <col min="6979" max="6979" width="5.42578125" customWidth="1"/>
    <col min="6980" max="6980" width="6.5703125" customWidth="1"/>
    <col min="6981" max="6981" width="6.42578125" customWidth="1"/>
    <col min="6982" max="6982" width="7.42578125" customWidth="1"/>
    <col min="6983" max="6984" width="7.7109375" customWidth="1"/>
    <col min="6985" max="6986" width="7.42578125" customWidth="1"/>
    <col min="6987" max="6995" width="5.85546875" customWidth="1"/>
    <col min="6996" max="6996" width="5.85546875" bestFit="1" customWidth="1"/>
    <col min="6997" max="6997" width="5" bestFit="1" customWidth="1"/>
    <col min="6998" max="6998" width="5.28515625" customWidth="1"/>
    <col min="6999" max="6999" width="6.42578125" customWidth="1"/>
    <col min="7000" max="7001" width="7.42578125" bestFit="1" customWidth="1"/>
    <col min="7002" max="7002" width="6.42578125" bestFit="1" customWidth="1"/>
    <col min="7003" max="7004" width="7.42578125" bestFit="1" customWidth="1"/>
    <col min="7005" max="7005" width="5.85546875" customWidth="1"/>
    <col min="7006" max="7006" width="7.42578125" customWidth="1"/>
    <col min="7007" max="7007" width="8.42578125" bestFit="1" customWidth="1"/>
    <col min="7008" max="7009" width="7.42578125" bestFit="1" customWidth="1"/>
    <col min="7010" max="7010" width="8.42578125" bestFit="1" customWidth="1"/>
    <col min="7011" max="7011" width="7.42578125" bestFit="1" customWidth="1"/>
    <col min="7169" max="7169" width="4" customWidth="1"/>
    <col min="7170" max="7170" width="21" customWidth="1"/>
    <col min="7171" max="7171" width="5.85546875" customWidth="1"/>
    <col min="7172" max="7172" width="6.7109375" customWidth="1"/>
    <col min="7173" max="7173" width="5.85546875" customWidth="1"/>
    <col min="7174" max="7174" width="7.28515625" customWidth="1"/>
    <col min="7175" max="7175" width="5.85546875" customWidth="1"/>
    <col min="7176" max="7176" width="7.28515625" customWidth="1"/>
    <col min="7177" max="7177" width="5.85546875" customWidth="1"/>
    <col min="7178" max="7178" width="7.28515625" customWidth="1"/>
    <col min="7179" max="7179" width="5.85546875" customWidth="1"/>
    <col min="7180" max="7180" width="6.85546875" customWidth="1"/>
    <col min="7181" max="7181" width="5.85546875" customWidth="1"/>
    <col min="7182" max="7182" width="7.28515625" customWidth="1"/>
    <col min="7183" max="7183" width="7" customWidth="1"/>
    <col min="7184" max="7184" width="7.140625" customWidth="1"/>
    <col min="7185" max="7187" width="7.42578125" customWidth="1"/>
    <col min="7188" max="7188" width="9.42578125" customWidth="1"/>
    <col min="7189" max="7189" width="5.85546875" customWidth="1"/>
    <col min="7190" max="7190" width="7.42578125" bestFit="1" customWidth="1"/>
    <col min="7191" max="7191" width="5.85546875" customWidth="1"/>
    <col min="7192" max="7192" width="6.7109375" customWidth="1"/>
    <col min="7193" max="7193" width="5.85546875" customWidth="1"/>
    <col min="7194" max="7194" width="6.42578125" customWidth="1"/>
    <col min="7195" max="7195" width="5.85546875" customWidth="1"/>
    <col min="7196" max="7196" width="6.5703125" customWidth="1"/>
    <col min="7197" max="7197" width="5.5703125" customWidth="1"/>
    <col min="7198" max="7198" width="6.140625" customWidth="1"/>
    <col min="7199" max="7199" width="5" customWidth="1"/>
    <col min="7200" max="7200" width="6.5703125" bestFit="1" customWidth="1"/>
    <col min="7201" max="7201" width="7" customWidth="1"/>
    <col min="7202" max="7202" width="7.42578125" bestFit="1" customWidth="1"/>
    <col min="7203" max="7203" width="7.42578125" customWidth="1"/>
    <col min="7204" max="7204" width="7.7109375" bestFit="1" customWidth="1"/>
    <col min="7205" max="7206" width="7.42578125" customWidth="1"/>
    <col min="7207" max="7207" width="5.85546875" customWidth="1"/>
    <col min="7208" max="7208" width="7.42578125" bestFit="1" customWidth="1"/>
    <col min="7209" max="7209" width="5.85546875" customWidth="1"/>
    <col min="7210" max="7210" width="6.7109375" bestFit="1" customWidth="1"/>
    <col min="7211" max="7211" width="5.85546875" customWidth="1"/>
    <col min="7212" max="7212" width="6.5703125" bestFit="1" customWidth="1"/>
    <col min="7213" max="7213" width="5.85546875" customWidth="1"/>
    <col min="7214" max="7214" width="6.7109375" customWidth="1"/>
    <col min="7215" max="7215" width="5" customWidth="1"/>
    <col min="7216" max="7216" width="5.85546875" customWidth="1"/>
    <col min="7217" max="7217" width="5" customWidth="1"/>
    <col min="7218" max="7218" width="6.5703125" bestFit="1" customWidth="1"/>
    <col min="7219" max="7219" width="6.42578125" customWidth="1"/>
    <col min="7220" max="7221" width="7.42578125" customWidth="1"/>
    <col min="7222" max="7222" width="6.42578125" customWidth="1"/>
    <col min="7223" max="7223" width="6.42578125" bestFit="1" customWidth="1"/>
    <col min="7224" max="7224" width="7.7109375" customWidth="1"/>
    <col min="7225" max="7225" width="5.85546875" customWidth="1"/>
    <col min="7226" max="7226" width="7.28515625" customWidth="1"/>
    <col min="7227" max="7227" width="5.85546875" customWidth="1"/>
    <col min="7228" max="7228" width="6.85546875" customWidth="1"/>
    <col min="7229" max="7229" width="5.85546875" customWidth="1"/>
    <col min="7230" max="7230" width="6.7109375" customWidth="1"/>
    <col min="7231" max="7231" width="5.85546875" customWidth="1"/>
    <col min="7232" max="7232" width="6.5703125" customWidth="1"/>
    <col min="7233" max="7233" width="5" customWidth="1"/>
    <col min="7234" max="7234" width="5.85546875" customWidth="1"/>
    <col min="7235" max="7235" width="5.42578125" customWidth="1"/>
    <col min="7236" max="7236" width="6.5703125" customWidth="1"/>
    <col min="7237" max="7237" width="6.42578125" customWidth="1"/>
    <col min="7238" max="7238" width="7.42578125" customWidth="1"/>
    <col min="7239" max="7240" width="7.7109375" customWidth="1"/>
    <col min="7241" max="7242" width="7.42578125" customWidth="1"/>
    <col min="7243" max="7251" width="5.85546875" customWidth="1"/>
    <col min="7252" max="7252" width="5.85546875" bestFit="1" customWidth="1"/>
    <col min="7253" max="7253" width="5" bestFit="1" customWidth="1"/>
    <col min="7254" max="7254" width="5.28515625" customWidth="1"/>
    <col min="7255" max="7255" width="6.42578125" customWidth="1"/>
    <col min="7256" max="7257" width="7.42578125" bestFit="1" customWidth="1"/>
    <col min="7258" max="7258" width="6.42578125" bestFit="1" customWidth="1"/>
    <col min="7259" max="7260" width="7.42578125" bestFit="1" customWidth="1"/>
    <col min="7261" max="7261" width="5.85546875" customWidth="1"/>
    <col min="7262" max="7262" width="7.42578125" customWidth="1"/>
    <col min="7263" max="7263" width="8.42578125" bestFit="1" customWidth="1"/>
    <col min="7264" max="7265" width="7.42578125" bestFit="1" customWidth="1"/>
    <col min="7266" max="7266" width="8.42578125" bestFit="1" customWidth="1"/>
    <col min="7267" max="7267" width="7.42578125" bestFit="1" customWidth="1"/>
    <col min="7425" max="7425" width="4" customWidth="1"/>
    <col min="7426" max="7426" width="21" customWidth="1"/>
    <col min="7427" max="7427" width="5.85546875" customWidth="1"/>
    <col min="7428" max="7428" width="6.7109375" customWidth="1"/>
    <col min="7429" max="7429" width="5.85546875" customWidth="1"/>
    <col min="7430" max="7430" width="7.28515625" customWidth="1"/>
    <col min="7431" max="7431" width="5.85546875" customWidth="1"/>
    <col min="7432" max="7432" width="7.28515625" customWidth="1"/>
    <col min="7433" max="7433" width="5.85546875" customWidth="1"/>
    <col min="7434" max="7434" width="7.28515625" customWidth="1"/>
    <col min="7435" max="7435" width="5.85546875" customWidth="1"/>
    <col min="7436" max="7436" width="6.85546875" customWidth="1"/>
    <col min="7437" max="7437" width="5.85546875" customWidth="1"/>
    <col min="7438" max="7438" width="7.28515625" customWidth="1"/>
    <col min="7439" max="7439" width="7" customWidth="1"/>
    <col min="7440" max="7440" width="7.140625" customWidth="1"/>
    <col min="7441" max="7443" width="7.42578125" customWidth="1"/>
    <col min="7444" max="7444" width="9.42578125" customWidth="1"/>
    <col min="7445" max="7445" width="5.85546875" customWidth="1"/>
    <col min="7446" max="7446" width="7.42578125" bestFit="1" customWidth="1"/>
    <col min="7447" max="7447" width="5.85546875" customWidth="1"/>
    <col min="7448" max="7448" width="6.7109375" customWidth="1"/>
    <col min="7449" max="7449" width="5.85546875" customWidth="1"/>
    <col min="7450" max="7450" width="6.42578125" customWidth="1"/>
    <col min="7451" max="7451" width="5.85546875" customWidth="1"/>
    <col min="7452" max="7452" width="6.5703125" customWidth="1"/>
    <col min="7453" max="7453" width="5.5703125" customWidth="1"/>
    <col min="7454" max="7454" width="6.140625" customWidth="1"/>
    <col min="7455" max="7455" width="5" customWidth="1"/>
    <col min="7456" max="7456" width="6.5703125" bestFit="1" customWidth="1"/>
    <col min="7457" max="7457" width="7" customWidth="1"/>
    <col min="7458" max="7458" width="7.42578125" bestFit="1" customWidth="1"/>
    <col min="7459" max="7459" width="7.42578125" customWidth="1"/>
    <col min="7460" max="7460" width="7.7109375" bestFit="1" customWidth="1"/>
    <col min="7461" max="7462" width="7.42578125" customWidth="1"/>
    <col min="7463" max="7463" width="5.85546875" customWidth="1"/>
    <col min="7464" max="7464" width="7.42578125" bestFit="1" customWidth="1"/>
    <col min="7465" max="7465" width="5.85546875" customWidth="1"/>
    <col min="7466" max="7466" width="6.7109375" bestFit="1" customWidth="1"/>
    <col min="7467" max="7467" width="5.85546875" customWidth="1"/>
    <col min="7468" max="7468" width="6.5703125" bestFit="1" customWidth="1"/>
    <col min="7469" max="7469" width="5.85546875" customWidth="1"/>
    <col min="7470" max="7470" width="6.7109375" customWidth="1"/>
    <col min="7471" max="7471" width="5" customWidth="1"/>
    <col min="7472" max="7472" width="5.85546875" customWidth="1"/>
    <col min="7473" max="7473" width="5" customWidth="1"/>
    <col min="7474" max="7474" width="6.5703125" bestFit="1" customWidth="1"/>
    <col min="7475" max="7475" width="6.42578125" customWidth="1"/>
    <col min="7476" max="7477" width="7.42578125" customWidth="1"/>
    <col min="7478" max="7478" width="6.42578125" customWidth="1"/>
    <col min="7479" max="7479" width="6.42578125" bestFit="1" customWidth="1"/>
    <col min="7480" max="7480" width="7.7109375" customWidth="1"/>
    <col min="7481" max="7481" width="5.85546875" customWidth="1"/>
    <col min="7482" max="7482" width="7.28515625" customWidth="1"/>
    <col min="7483" max="7483" width="5.85546875" customWidth="1"/>
    <col min="7484" max="7484" width="6.85546875" customWidth="1"/>
    <col min="7485" max="7485" width="5.85546875" customWidth="1"/>
    <col min="7486" max="7486" width="6.7109375" customWidth="1"/>
    <col min="7487" max="7487" width="5.85546875" customWidth="1"/>
    <col min="7488" max="7488" width="6.5703125" customWidth="1"/>
    <col min="7489" max="7489" width="5" customWidth="1"/>
    <col min="7490" max="7490" width="5.85546875" customWidth="1"/>
    <col min="7491" max="7491" width="5.42578125" customWidth="1"/>
    <col min="7492" max="7492" width="6.5703125" customWidth="1"/>
    <col min="7493" max="7493" width="6.42578125" customWidth="1"/>
    <col min="7494" max="7494" width="7.42578125" customWidth="1"/>
    <col min="7495" max="7496" width="7.7109375" customWidth="1"/>
    <col min="7497" max="7498" width="7.42578125" customWidth="1"/>
    <col min="7499" max="7507" width="5.85546875" customWidth="1"/>
    <col min="7508" max="7508" width="5.85546875" bestFit="1" customWidth="1"/>
    <col min="7509" max="7509" width="5" bestFit="1" customWidth="1"/>
    <col min="7510" max="7510" width="5.28515625" customWidth="1"/>
    <col min="7511" max="7511" width="6.42578125" customWidth="1"/>
    <col min="7512" max="7513" width="7.42578125" bestFit="1" customWidth="1"/>
    <col min="7514" max="7514" width="6.42578125" bestFit="1" customWidth="1"/>
    <col min="7515" max="7516" width="7.42578125" bestFit="1" customWidth="1"/>
    <col min="7517" max="7517" width="5.85546875" customWidth="1"/>
    <col min="7518" max="7518" width="7.42578125" customWidth="1"/>
    <col min="7519" max="7519" width="8.42578125" bestFit="1" customWidth="1"/>
    <col min="7520" max="7521" width="7.42578125" bestFit="1" customWidth="1"/>
    <col min="7522" max="7522" width="8.42578125" bestFit="1" customWidth="1"/>
    <col min="7523" max="7523" width="7.42578125" bestFit="1" customWidth="1"/>
    <col min="7681" max="7681" width="4" customWidth="1"/>
    <col min="7682" max="7682" width="21" customWidth="1"/>
    <col min="7683" max="7683" width="5.85546875" customWidth="1"/>
    <col min="7684" max="7684" width="6.7109375" customWidth="1"/>
    <col min="7685" max="7685" width="5.85546875" customWidth="1"/>
    <col min="7686" max="7686" width="7.28515625" customWidth="1"/>
    <col min="7687" max="7687" width="5.85546875" customWidth="1"/>
    <col min="7688" max="7688" width="7.28515625" customWidth="1"/>
    <col min="7689" max="7689" width="5.85546875" customWidth="1"/>
    <col min="7690" max="7690" width="7.28515625" customWidth="1"/>
    <col min="7691" max="7691" width="5.85546875" customWidth="1"/>
    <col min="7692" max="7692" width="6.85546875" customWidth="1"/>
    <col min="7693" max="7693" width="5.85546875" customWidth="1"/>
    <col min="7694" max="7694" width="7.28515625" customWidth="1"/>
    <col min="7695" max="7695" width="7" customWidth="1"/>
    <col min="7696" max="7696" width="7.140625" customWidth="1"/>
    <col min="7697" max="7699" width="7.42578125" customWidth="1"/>
    <col min="7700" max="7700" width="9.42578125" customWidth="1"/>
    <col min="7701" max="7701" width="5.85546875" customWidth="1"/>
    <col min="7702" max="7702" width="7.42578125" bestFit="1" customWidth="1"/>
    <col min="7703" max="7703" width="5.85546875" customWidth="1"/>
    <col min="7704" max="7704" width="6.7109375" customWidth="1"/>
    <col min="7705" max="7705" width="5.85546875" customWidth="1"/>
    <col min="7706" max="7706" width="6.42578125" customWidth="1"/>
    <col min="7707" max="7707" width="5.85546875" customWidth="1"/>
    <col min="7708" max="7708" width="6.5703125" customWidth="1"/>
    <col min="7709" max="7709" width="5.5703125" customWidth="1"/>
    <col min="7710" max="7710" width="6.140625" customWidth="1"/>
    <col min="7711" max="7711" width="5" customWidth="1"/>
    <col min="7712" max="7712" width="6.5703125" bestFit="1" customWidth="1"/>
    <col min="7713" max="7713" width="7" customWidth="1"/>
    <col min="7714" max="7714" width="7.42578125" bestFit="1" customWidth="1"/>
    <col min="7715" max="7715" width="7.42578125" customWidth="1"/>
    <col min="7716" max="7716" width="7.7109375" bestFit="1" customWidth="1"/>
    <col min="7717" max="7718" width="7.42578125" customWidth="1"/>
    <col min="7719" max="7719" width="5.85546875" customWidth="1"/>
    <col min="7720" max="7720" width="7.42578125" bestFit="1" customWidth="1"/>
    <col min="7721" max="7721" width="5.85546875" customWidth="1"/>
    <col min="7722" max="7722" width="6.7109375" bestFit="1" customWidth="1"/>
    <col min="7723" max="7723" width="5.85546875" customWidth="1"/>
    <col min="7724" max="7724" width="6.5703125" bestFit="1" customWidth="1"/>
    <col min="7725" max="7725" width="5.85546875" customWidth="1"/>
    <col min="7726" max="7726" width="6.7109375" customWidth="1"/>
    <col min="7727" max="7727" width="5" customWidth="1"/>
    <col min="7728" max="7728" width="5.85546875" customWidth="1"/>
    <col min="7729" max="7729" width="5" customWidth="1"/>
    <col min="7730" max="7730" width="6.5703125" bestFit="1" customWidth="1"/>
    <col min="7731" max="7731" width="6.42578125" customWidth="1"/>
    <col min="7732" max="7733" width="7.42578125" customWidth="1"/>
    <col min="7734" max="7734" width="6.42578125" customWidth="1"/>
    <col min="7735" max="7735" width="6.42578125" bestFit="1" customWidth="1"/>
    <col min="7736" max="7736" width="7.7109375" customWidth="1"/>
    <col min="7737" max="7737" width="5.85546875" customWidth="1"/>
    <col min="7738" max="7738" width="7.28515625" customWidth="1"/>
    <col min="7739" max="7739" width="5.85546875" customWidth="1"/>
    <col min="7740" max="7740" width="6.85546875" customWidth="1"/>
    <col min="7741" max="7741" width="5.85546875" customWidth="1"/>
    <col min="7742" max="7742" width="6.7109375" customWidth="1"/>
    <col min="7743" max="7743" width="5.85546875" customWidth="1"/>
    <col min="7744" max="7744" width="6.5703125" customWidth="1"/>
    <col min="7745" max="7745" width="5" customWidth="1"/>
    <col min="7746" max="7746" width="5.85546875" customWidth="1"/>
    <col min="7747" max="7747" width="5.42578125" customWidth="1"/>
    <col min="7748" max="7748" width="6.5703125" customWidth="1"/>
    <col min="7749" max="7749" width="6.42578125" customWidth="1"/>
    <col min="7750" max="7750" width="7.42578125" customWidth="1"/>
    <col min="7751" max="7752" width="7.7109375" customWidth="1"/>
    <col min="7753" max="7754" width="7.42578125" customWidth="1"/>
    <col min="7755" max="7763" width="5.85546875" customWidth="1"/>
    <col min="7764" max="7764" width="5.85546875" bestFit="1" customWidth="1"/>
    <col min="7765" max="7765" width="5" bestFit="1" customWidth="1"/>
    <col min="7766" max="7766" width="5.28515625" customWidth="1"/>
    <col min="7767" max="7767" width="6.42578125" customWidth="1"/>
    <col min="7768" max="7769" width="7.42578125" bestFit="1" customWidth="1"/>
    <col min="7770" max="7770" width="6.42578125" bestFit="1" customWidth="1"/>
    <col min="7771" max="7772" width="7.42578125" bestFit="1" customWidth="1"/>
    <col min="7773" max="7773" width="5.85546875" customWidth="1"/>
    <col min="7774" max="7774" width="7.42578125" customWidth="1"/>
    <col min="7775" max="7775" width="8.42578125" bestFit="1" customWidth="1"/>
    <col min="7776" max="7777" width="7.42578125" bestFit="1" customWidth="1"/>
    <col min="7778" max="7778" width="8.42578125" bestFit="1" customWidth="1"/>
    <col min="7779" max="7779" width="7.42578125" bestFit="1" customWidth="1"/>
    <col min="7937" max="7937" width="4" customWidth="1"/>
    <col min="7938" max="7938" width="21" customWidth="1"/>
    <col min="7939" max="7939" width="5.85546875" customWidth="1"/>
    <col min="7940" max="7940" width="6.7109375" customWidth="1"/>
    <col min="7941" max="7941" width="5.85546875" customWidth="1"/>
    <col min="7942" max="7942" width="7.28515625" customWidth="1"/>
    <col min="7943" max="7943" width="5.85546875" customWidth="1"/>
    <col min="7944" max="7944" width="7.28515625" customWidth="1"/>
    <col min="7945" max="7945" width="5.85546875" customWidth="1"/>
    <col min="7946" max="7946" width="7.28515625" customWidth="1"/>
    <col min="7947" max="7947" width="5.85546875" customWidth="1"/>
    <col min="7948" max="7948" width="6.85546875" customWidth="1"/>
    <col min="7949" max="7949" width="5.85546875" customWidth="1"/>
    <col min="7950" max="7950" width="7.28515625" customWidth="1"/>
    <col min="7951" max="7951" width="7" customWidth="1"/>
    <col min="7952" max="7952" width="7.140625" customWidth="1"/>
    <col min="7953" max="7955" width="7.42578125" customWidth="1"/>
    <col min="7956" max="7956" width="9.42578125" customWidth="1"/>
    <col min="7957" max="7957" width="5.85546875" customWidth="1"/>
    <col min="7958" max="7958" width="7.42578125" bestFit="1" customWidth="1"/>
    <col min="7959" max="7959" width="5.85546875" customWidth="1"/>
    <col min="7960" max="7960" width="6.7109375" customWidth="1"/>
    <col min="7961" max="7961" width="5.85546875" customWidth="1"/>
    <col min="7962" max="7962" width="6.42578125" customWidth="1"/>
    <col min="7963" max="7963" width="5.85546875" customWidth="1"/>
    <col min="7964" max="7964" width="6.5703125" customWidth="1"/>
    <col min="7965" max="7965" width="5.5703125" customWidth="1"/>
    <col min="7966" max="7966" width="6.140625" customWidth="1"/>
    <col min="7967" max="7967" width="5" customWidth="1"/>
    <col min="7968" max="7968" width="6.5703125" bestFit="1" customWidth="1"/>
    <col min="7969" max="7969" width="7" customWidth="1"/>
    <col min="7970" max="7970" width="7.42578125" bestFit="1" customWidth="1"/>
    <col min="7971" max="7971" width="7.42578125" customWidth="1"/>
    <col min="7972" max="7972" width="7.7109375" bestFit="1" customWidth="1"/>
    <col min="7973" max="7974" width="7.42578125" customWidth="1"/>
    <col min="7975" max="7975" width="5.85546875" customWidth="1"/>
    <col min="7976" max="7976" width="7.42578125" bestFit="1" customWidth="1"/>
    <col min="7977" max="7977" width="5.85546875" customWidth="1"/>
    <col min="7978" max="7978" width="6.7109375" bestFit="1" customWidth="1"/>
    <col min="7979" max="7979" width="5.85546875" customWidth="1"/>
    <col min="7980" max="7980" width="6.5703125" bestFit="1" customWidth="1"/>
    <col min="7981" max="7981" width="5.85546875" customWidth="1"/>
    <col min="7982" max="7982" width="6.7109375" customWidth="1"/>
    <col min="7983" max="7983" width="5" customWidth="1"/>
    <col min="7984" max="7984" width="5.85546875" customWidth="1"/>
    <col min="7985" max="7985" width="5" customWidth="1"/>
    <col min="7986" max="7986" width="6.5703125" bestFit="1" customWidth="1"/>
    <col min="7987" max="7987" width="6.42578125" customWidth="1"/>
    <col min="7988" max="7989" width="7.42578125" customWidth="1"/>
    <col min="7990" max="7990" width="6.42578125" customWidth="1"/>
    <col min="7991" max="7991" width="6.42578125" bestFit="1" customWidth="1"/>
    <col min="7992" max="7992" width="7.7109375" customWidth="1"/>
    <col min="7993" max="7993" width="5.85546875" customWidth="1"/>
    <col min="7994" max="7994" width="7.28515625" customWidth="1"/>
    <col min="7995" max="7995" width="5.85546875" customWidth="1"/>
    <col min="7996" max="7996" width="6.85546875" customWidth="1"/>
    <col min="7997" max="7997" width="5.85546875" customWidth="1"/>
    <col min="7998" max="7998" width="6.7109375" customWidth="1"/>
    <col min="7999" max="7999" width="5.85546875" customWidth="1"/>
    <col min="8000" max="8000" width="6.5703125" customWidth="1"/>
    <col min="8001" max="8001" width="5" customWidth="1"/>
    <col min="8002" max="8002" width="5.85546875" customWidth="1"/>
    <col min="8003" max="8003" width="5.42578125" customWidth="1"/>
    <col min="8004" max="8004" width="6.5703125" customWidth="1"/>
    <col min="8005" max="8005" width="6.42578125" customWidth="1"/>
    <col min="8006" max="8006" width="7.42578125" customWidth="1"/>
    <col min="8007" max="8008" width="7.7109375" customWidth="1"/>
    <col min="8009" max="8010" width="7.42578125" customWidth="1"/>
    <col min="8011" max="8019" width="5.85546875" customWidth="1"/>
    <col min="8020" max="8020" width="5.85546875" bestFit="1" customWidth="1"/>
    <col min="8021" max="8021" width="5" bestFit="1" customWidth="1"/>
    <col min="8022" max="8022" width="5.28515625" customWidth="1"/>
    <col min="8023" max="8023" width="6.42578125" customWidth="1"/>
    <col min="8024" max="8025" width="7.42578125" bestFit="1" customWidth="1"/>
    <col min="8026" max="8026" width="6.42578125" bestFit="1" customWidth="1"/>
    <col min="8027" max="8028" width="7.42578125" bestFit="1" customWidth="1"/>
    <col min="8029" max="8029" width="5.85546875" customWidth="1"/>
    <col min="8030" max="8030" width="7.42578125" customWidth="1"/>
    <col min="8031" max="8031" width="8.42578125" bestFit="1" customWidth="1"/>
    <col min="8032" max="8033" width="7.42578125" bestFit="1" customWidth="1"/>
    <col min="8034" max="8034" width="8.42578125" bestFit="1" customWidth="1"/>
    <col min="8035" max="8035" width="7.42578125" bestFit="1" customWidth="1"/>
    <col min="8193" max="8193" width="4" customWidth="1"/>
    <col min="8194" max="8194" width="21" customWidth="1"/>
    <col min="8195" max="8195" width="5.85546875" customWidth="1"/>
    <col min="8196" max="8196" width="6.7109375" customWidth="1"/>
    <col min="8197" max="8197" width="5.85546875" customWidth="1"/>
    <col min="8198" max="8198" width="7.28515625" customWidth="1"/>
    <col min="8199" max="8199" width="5.85546875" customWidth="1"/>
    <col min="8200" max="8200" width="7.28515625" customWidth="1"/>
    <col min="8201" max="8201" width="5.85546875" customWidth="1"/>
    <col min="8202" max="8202" width="7.28515625" customWidth="1"/>
    <col min="8203" max="8203" width="5.85546875" customWidth="1"/>
    <col min="8204" max="8204" width="6.85546875" customWidth="1"/>
    <col min="8205" max="8205" width="5.85546875" customWidth="1"/>
    <col min="8206" max="8206" width="7.28515625" customWidth="1"/>
    <col min="8207" max="8207" width="7" customWidth="1"/>
    <col min="8208" max="8208" width="7.140625" customWidth="1"/>
    <col min="8209" max="8211" width="7.42578125" customWidth="1"/>
    <col min="8212" max="8212" width="9.42578125" customWidth="1"/>
    <col min="8213" max="8213" width="5.85546875" customWidth="1"/>
    <col min="8214" max="8214" width="7.42578125" bestFit="1" customWidth="1"/>
    <col min="8215" max="8215" width="5.85546875" customWidth="1"/>
    <col min="8216" max="8216" width="6.7109375" customWidth="1"/>
    <col min="8217" max="8217" width="5.85546875" customWidth="1"/>
    <col min="8218" max="8218" width="6.42578125" customWidth="1"/>
    <col min="8219" max="8219" width="5.85546875" customWidth="1"/>
    <col min="8220" max="8220" width="6.5703125" customWidth="1"/>
    <col min="8221" max="8221" width="5.5703125" customWidth="1"/>
    <col min="8222" max="8222" width="6.140625" customWidth="1"/>
    <col min="8223" max="8223" width="5" customWidth="1"/>
    <col min="8224" max="8224" width="6.5703125" bestFit="1" customWidth="1"/>
    <col min="8225" max="8225" width="7" customWidth="1"/>
    <col min="8226" max="8226" width="7.42578125" bestFit="1" customWidth="1"/>
    <col min="8227" max="8227" width="7.42578125" customWidth="1"/>
    <col min="8228" max="8228" width="7.7109375" bestFit="1" customWidth="1"/>
    <col min="8229" max="8230" width="7.42578125" customWidth="1"/>
    <col min="8231" max="8231" width="5.85546875" customWidth="1"/>
    <col min="8232" max="8232" width="7.42578125" bestFit="1" customWidth="1"/>
    <col min="8233" max="8233" width="5.85546875" customWidth="1"/>
    <col min="8234" max="8234" width="6.7109375" bestFit="1" customWidth="1"/>
    <col min="8235" max="8235" width="5.85546875" customWidth="1"/>
    <col min="8236" max="8236" width="6.5703125" bestFit="1" customWidth="1"/>
    <col min="8237" max="8237" width="5.85546875" customWidth="1"/>
    <col min="8238" max="8238" width="6.7109375" customWidth="1"/>
    <col min="8239" max="8239" width="5" customWidth="1"/>
    <col min="8240" max="8240" width="5.85546875" customWidth="1"/>
    <col min="8241" max="8241" width="5" customWidth="1"/>
    <col min="8242" max="8242" width="6.5703125" bestFit="1" customWidth="1"/>
    <col min="8243" max="8243" width="6.42578125" customWidth="1"/>
    <col min="8244" max="8245" width="7.42578125" customWidth="1"/>
    <col min="8246" max="8246" width="6.42578125" customWidth="1"/>
    <col min="8247" max="8247" width="6.42578125" bestFit="1" customWidth="1"/>
    <col min="8248" max="8248" width="7.7109375" customWidth="1"/>
    <col min="8249" max="8249" width="5.85546875" customWidth="1"/>
    <col min="8250" max="8250" width="7.28515625" customWidth="1"/>
    <col min="8251" max="8251" width="5.85546875" customWidth="1"/>
    <col min="8252" max="8252" width="6.85546875" customWidth="1"/>
    <col min="8253" max="8253" width="5.85546875" customWidth="1"/>
    <col min="8254" max="8254" width="6.7109375" customWidth="1"/>
    <col min="8255" max="8255" width="5.85546875" customWidth="1"/>
    <col min="8256" max="8256" width="6.5703125" customWidth="1"/>
    <col min="8257" max="8257" width="5" customWidth="1"/>
    <col min="8258" max="8258" width="5.85546875" customWidth="1"/>
    <col min="8259" max="8259" width="5.42578125" customWidth="1"/>
    <col min="8260" max="8260" width="6.5703125" customWidth="1"/>
    <col min="8261" max="8261" width="6.42578125" customWidth="1"/>
    <col min="8262" max="8262" width="7.42578125" customWidth="1"/>
    <col min="8263" max="8264" width="7.7109375" customWidth="1"/>
    <col min="8265" max="8266" width="7.42578125" customWidth="1"/>
    <col min="8267" max="8275" width="5.85546875" customWidth="1"/>
    <col min="8276" max="8276" width="5.85546875" bestFit="1" customWidth="1"/>
    <col min="8277" max="8277" width="5" bestFit="1" customWidth="1"/>
    <col min="8278" max="8278" width="5.28515625" customWidth="1"/>
    <col min="8279" max="8279" width="6.42578125" customWidth="1"/>
    <col min="8280" max="8281" width="7.42578125" bestFit="1" customWidth="1"/>
    <col min="8282" max="8282" width="6.42578125" bestFit="1" customWidth="1"/>
    <col min="8283" max="8284" width="7.42578125" bestFit="1" customWidth="1"/>
    <col min="8285" max="8285" width="5.85546875" customWidth="1"/>
    <col min="8286" max="8286" width="7.42578125" customWidth="1"/>
    <col min="8287" max="8287" width="8.42578125" bestFit="1" customWidth="1"/>
    <col min="8288" max="8289" width="7.42578125" bestFit="1" customWidth="1"/>
    <col min="8290" max="8290" width="8.42578125" bestFit="1" customWidth="1"/>
    <col min="8291" max="8291" width="7.42578125" bestFit="1" customWidth="1"/>
    <col min="8449" max="8449" width="4" customWidth="1"/>
    <col min="8450" max="8450" width="21" customWidth="1"/>
    <col min="8451" max="8451" width="5.85546875" customWidth="1"/>
    <col min="8452" max="8452" width="6.7109375" customWidth="1"/>
    <col min="8453" max="8453" width="5.85546875" customWidth="1"/>
    <col min="8454" max="8454" width="7.28515625" customWidth="1"/>
    <col min="8455" max="8455" width="5.85546875" customWidth="1"/>
    <col min="8456" max="8456" width="7.28515625" customWidth="1"/>
    <col min="8457" max="8457" width="5.85546875" customWidth="1"/>
    <col min="8458" max="8458" width="7.28515625" customWidth="1"/>
    <col min="8459" max="8459" width="5.85546875" customWidth="1"/>
    <col min="8460" max="8460" width="6.85546875" customWidth="1"/>
    <col min="8461" max="8461" width="5.85546875" customWidth="1"/>
    <col min="8462" max="8462" width="7.28515625" customWidth="1"/>
    <col min="8463" max="8463" width="7" customWidth="1"/>
    <col min="8464" max="8464" width="7.140625" customWidth="1"/>
    <col min="8465" max="8467" width="7.42578125" customWidth="1"/>
    <col min="8468" max="8468" width="9.42578125" customWidth="1"/>
    <col min="8469" max="8469" width="5.85546875" customWidth="1"/>
    <col min="8470" max="8470" width="7.42578125" bestFit="1" customWidth="1"/>
    <col min="8471" max="8471" width="5.85546875" customWidth="1"/>
    <col min="8472" max="8472" width="6.7109375" customWidth="1"/>
    <col min="8473" max="8473" width="5.85546875" customWidth="1"/>
    <col min="8474" max="8474" width="6.42578125" customWidth="1"/>
    <col min="8475" max="8475" width="5.85546875" customWidth="1"/>
    <col min="8476" max="8476" width="6.5703125" customWidth="1"/>
    <col min="8477" max="8477" width="5.5703125" customWidth="1"/>
    <col min="8478" max="8478" width="6.140625" customWidth="1"/>
    <col min="8479" max="8479" width="5" customWidth="1"/>
    <col min="8480" max="8480" width="6.5703125" bestFit="1" customWidth="1"/>
    <col min="8481" max="8481" width="7" customWidth="1"/>
    <col min="8482" max="8482" width="7.42578125" bestFit="1" customWidth="1"/>
    <col min="8483" max="8483" width="7.42578125" customWidth="1"/>
    <col min="8484" max="8484" width="7.7109375" bestFit="1" customWidth="1"/>
    <col min="8485" max="8486" width="7.42578125" customWidth="1"/>
    <col min="8487" max="8487" width="5.85546875" customWidth="1"/>
    <col min="8488" max="8488" width="7.42578125" bestFit="1" customWidth="1"/>
    <col min="8489" max="8489" width="5.85546875" customWidth="1"/>
    <col min="8490" max="8490" width="6.7109375" bestFit="1" customWidth="1"/>
    <col min="8491" max="8491" width="5.85546875" customWidth="1"/>
    <col min="8492" max="8492" width="6.5703125" bestFit="1" customWidth="1"/>
    <col min="8493" max="8493" width="5.85546875" customWidth="1"/>
    <col min="8494" max="8494" width="6.7109375" customWidth="1"/>
    <col min="8495" max="8495" width="5" customWidth="1"/>
    <col min="8496" max="8496" width="5.85546875" customWidth="1"/>
    <col min="8497" max="8497" width="5" customWidth="1"/>
    <col min="8498" max="8498" width="6.5703125" bestFit="1" customWidth="1"/>
    <col min="8499" max="8499" width="6.42578125" customWidth="1"/>
    <col min="8500" max="8501" width="7.42578125" customWidth="1"/>
    <col min="8502" max="8502" width="6.42578125" customWidth="1"/>
    <col min="8503" max="8503" width="6.42578125" bestFit="1" customWidth="1"/>
    <col min="8504" max="8504" width="7.7109375" customWidth="1"/>
    <col min="8505" max="8505" width="5.85546875" customWidth="1"/>
    <col min="8506" max="8506" width="7.28515625" customWidth="1"/>
    <col min="8507" max="8507" width="5.85546875" customWidth="1"/>
    <col min="8508" max="8508" width="6.85546875" customWidth="1"/>
    <col min="8509" max="8509" width="5.85546875" customWidth="1"/>
    <col min="8510" max="8510" width="6.7109375" customWidth="1"/>
    <col min="8511" max="8511" width="5.85546875" customWidth="1"/>
    <col min="8512" max="8512" width="6.5703125" customWidth="1"/>
    <col min="8513" max="8513" width="5" customWidth="1"/>
    <col min="8514" max="8514" width="5.85546875" customWidth="1"/>
    <col min="8515" max="8515" width="5.42578125" customWidth="1"/>
    <col min="8516" max="8516" width="6.5703125" customWidth="1"/>
    <col min="8517" max="8517" width="6.42578125" customWidth="1"/>
    <col min="8518" max="8518" width="7.42578125" customWidth="1"/>
    <col min="8519" max="8520" width="7.7109375" customWidth="1"/>
    <col min="8521" max="8522" width="7.42578125" customWidth="1"/>
    <col min="8523" max="8531" width="5.85546875" customWidth="1"/>
    <col min="8532" max="8532" width="5.85546875" bestFit="1" customWidth="1"/>
    <col min="8533" max="8533" width="5" bestFit="1" customWidth="1"/>
    <col min="8534" max="8534" width="5.28515625" customWidth="1"/>
    <col min="8535" max="8535" width="6.42578125" customWidth="1"/>
    <col min="8536" max="8537" width="7.42578125" bestFit="1" customWidth="1"/>
    <col min="8538" max="8538" width="6.42578125" bestFit="1" customWidth="1"/>
    <col min="8539" max="8540" width="7.42578125" bestFit="1" customWidth="1"/>
    <col min="8541" max="8541" width="5.85546875" customWidth="1"/>
    <col min="8542" max="8542" width="7.42578125" customWidth="1"/>
    <col min="8543" max="8543" width="8.42578125" bestFit="1" customWidth="1"/>
    <col min="8544" max="8545" width="7.42578125" bestFit="1" customWidth="1"/>
    <col min="8546" max="8546" width="8.42578125" bestFit="1" customWidth="1"/>
    <col min="8547" max="8547" width="7.42578125" bestFit="1" customWidth="1"/>
    <col min="8705" max="8705" width="4" customWidth="1"/>
    <col min="8706" max="8706" width="21" customWidth="1"/>
    <col min="8707" max="8707" width="5.85546875" customWidth="1"/>
    <col min="8708" max="8708" width="6.7109375" customWidth="1"/>
    <col min="8709" max="8709" width="5.85546875" customWidth="1"/>
    <col min="8710" max="8710" width="7.28515625" customWidth="1"/>
    <col min="8711" max="8711" width="5.85546875" customWidth="1"/>
    <col min="8712" max="8712" width="7.28515625" customWidth="1"/>
    <col min="8713" max="8713" width="5.85546875" customWidth="1"/>
    <col min="8714" max="8714" width="7.28515625" customWidth="1"/>
    <col min="8715" max="8715" width="5.85546875" customWidth="1"/>
    <col min="8716" max="8716" width="6.85546875" customWidth="1"/>
    <col min="8717" max="8717" width="5.85546875" customWidth="1"/>
    <col min="8718" max="8718" width="7.28515625" customWidth="1"/>
    <col min="8719" max="8719" width="7" customWidth="1"/>
    <col min="8720" max="8720" width="7.140625" customWidth="1"/>
    <col min="8721" max="8723" width="7.42578125" customWidth="1"/>
    <col min="8724" max="8724" width="9.42578125" customWidth="1"/>
    <col min="8725" max="8725" width="5.85546875" customWidth="1"/>
    <col min="8726" max="8726" width="7.42578125" bestFit="1" customWidth="1"/>
    <col min="8727" max="8727" width="5.85546875" customWidth="1"/>
    <col min="8728" max="8728" width="6.7109375" customWidth="1"/>
    <col min="8729" max="8729" width="5.85546875" customWidth="1"/>
    <col min="8730" max="8730" width="6.42578125" customWidth="1"/>
    <col min="8731" max="8731" width="5.85546875" customWidth="1"/>
    <col min="8732" max="8732" width="6.5703125" customWidth="1"/>
    <col min="8733" max="8733" width="5.5703125" customWidth="1"/>
    <col min="8734" max="8734" width="6.140625" customWidth="1"/>
    <col min="8735" max="8735" width="5" customWidth="1"/>
    <col min="8736" max="8736" width="6.5703125" bestFit="1" customWidth="1"/>
    <col min="8737" max="8737" width="7" customWidth="1"/>
    <col min="8738" max="8738" width="7.42578125" bestFit="1" customWidth="1"/>
    <col min="8739" max="8739" width="7.42578125" customWidth="1"/>
    <col min="8740" max="8740" width="7.7109375" bestFit="1" customWidth="1"/>
    <col min="8741" max="8742" width="7.42578125" customWidth="1"/>
    <col min="8743" max="8743" width="5.85546875" customWidth="1"/>
    <col min="8744" max="8744" width="7.42578125" bestFit="1" customWidth="1"/>
    <col min="8745" max="8745" width="5.85546875" customWidth="1"/>
    <col min="8746" max="8746" width="6.7109375" bestFit="1" customWidth="1"/>
    <col min="8747" max="8747" width="5.85546875" customWidth="1"/>
    <col min="8748" max="8748" width="6.5703125" bestFit="1" customWidth="1"/>
    <col min="8749" max="8749" width="5.85546875" customWidth="1"/>
    <col min="8750" max="8750" width="6.7109375" customWidth="1"/>
    <col min="8751" max="8751" width="5" customWidth="1"/>
    <col min="8752" max="8752" width="5.85546875" customWidth="1"/>
    <col min="8753" max="8753" width="5" customWidth="1"/>
    <col min="8754" max="8754" width="6.5703125" bestFit="1" customWidth="1"/>
    <col min="8755" max="8755" width="6.42578125" customWidth="1"/>
    <col min="8756" max="8757" width="7.42578125" customWidth="1"/>
    <col min="8758" max="8758" width="6.42578125" customWidth="1"/>
    <col min="8759" max="8759" width="6.42578125" bestFit="1" customWidth="1"/>
    <col min="8760" max="8760" width="7.7109375" customWidth="1"/>
    <col min="8761" max="8761" width="5.85546875" customWidth="1"/>
    <col min="8762" max="8762" width="7.28515625" customWidth="1"/>
    <col min="8763" max="8763" width="5.85546875" customWidth="1"/>
    <col min="8764" max="8764" width="6.85546875" customWidth="1"/>
    <col min="8765" max="8765" width="5.85546875" customWidth="1"/>
    <col min="8766" max="8766" width="6.7109375" customWidth="1"/>
    <col min="8767" max="8767" width="5.85546875" customWidth="1"/>
    <col min="8768" max="8768" width="6.5703125" customWidth="1"/>
    <col min="8769" max="8769" width="5" customWidth="1"/>
    <col min="8770" max="8770" width="5.85546875" customWidth="1"/>
    <col min="8771" max="8771" width="5.42578125" customWidth="1"/>
    <col min="8772" max="8772" width="6.5703125" customWidth="1"/>
    <col min="8773" max="8773" width="6.42578125" customWidth="1"/>
    <col min="8774" max="8774" width="7.42578125" customWidth="1"/>
    <col min="8775" max="8776" width="7.7109375" customWidth="1"/>
    <col min="8777" max="8778" width="7.42578125" customWidth="1"/>
    <col min="8779" max="8787" width="5.85546875" customWidth="1"/>
    <col min="8788" max="8788" width="5.85546875" bestFit="1" customWidth="1"/>
    <col min="8789" max="8789" width="5" bestFit="1" customWidth="1"/>
    <col min="8790" max="8790" width="5.28515625" customWidth="1"/>
    <col min="8791" max="8791" width="6.42578125" customWidth="1"/>
    <col min="8792" max="8793" width="7.42578125" bestFit="1" customWidth="1"/>
    <col min="8794" max="8794" width="6.42578125" bestFit="1" customWidth="1"/>
    <col min="8795" max="8796" width="7.42578125" bestFit="1" customWidth="1"/>
    <col min="8797" max="8797" width="5.85546875" customWidth="1"/>
    <col min="8798" max="8798" width="7.42578125" customWidth="1"/>
    <col min="8799" max="8799" width="8.42578125" bestFit="1" customWidth="1"/>
    <col min="8800" max="8801" width="7.42578125" bestFit="1" customWidth="1"/>
    <col min="8802" max="8802" width="8.42578125" bestFit="1" customWidth="1"/>
    <col min="8803" max="8803" width="7.42578125" bestFit="1" customWidth="1"/>
    <col min="8961" max="8961" width="4" customWidth="1"/>
    <col min="8962" max="8962" width="21" customWidth="1"/>
    <col min="8963" max="8963" width="5.85546875" customWidth="1"/>
    <col min="8964" max="8964" width="6.7109375" customWidth="1"/>
    <col min="8965" max="8965" width="5.85546875" customWidth="1"/>
    <col min="8966" max="8966" width="7.28515625" customWidth="1"/>
    <col min="8967" max="8967" width="5.85546875" customWidth="1"/>
    <col min="8968" max="8968" width="7.28515625" customWidth="1"/>
    <col min="8969" max="8969" width="5.85546875" customWidth="1"/>
    <col min="8970" max="8970" width="7.28515625" customWidth="1"/>
    <col min="8971" max="8971" width="5.85546875" customWidth="1"/>
    <col min="8972" max="8972" width="6.85546875" customWidth="1"/>
    <col min="8973" max="8973" width="5.85546875" customWidth="1"/>
    <col min="8974" max="8974" width="7.28515625" customWidth="1"/>
    <col min="8975" max="8975" width="7" customWidth="1"/>
    <col min="8976" max="8976" width="7.140625" customWidth="1"/>
    <col min="8977" max="8979" width="7.42578125" customWidth="1"/>
    <col min="8980" max="8980" width="9.42578125" customWidth="1"/>
    <col min="8981" max="8981" width="5.85546875" customWidth="1"/>
    <col min="8982" max="8982" width="7.42578125" bestFit="1" customWidth="1"/>
    <col min="8983" max="8983" width="5.85546875" customWidth="1"/>
    <col min="8984" max="8984" width="6.7109375" customWidth="1"/>
    <col min="8985" max="8985" width="5.85546875" customWidth="1"/>
    <col min="8986" max="8986" width="6.42578125" customWidth="1"/>
    <col min="8987" max="8987" width="5.85546875" customWidth="1"/>
    <col min="8988" max="8988" width="6.5703125" customWidth="1"/>
    <col min="8989" max="8989" width="5.5703125" customWidth="1"/>
    <col min="8990" max="8990" width="6.140625" customWidth="1"/>
    <col min="8991" max="8991" width="5" customWidth="1"/>
    <col min="8992" max="8992" width="6.5703125" bestFit="1" customWidth="1"/>
    <col min="8993" max="8993" width="7" customWidth="1"/>
    <col min="8994" max="8994" width="7.42578125" bestFit="1" customWidth="1"/>
    <col min="8995" max="8995" width="7.42578125" customWidth="1"/>
    <col min="8996" max="8996" width="7.7109375" bestFit="1" customWidth="1"/>
    <col min="8997" max="8998" width="7.42578125" customWidth="1"/>
    <col min="8999" max="8999" width="5.85546875" customWidth="1"/>
    <col min="9000" max="9000" width="7.42578125" bestFit="1" customWidth="1"/>
    <col min="9001" max="9001" width="5.85546875" customWidth="1"/>
    <col min="9002" max="9002" width="6.7109375" bestFit="1" customWidth="1"/>
    <col min="9003" max="9003" width="5.85546875" customWidth="1"/>
    <col min="9004" max="9004" width="6.5703125" bestFit="1" customWidth="1"/>
    <col min="9005" max="9005" width="5.85546875" customWidth="1"/>
    <col min="9006" max="9006" width="6.7109375" customWidth="1"/>
    <col min="9007" max="9007" width="5" customWidth="1"/>
    <col min="9008" max="9008" width="5.85546875" customWidth="1"/>
    <col min="9009" max="9009" width="5" customWidth="1"/>
    <col min="9010" max="9010" width="6.5703125" bestFit="1" customWidth="1"/>
    <col min="9011" max="9011" width="6.42578125" customWidth="1"/>
    <col min="9012" max="9013" width="7.42578125" customWidth="1"/>
    <col min="9014" max="9014" width="6.42578125" customWidth="1"/>
    <col min="9015" max="9015" width="6.42578125" bestFit="1" customWidth="1"/>
    <col min="9016" max="9016" width="7.7109375" customWidth="1"/>
    <col min="9017" max="9017" width="5.85546875" customWidth="1"/>
    <col min="9018" max="9018" width="7.28515625" customWidth="1"/>
    <col min="9019" max="9019" width="5.85546875" customWidth="1"/>
    <col min="9020" max="9020" width="6.85546875" customWidth="1"/>
    <col min="9021" max="9021" width="5.85546875" customWidth="1"/>
    <col min="9022" max="9022" width="6.7109375" customWidth="1"/>
    <col min="9023" max="9023" width="5.85546875" customWidth="1"/>
    <col min="9024" max="9024" width="6.5703125" customWidth="1"/>
    <col min="9025" max="9025" width="5" customWidth="1"/>
    <col min="9026" max="9026" width="5.85546875" customWidth="1"/>
    <col min="9027" max="9027" width="5.42578125" customWidth="1"/>
    <col min="9028" max="9028" width="6.5703125" customWidth="1"/>
    <col min="9029" max="9029" width="6.42578125" customWidth="1"/>
    <col min="9030" max="9030" width="7.42578125" customWidth="1"/>
    <col min="9031" max="9032" width="7.7109375" customWidth="1"/>
    <col min="9033" max="9034" width="7.42578125" customWidth="1"/>
    <col min="9035" max="9043" width="5.85546875" customWidth="1"/>
    <col min="9044" max="9044" width="5.85546875" bestFit="1" customWidth="1"/>
    <col min="9045" max="9045" width="5" bestFit="1" customWidth="1"/>
    <col min="9046" max="9046" width="5.28515625" customWidth="1"/>
    <col min="9047" max="9047" width="6.42578125" customWidth="1"/>
    <col min="9048" max="9049" width="7.42578125" bestFit="1" customWidth="1"/>
    <col min="9050" max="9050" width="6.42578125" bestFit="1" customWidth="1"/>
    <col min="9051" max="9052" width="7.42578125" bestFit="1" customWidth="1"/>
    <col min="9053" max="9053" width="5.85546875" customWidth="1"/>
    <col min="9054" max="9054" width="7.42578125" customWidth="1"/>
    <col min="9055" max="9055" width="8.42578125" bestFit="1" customWidth="1"/>
    <col min="9056" max="9057" width="7.42578125" bestFit="1" customWidth="1"/>
    <col min="9058" max="9058" width="8.42578125" bestFit="1" customWidth="1"/>
    <col min="9059" max="9059" width="7.42578125" bestFit="1" customWidth="1"/>
    <col min="9217" max="9217" width="4" customWidth="1"/>
    <col min="9218" max="9218" width="21" customWidth="1"/>
    <col min="9219" max="9219" width="5.85546875" customWidth="1"/>
    <col min="9220" max="9220" width="6.7109375" customWidth="1"/>
    <col min="9221" max="9221" width="5.85546875" customWidth="1"/>
    <col min="9222" max="9222" width="7.28515625" customWidth="1"/>
    <col min="9223" max="9223" width="5.85546875" customWidth="1"/>
    <col min="9224" max="9224" width="7.28515625" customWidth="1"/>
    <col min="9225" max="9225" width="5.85546875" customWidth="1"/>
    <col min="9226" max="9226" width="7.28515625" customWidth="1"/>
    <col min="9227" max="9227" width="5.85546875" customWidth="1"/>
    <col min="9228" max="9228" width="6.85546875" customWidth="1"/>
    <col min="9229" max="9229" width="5.85546875" customWidth="1"/>
    <col min="9230" max="9230" width="7.28515625" customWidth="1"/>
    <col min="9231" max="9231" width="7" customWidth="1"/>
    <col min="9232" max="9232" width="7.140625" customWidth="1"/>
    <col min="9233" max="9235" width="7.42578125" customWidth="1"/>
    <col min="9236" max="9236" width="9.42578125" customWidth="1"/>
    <col min="9237" max="9237" width="5.85546875" customWidth="1"/>
    <col min="9238" max="9238" width="7.42578125" bestFit="1" customWidth="1"/>
    <col min="9239" max="9239" width="5.85546875" customWidth="1"/>
    <col min="9240" max="9240" width="6.7109375" customWidth="1"/>
    <col min="9241" max="9241" width="5.85546875" customWidth="1"/>
    <col min="9242" max="9242" width="6.42578125" customWidth="1"/>
    <col min="9243" max="9243" width="5.85546875" customWidth="1"/>
    <col min="9244" max="9244" width="6.5703125" customWidth="1"/>
    <col min="9245" max="9245" width="5.5703125" customWidth="1"/>
    <col min="9246" max="9246" width="6.140625" customWidth="1"/>
    <col min="9247" max="9247" width="5" customWidth="1"/>
    <col min="9248" max="9248" width="6.5703125" bestFit="1" customWidth="1"/>
    <col min="9249" max="9249" width="7" customWidth="1"/>
    <col min="9250" max="9250" width="7.42578125" bestFit="1" customWidth="1"/>
    <col min="9251" max="9251" width="7.42578125" customWidth="1"/>
    <col min="9252" max="9252" width="7.7109375" bestFit="1" customWidth="1"/>
    <col min="9253" max="9254" width="7.42578125" customWidth="1"/>
    <col min="9255" max="9255" width="5.85546875" customWidth="1"/>
    <col min="9256" max="9256" width="7.42578125" bestFit="1" customWidth="1"/>
    <col min="9257" max="9257" width="5.85546875" customWidth="1"/>
    <col min="9258" max="9258" width="6.7109375" bestFit="1" customWidth="1"/>
    <col min="9259" max="9259" width="5.85546875" customWidth="1"/>
    <col min="9260" max="9260" width="6.5703125" bestFit="1" customWidth="1"/>
    <col min="9261" max="9261" width="5.85546875" customWidth="1"/>
    <col min="9262" max="9262" width="6.7109375" customWidth="1"/>
    <col min="9263" max="9263" width="5" customWidth="1"/>
    <col min="9264" max="9264" width="5.85546875" customWidth="1"/>
    <col min="9265" max="9265" width="5" customWidth="1"/>
    <col min="9266" max="9266" width="6.5703125" bestFit="1" customWidth="1"/>
    <col min="9267" max="9267" width="6.42578125" customWidth="1"/>
    <col min="9268" max="9269" width="7.42578125" customWidth="1"/>
    <col min="9270" max="9270" width="6.42578125" customWidth="1"/>
    <col min="9271" max="9271" width="6.42578125" bestFit="1" customWidth="1"/>
    <col min="9272" max="9272" width="7.7109375" customWidth="1"/>
    <col min="9273" max="9273" width="5.85546875" customWidth="1"/>
    <col min="9274" max="9274" width="7.28515625" customWidth="1"/>
    <col min="9275" max="9275" width="5.85546875" customWidth="1"/>
    <col min="9276" max="9276" width="6.85546875" customWidth="1"/>
    <col min="9277" max="9277" width="5.85546875" customWidth="1"/>
    <col min="9278" max="9278" width="6.7109375" customWidth="1"/>
    <col min="9279" max="9279" width="5.85546875" customWidth="1"/>
    <col min="9280" max="9280" width="6.5703125" customWidth="1"/>
    <col min="9281" max="9281" width="5" customWidth="1"/>
    <col min="9282" max="9282" width="5.85546875" customWidth="1"/>
    <col min="9283" max="9283" width="5.42578125" customWidth="1"/>
    <col min="9284" max="9284" width="6.5703125" customWidth="1"/>
    <col min="9285" max="9285" width="6.42578125" customWidth="1"/>
    <col min="9286" max="9286" width="7.42578125" customWidth="1"/>
    <col min="9287" max="9288" width="7.7109375" customWidth="1"/>
    <col min="9289" max="9290" width="7.42578125" customWidth="1"/>
    <col min="9291" max="9299" width="5.85546875" customWidth="1"/>
    <col min="9300" max="9300" width="5.85546875" bestFit="1" customWidth="1"/>
    <col min="9301" max="9301" width="5" bestFit="1" customWidth="1"/>
    <col min="9302" max="9302" width="5.28515625" customWidth="1"/>
    <col min="9303" max="9303" width="6.42578125" customWidth="1"/>
    <col min="9304" max="9305" width="7.42578125" bestFit="1" customWidth="1"/>
    <col min="9306" max="9306" width="6.42578125" bestFit="1" customWidth="1"/>
    <col min="9307" max="9308" width="7.42578125" bestFit="1" customWidth="1"/>
    <col min="9309" max="9309" width="5.85546875" customWidth="1"/>
    <col min="9310" max="9310" width="7.42578125" customWidth="1"/>
    <col min="9311" max="9311" width="8.42578125" bestFit="1" customWidth="1"/>
    <col min="9312" max="9313" width="7.42578125" bestFit="1" customWidth="1"/>
    <col min="9314" max="9314" width="8.42578125" bestFit="1" customWidth="1"/>
    <col min="9315" max="9315" width="7.42578125" bestFit="1" customWidth="1"/>
    <col min="9473" max="9473" width="4" customWidth="1"/>
    <col min="9474" max="9474" width="21" customWidth="1"/>
    <col min="9475" max="9475" width="5.85546875" customWidth="1"/>
    <col min="9476" max="9476" width="6.7109375" customWidth="1"/>
    <col min="9477" max="9477" width="5.85546875" customWidth="1"/>
    <col min="9478" max="9478" width="7.28515625" customWidth="1"/>
    <col min="9479" max="9479" width="5.85546875" customWidth="1"/>
    <col min="9480" max="9480" width="7.28515625" customWidth="1"/>
    <col min="9481" max="9481" width="5.85546875" customWidth="1"/>
    <col min="9482" max="9482" width="7.28515625" customWidth="1"/>
    <col min="9483" max="9483" width="5.85546875" customWidth="1"/>
    <col min="9484" max="9484" width="6.85546875" customWidth="1"/>
    <col min="9485" max="9485" width="5.85546875" customWidth="1"/>
    <col min="9486" max="9486" width="7.28515625" customWidth="1"/>
    <col min="9487" max="9487" width="7" customWidth="1"/>
    <col min="9488" max="9488" width="7.140625" customWidth="1"/>
    <col min="9489" max="9491" width="7.42578125" customWidth="1"/>
    <col min="9492" max="9492" width="9.42578125" customWidth="1"/>
    <col min="9493" max="9493" width="5.85546875" customWidth="1"/>
    <col min="9494" max="9494" width="7.42578125" bestFit="1" customWidth="1"/>
    <col min="9495" max="9495" width="5.85546875" customWidth="1"/>
    <col min="9496" max="9496" width="6.7109375" customWidth="1"/>
    <col min="9497" max="9497" width="5.85546875" customWidth="1"/>
    <col min="9498" max="9498" width="6.42578125" customWidth="1"/>
    <col min="9499" max="9499" width="5.85546875" customWidth="1"/>
    <col min="9500" max="9500" width="6.5703125" customWidth="1"/>
    <col min="9501" max="9501" width="5.5703125" customWidth="1"/>
    <col min="9502" max="9502" width="6.140625" customWidth="1"/>
    <col min="9503" max="9503" width="5" customWidth="1"/>
    <col min="9504" max="9504" width="6.5703125" bestFit="1" customWidth="1"/>
    <col min="9505" max="9505" width="7" customWidth="1"/>
    <col min="9506" max="9506" width="7.42578125" bestFit="1" customWidth="1"/>
    <col min="9507" max="9507" width="7.42578125" customWidth="1"/>
    <col min="9508" max="9508" width="7.7109375" bestFit="1" customWidth="1"/>
    <col min="9509" max="9510" width="7.42578125" customWidth="1"/>
    <col min="9511" max="9511" width="5.85546875" customWidth="1"/>
    <col min="9512" max="9512" width="7.42578125" bestFit="1" customWidth="1"/>
    <col min="9513" max="9513" width="5.85546875" customWidth="1"/>
    <col min="9514" max="9514" width="6.7109375" bestFit="1" customWidth="1"/>
    <col min="9515" max="9515" width="5.85546875" customWidth="1"/>
    <col min="9516" max="9516" width="6.5703125" bestFit="1" customWidth="1"/>
    <col min="9517" max="9517" width="5.85546875" customWidth="1"/>
    <col min="9518" max="9518" width="6.7109375" customWidth="1"/>
    <col min="9519" max="9519" width="5" customWidth="1"/>
    <col min="9520" max="9520" width="5.85546875" customWidth="1"/>
    <col min="9521" max="9521" width="5" customWidth="1"/>
    <col min="9522" max="9522" width="6.5703125" bestFit="1" customWidth="1"/>
    <col min="9523" max="9523" width="6.42578125" customWidth="1"/>
    <col min="9524" max="9525" width="7.42578125" customWidth="1"/>
    <col min="9526" max="9526" width="6.42578125" customWidth="1"/>
    <col min="9527" max="9527" width="6.42578125" bestFit="1" customWidth="1"/>
    <col min="9528" max="9528" width="7.7109375" customWidth="1"/>
    <col min="9529" max="9529" width="5.85546875" customWidth="1"/>
    <col min="9530" max="9530" width="7.28515625" customWidth="1"/>
    <col min="9531" max="9531" width="5.85546875" customWidth="1"/>
    <col min="9532" max="9532" width="6.85546875" customWidth="1"/>
    <col min="9533" max="9533" width="5.85546875" customWidth="1"/>
    <col min="9534" max="9534" width="6.7109375" customWidth="1"/>
    <col min="9535" max="9535" width="5.85546875" customWidth="1"/>
    <col min="9536" max="9536" width="6.5703125" customWidth="1"/>
    <col min="9537" max="9537" width="5" customWidth="1"/>
    <col min="9538" max="9538" width="5.85546875" customWidth="1"/>
    <col min="9539" max="9539" width="5.42578125" customWidth="1"/>
    <col min="9540" max="9540" width="6.5703125" customWidth="1"/>
    <col min="9541" max="9541" width="6.42578125" customWidth="1"/>
    <col min="9542" max="9542" width="7.42578125" customWidth="1"/>
    <col min="9543" max="9544" width="7.7109375" customWidth="1"/>
    <col min="9545" max="9546" width="7.42578125" customWidth="1"/>
    <col min="9547" max="9555" width="5.85546875" customWidth="1"/>
    <col min="9556" max="9556" width="5.85546875" bestFit="1" customWidth="1"/>
    <col min="9557" max="9557" width="5" bestFit="1" customWidth="1"/>
    <col min="9558" max="9558" width="5.28515625" customWidth="1"/>
    <col min="9559" max="9559" width="6.42578125" customWidth="1"/>
    <col min="9560" max="9561" width="7.42578125" bestFit="1" customWidth="1"/>
    <col min="9562" max="9562" width="6.42578125" bestFit="1" customWidth="1"/>
    <col min="9563" max="9564" width="7.42578125" bestFit="1" customWidth="1"/>
    <col min="9565" max="9565" width="5.85546875" customWidth="1"/>
    <col min="9566" max="9566" width="7.42578125" customWidth="1"/>
    <col min="9567" max="9567" width="8.42578125" bestFit="1" customWidth="1"/>
    <col min="9568" max="9569" width="7.42578125" bestFit="1" customWidth="1"/>
    <col min="9570" max="9570" width="8.42578125" bestFit="1" customWidth="1"/>
    <col min="9571" max="9571" width="7.42578125" bestFit="1" customWidth="1"/>
    <col min="9729" max="9729" width="4" customWidth="1"/>
    <col min="9730" max="9730" width="21" customWidth="1"/>
    <col min="9731" max="9731" width="5.85546875" customWidth="1"/>
    <col min="9732" max="9732" width="6.7109375" customWidth="1"/>
    <col min="9733" max="9733" width="5.85546875" customWidth="1"/>
    <col min="9734" max="9734" width="7.28515625" customWidth="1"/>
    <col min="9735" max="9735" width="5.85546875" customWidth="1"/>
    <col min="9736" max="9736" width="7.28515625" customWidth="1"/>
    <col min="9737" max="9737" width="5.85546875" customWidth="1"/>
    <col min="9738" max="9738" width="7.28515625" customWidth="1"/>
    <col min="9739" max="9739" width="5.85546875" customWidth="1"/>
    <col min="9740" max="9740" width="6.85546875" customWidth="1"/>
    <col min="9741" max="9741" width="5.85546875" customWidth="1"/>
    <col min="9742" max="9742" width="7.28515625" customWidth="1"/>
    <col min="9743" max="9743" width="7" customWidth="1"/>
    <col min="9744" max="9744" width="7.140625" customWidth="1"/>
    <col min="9745" max="9747" width="7.42578125" customWidth="1"/>
    <col min="9748" max="9748" width="9.42578125" customWidth="1"/>
    <col min="9749" max="9749" width="5.85546875" customWidth="1"/>
    <col min="9750" max="9750" width="7.42578125" bestFit="1" customWidth="1"/>
    <col min="9751" max="9751" width="5.85546875" customWidth="1"/>
    <col min="9752" max="9752" width="6.7109375" customWidth="1"/>
    <col min="9753" max="9753" width="5.85546875" customWidth="1"/>
    <col min="9754" max="9754" width="6.42578125" customWidth="1"/>
    <col min="9755" max="9755" width="5.85546875" customWidth="1"/>
    <col min="9756" max="9756" width="6.5703125" customWidth="1"/>
    <col min="9757" max="9757" width="5.5703125" customWidth="1"/>
    <col min="9758" max="9758" width="6.140625" customWidth="1"/>
    <col min="9759" max="9759" width="5" customWidth="1"/>
    <col min="9760" max="9760" width="6.5703125" bestFit="1" customWidth="1"/>
    <col min="9761" max="9761" width="7" customWidth="1"/>
    <col min="9762" max="9762" width="7.42578125" bestFit="1" customWidth="1"/>
    <col min="9763" max="9763" width="7.42578125" customWidth="1"/>
    <col min="9764" max="9764" width="7.7109375" bestFit="1" customWidth="1"/>
    <col min="9765" max="9766" width="7.42578125" customWidth="1"/>
    <col min="9767" max="9767" width="5.85546875" customWidth="1"/>
    <col min="9768" max="9768" width="7.42578125" bestFit="1" customWidth="1"/>
    <col min="9769" max="9769" width="5.85546875" customWidth="1"/>
    <col min="9770" max="9770" width="6.7109375" bestFit="1" customWidth="1"/>
    <col min="9771" max="9771" width="5.85546875" customWidth="1"/>
    <col min="9772" max="9772" width="6.5703125" bestFit="1" customWidth="1"/>
    <col min="9773" max="9773" width="5.85546875" customWidth="1"/>
    <col min="9774" max="9774" width="6.7109375" customWidth="1"/>
    <col min="9775" max="9775" width="5" customWidth="1"/>
    <col min="9776" max="9776" width="5.85546875" customWidth="1"/>
    <col min="9777" max="9777" width="5" customWidth="1"/>
    <col min="9778" max="9778" width="6.5703125" bestFit="1" customWidth="1"/>
    <col min="9779" max="9779" width="6.42578125" customWidth="1"/>
    <col min="9780" max="9781" width="7.42578125" customWidth="1"/>
    <col min="9782" max="9782" width="6.42578125" customWidth="1"/>
    <col min="9783" max="9783" width="6.42578125" bestFit="1" customWidth="1"/>
    <col min="9784" max="9784" width="7.7109375" customWidth="1"/>
    <col min="9785" max="9785" width="5.85546875" customWidth="1"/>
    <col min="9786" max="9786" width="7.28515625" customWidth="1"/>
    <col min="9787" max="9787" width="5.85546875" customWidth="1"/>
    <col min="9788" max="9788" width="6.85546875" customWidth="1"/>
    <col min="9789" max="9789" width="5.85546875" customWidth="1"/>
    <col min="9790" max="9790" width="6.7109375" customWidth="1"/>
    <col min="9791" max="9791" width="5.85546875" customWidth="1"/>
    <col min="9792" max="9792" width="6.5703125" customWidth="1"/>
    <col min="9793" max="9793" width="5" customWidth="1"/>
    <col min="9794" max="9794" width="5.85546875" customWidth="1"/>
    <col min="9795" max="9795" width="5.42578125" customWidth="1"/>
    <col min="9796" max="9796" width="6.5703125" customWidth="1"/>
    <col min="9797" max="9797" width="6.42578125" customWidth="1"/>
    <col min="9798" max="9798" width="7.42578125" customWidth="1"/>
    <col min="9799" max="9800" width="7.7109375" customWidth="1"/>
    <col min="9801" max="9802" width="7.42578125" customWidth="1"/>
    <col min="9803" max="9811" width="5.85546875" customWidth="1"/>
    <col min="9812" max="9812" width="5.85546875" bestFit="1" customWidth="1"/>
    <col min="9813" max="9813" width="5" bestFit="1" customWidth="1"/>
    <col min="9814" max="9814" width="5.28515625" customWidth="1"/>
    <col min="9815" max="9815" width="6.42578125" customWidth="1"/>
    <col min="9816" max="9817" width="7.42578125" bestFit="1" customWidth="1"/>
    <col min="9818" max="9818" width="6.42578125" bestFit="1" customWidth="1"/>
    <col min="9819" max="9820" width="7.42578125" bestFit="1" customWidth="1"/>
    <col min="9821" max="9821" width="5.85546875" customWidth="1"/>
    <col min="9822" max="9822" width="7.42578125" customWidth="1"/>
    <col min="9823" max="9823" width="8.42578125" bestFit="1" customWidth="1"/>
    <col min="9824" max="9825" width="7.42578125" bestFit="1" customWidth="1"/>
    <col min="9826" max="9826" width="8.42578125" bestFit="1" customWidth="1"/>
    <col min="9827" max="9827" width="7.42578125" bestFit="1" customWidth="1"/>
    <col min="9985" max="9985" width="4" customWidth="1"/>
    <col min="9986" max="9986" width="21" customWidth="1"/>
    <col min="9987" max="9987" width="5.85546875" customWidth="1"/>
    <col min="9988" max="9988" width="6.7109375" customWidth="1"/>
    <col min="9989" max="9989" width="5.85546875" customWidth="1"/>
    <col min="9990" max="9990" width="7.28515625" customWidth="1"/>
    <col min="9991" max="9991" width="5.85546875" customWidth="1"/>
    <col min="9992" max="9992" width="7.28515625" customWidth="1"/>
    <col min="9993" max="9993" width="5.85546875" customWidth="1"/>
    <col min="9994" max="9994" width="7.28515625" customWidth="1"/>
    <col min="9995" max="9995" width="5.85546875" customWidth="1"/>
    <col min="9996" max="9996" width="6.85546875" customWidth="1"/>
    <col min="9997" max="9997" width="5.85546875" customWidth="1"/>
    <col min="9998" max="9998" width="7.28515625" customWidth="1"/>
    <col min="9999" max="9999" width="7" customWidth="1"/>
    <col min="10000" max="10000" width="7.140625" customWidth="1"/>
    <col min="10001" max="10003" width="7.42578125" customWidth="1"/>
    <col min="10004" max="10004" width="9.42578125" customWidth="1"/>
    <col min="10005" max="10005" width="5.85546875" customWidth="1"/>
    <col min="10006" max="10006" width="7.42578125" bestFit="1" customWidth="1"/>
    <col min="10007" max="10007" width="5.85546875" customWidth="1"/>
    <col min="10008" max="10008" width="6.7109375" customWidth="1"/>
    <col min="10009" max="10009" width="5.85546875" customWidth="1"/>
    <col min="10010" max="10010" width="6.42578125" customWidth="1"/>
    <col min="10011" max="10011" width="5.85546875" customWidth="1"/>
    <col min="10012" max="10012" width="6.5703125" customWidth="1"/>
    <col min="10013" max="10013" width="5.5703125" customWidth="1"/>
    <col min="10014" max="10014" width="6.140625" customWidth="1"/>
    <col min="10015" max="10015" width="5" customWidth="1"/>
    <col min="10016" max="10016" width="6.5703125" bestFit="1" customWidth="1"/>
    <col min="10017" max="10017" width="7" customWidth="1"/>
    <col min="10018" max="10018" width="7.42578125" bestFit="1" customWidth="1"/>
    <col min="10019" max="10019" width="7.42578125" customWidth="1"/>
    <col min="10020" max="10020" width="7.7109375" bestFit="1" customWidth="1"/>
    <col min="10021" max="10022" width="7.42578125" customWidth="1"/>
    <col min="10023" max="10023" width="5.85546875" customWidth="1"/>
    <col min="10024" max="10024" width="7.42578125" bestFit="1" customWidth="1"/>
    <col min="10025" max="10025" width="5.85546875" customWidth="1"/>
    <col min="10026" max="10026" width="6.7109375" bestFit="1" customWidth="1"/>
    <col min="10027" max="10027" width="5.85546875" customWidth="1"/>
    <col min="10028" max="10028" width="6.5703125" bestFit="1" customWidth="1"/>
    <col min="10029" max="10029" width="5.85546875" customWidth="1"/>
    <col min="10030" max="10030" width="6.7109375" customWidth="1"/>
    <col min="10031" max="10031" width="5" customWidth="1"/>
    <col min="10032" max="10032" width="5.85546875" customWidth="1"/>
    <col min="10033" max="10033" width="5" customWidth="1"/>
    <col min="10034" max="10034" width="6.5703125" bestFit="1" customWidth="1"/>
    <col min="10035" max="10035" width="6.42578125" customWidth="1"/>
    <col min="10036" max="10037" width="7.42578125" customWidth="1"/>
    <col min="10038" max="10038" width="6.42578125" customWidth="1"/>
    <col min="10039" max="10039" width="6.42578125" bestFit="1" customWidth="1"/>
    <col min="10040" max="10040" width="7.7109375" customWidth="1"/>
    <col min="10041" max="10041" width="5.85546875" customWidth="1"/>
    <col min="10042" max="10042" width="7.28515625" customWidth="1"/>
    <col min="10043" max="10043" width="5.85546875" customWidth="1"/>
    <col min="10044" max="10044" width="6.85546875" customWidth="1"/>
    <col min="10045" max="10045" width="5.85546875" customWidth="1"/>
    <col min="10046" max="10046" width="6.7109375" customWidth="1"/>
    <col min="10047" max="10047" width="5.85546875" customWidth="1"/>
    <col min="10048" max="10048" width="6.5703125" customWidth="1"/>
    <col min="10049" max="10049" width="5" customWidth="1"/>
    <col min="10050" max="10050" width="5.85546875" customWidth="1"/>
    <col min="10051" max="10051" width="5.42578125" customWidth="1"/>
    <col min="10052" max="10052" width="6.5703125" customWidth="1"/>
    <col min="10053" max="10053" width="6.42578125" customWidth="1"/>
    <col min="10054" max="10054" width="7.42578125" customWidth="1"/>
    <col min="10055" max="10056" width="7.7109375" customWidth="1"/>
    <col min="10057" max="10058" width="7.42578125" customWidth="1"/>
    <col min="10059" max="10067" width="5.85546875" customWidth="1"/>
    <col min="10068" max="10068" width="5.85546875" bestFit="1" customWidth="1"/>
    <col min="10069" max="10069" width="5" bestFit="1" customWidth="1"/>
    <col min="10070" max="10070" width="5.28515625" customWidth="1"/>
    <col min="10071" max="10071" width="6.42578125" customWidth="1"/>
    <col min="10072" max="10073" width="7.42578125" bestFit="1" customWidth="1"/>
    <col min="10074" max="10074" width="6.42578125" bestFit="1" customWidth="1"/>
    <col min="10075" max="10076" width="7.42578125" bestFit="1" customWidth="1"/>
    <col min="10077" max="10077" width="5.85546875" customWidth="1"/>
    <col min="10078" max="10078" width="7.42578125" customWidth="1"/>
    <col min="10079" max="10079" width="8.42578125" bestFit="1" customWidth="1"/>
    <col min="10080" max="10081" width="7.42578125" bestFit="1" customWidth="1"/>
    <col min="10082" max="10082" width="8.42578125" bestFit="1" customWidth="1"/>
    <col min="10083" max="10083" width="7.42578125" bestFit="1" customWidth="1"/>
    <col min="10241" max="10241" width="4" customWidth="1"/>
    <col min="10242" max="10242" width="21" customWidth="1"/>
    <col min="10243" max="10243" width="5.85546875" customWidth="1"/>
    <col min="10244" max="10244" width="6.7109375" customWidth="1"/>
    <col min="10245" max="10245" width="5.85546875" customWidth="1"/>
    <col min="10246" max="10246" width="7.28515625" customWidth="1"/>
    <col min="10247" max="10247" width="5.85546875" customWidth="1"/>
    <col min="10248" max="10248" width="7.28515625" customWidth="1"/>
    <col min="10249" max="10249" width="5.85546875" customWidth="1"/>
    <col min="10250" max="10250" width="7.28515625" customWidth="1"/>
    <col min="10251" max="10251" width="5.85546875" customWidth="1"/>
    <col min="10252" max="10252" width="6.85546875" customWidth="1"/>
    <col min="10253" max="10253" width="5.85546875" customWidth="1"/>
    <col min="10254" max="10254" width="7.28515625" customWidth="1"/>
    <col min="10255" max="10255" width="7" customWidth="1"/>
    <col min="10256" max="10256" width="7.140625" customWidth="1"/>
    <col min="10257" max="10259" width="7.42578125" customWidth="1"/>
    <col min="10260" max="10260" width="9.42578125" customWidth="1"/>
    <col min="10261" max="10261" width="5.85546875" customWidth="1"/>
    <col min="10262" max="10262" width="7.42578125" bestFit="1" customWidth="1"/>
    <col min="10263" max="10263" width="5.85546875" customWidth="1"/>
    <col min="10264" max="10264" width="6.7109375" customWidth="1"/>
    <col min="10265" max="10265" width="5.85546875" customWidth="1"/>
    <col min="10266" max="10266" width="6.42578125" customWidth="1"/>
    <col min="10267" max="10267" width="5.85546875" customWidth="1"/>
    <col min="10268" max="10268" width="6.5703125" customWidth="1"/>
    <col min="10269" max="10269" width="5.5703125" customWidth="1"/>
    <col min="10270" max="10270" width="6.140625" customWidth="1"/>
    <col min="10271" max="10271" width="5" customWidth="1"/>
    <col min="10272" max="10272" width="6.5703125" bestFit="1" customWidth="1"/>
    <col min="10273" max="10273" width="7" customWidth="1"/>
    <col min="10274" max="10274" width="7.42578125" bestFit="1" customWidth="1"/>
    <col min="10275" max="10275" width="7.42578125" customWidth="1"/>
    <col min="10276" max="10276" width="7.7109375" bestFit="1" customWidth="1"/>
    <col min="10277" max="10278" width="7.42578125" customWidth="1"/>
    <col min="10279" max="10279" width="5.85546875" customWidth="1"/>
    <col min="10280" max="10280" width="7.42578125" bestFit="1" customWidth="1"/>
    <col min="10281" max="10281" width="5.85546875" customWidth="1"/>
    <col min="10282" max="10282" width="6.7109375" bestFit="1" customWidth="1"/>
    <col min="10283" max="10283" width="5.85546875" customWidth="1"/>
    <col min="10284" max="10284" width="6.5703125" bestFit="1" customWidth="1"/>
    <col min="10285" max="10285" width="5.85546875" customWidth="1"/>
    <col min="10286" max="10286" width="6.7109375" customWidth="1"/>
    <col min="10287" max="10287" width="5" customWidth="1"/>
    <col min="10288" max="10288" width="5.85546875" customWidth="1"/>
    <col min="10289" max="10289" width="5" customWidth="1"/>
    <col min="10290" max="10290" width="6.5703125" bestFit="1" customWidth="1"/>
    <col min="10291" max="10291" width="6.42578125" customWidth="1"/>
    <col min="10292" max="10293" width="7.42578125" customWidth="1"/>
    <col min="10294" max="10294" width="6.42578125" customWidth="1"/>
    <col min="10295" max="10295" width="6.42578125" bestFit="1" customWidth="1"/>
    <col min="10296" max="10296" width="7.7109375" customWidth="1"/>
    <col min="10297" max="10297" width="5.85546875" customWidth="1"/>
    <col min="10298" max="10298" width="7.28515625" customWidth="1"/>
    <col min="10299" max="10299" width="5.85546875" customWidth="1"/>
    <col min="10300" max="10300" width="6.85546875" customWidth="1"/>
    <col min="10301" max="10301" width="5.85546875" customWidth="1"/>
    <col min="10302" max="10302" width="6.7109375" customWidth="1"/>
    <col min="10303" max="10303" width="5.85546875" customWidth="1"/>
    <col min="10304" max="10304" width="6.5703125" customWidth="1"/>
    <col min="10305" max="10305" width="5" customWidth="1"/>
    <col min="10306" max="10306" width="5.85546875" customWidth="1"/>
    <col min="10307" max="10307" width="5.42578125" customWidth="1"/>
    <col min="10308" max="10308" width="6.5703125" customWidth="1"/>
    <col min="10309" max="10309" width="6.42578125" customWidth="1"/>
    <col min="10310" max="10310" width="7.42578125" customWidth="1"/>
    <col min="10311" max="10312" width="7.7109375" customWidth="1"/>
    <col min="10313" max="10314" width="7.42578125" customWidth="1"/>
    <col min="10315" max="10323" width="5.85546875" customWidth="1"/>
    <col min="10324" max="10324" width="5.85546875" bestFit="1" customWidth="1"/>
    <col min="10325" max="10325" width="5" bestFit="1" customWidth="1"/>
    <col min="10326" max="10326" width="5.28515625" customWidth="1"/>
    <col min="10327" max="10327" width="6.42578125" customWidth="1"/>
    <col min="10328" max="10329" width="7.42578125" bestFit="1" customWidth="1"/>
    <col min="10330" max="10330" width="6.42578125" bestFit="1" customWidth="1"/>
    <col min="10331" max="10332" width="7.42578125" bestFit="1" customWidth="1"/>
    <col min="10333" max="10333" width="5.85546875" customWidth="1"/>
    <col min="10334" max="10334" width="7.42578125" customWidth="1"/>
    <col min="10335" max="10335" width="8.42578125" bestFit="1" customWidth="1"/>
    <col min="10336" max="10337" width="7.42578125" bestFit="1" customWidth="1"/>
    <col min="10338" max="10338" width="8.42578125" bestFit="1" customWidth="1"/>
    <col min="10339" max="10339" width="7.42578125" bestFit="1" customWidth="1"/>
    <col min="10497" max="10497" width="4" customWidth="1"/>
    <col min="10498" max="10498" width="21" customWidth="1"/>
    <col min="10499" max="10499" width="5.85546875" customWidth="1"/>
    <col min="10500" max="10500" width="6.7109375" customWidth="1"/>
    <col min="10501" max="10501" width="5.85546875" customWidth="1"/>
    <col min="10502" max="10502" width="7.28515625" customWidth="1"/>
    <col min="10503" max="10503" width="5.85546875" customWidth="1"/>
    <col min="10504" max="10504" width="7.28515625" customWidth="1"/>
    <col min="10505" max="10505" width="5.85546875" customWidth="1"/>
    <col min="10506" max="10506" width="7.28515625" customWidth="1"/>
    <col min="10507" max="10507" width="5.85546875" customWidth="1"/>
    <col min="10508" max="10508" width="6.85546875" customWidth="1"/>
    <col min="10509" max="10509" width="5.85546875" customWidth="1"/>
    <col min="10510" max="10510" width="7.28515625" customWidth="1"/>
    <col min="10511" max="10511" width="7" customWidth="1"/>
    <col min="10512" max="10512" width="7.140625" customWidth="1"/>
    <col min="10513" max="10515" width="7.42578125" customWidth="1"/>
    <col min="10516" max="10516" width="9.42578125" customWidth="1"/>
    <col min="10517" max="10517" width="5.85546875" customWidth="1"/>
    <col min="10518" max="10518" width="7.42578125" bestFit="1" customWidth="1"/>
    <col min="10519" max="10519" width="5.85546875" customWidth="1"/>
    <col min="10520" max="10520" width="6.7109375" customWidth="1"/>
    <col min="10521" max="10521" width="5.85546875" customWidth="1"/>
    <col min="10522" max="10522" width="6.42578125" customWidth="1"/>
    <col min="10523" max="10523" width="5.85546875" customWidth="1"/>
    <col min="10524" max="10524" width="6.5703125" customWidth="1"/>
    <col min="10525" max="10525" width="5.5703125" customWidth="1"/>
    <col min="10526" max="10526" width="6.140625" customWidth="1"/>
    <col min="10527" max="10527" width="5" customWidth="1"/>
    <col min="10528" max="10528" width="6.5703125" bestFit="1" customWidth="1"/>
    <col min="10529" max="10529" width="7" customWidth="1"/>
    <col min="10530" max="10530" width="7.42578125" bestFit="1" customWidth="1"/>
    <col min="10531" max="10531" width="7.42578125" customWidth="1"/>
    <col min="10532" max="10532" width="7.7109375" bestFit="1" customWidth="1"/>
    <col min="10533" max="10534" width="7.42578125" customWidth="1"/>
    <col min="10535" max="10535" width="5.85546875" customWidth="1"/>
    <col min="10536" max="10536" width="7.42578125" bestFit="1" customWidth="1"/>
    <col min="10537" max="10537" width="5.85546875" customWidth="1"/>
    <col min="10538" max="10538" width="6.7109375" bestFit="1" customWidth="1"/>
    <col min="10539" max="10539" width="5.85546875" customWidth="1"/>
    <col min="10540" max="10540" width="6.5703125" bestFit="1" customWidth="1"/>
    <col min="10541" max="10541" width="5.85546875" customWidth="1"/>
    <col min="10542" max="10542" width="6.7109375" customWidth="1"/>
    <col min="10543" max="10543" width="5" customWidth="1"/>
    <col min="10544" max="10544" width="5.85546875" customWidth="1"/>
    <col min="10545" max="10545" width="5" customWidth="1"/>
    <col min="10546" max="10546" width="6.5703125" bestFit="1" customWidth="1"/>
    <col min="10547" max="10547" width="6.42578125" customWidth="1"/>
    <col min="10548" max="10549" width="7.42578125" customWidth="1"/>
    <col min="10550" max="10550" width="6.42578125" customWidth="1"/>
    <col min="10551" max="10551" width="6.42578125" bestFit="1" customWidth="1"/>
    <col min="10552" max="10552" width="7.7109375" customWidth="1"/>
    <col min="10553" max="10553" width="5.85546875" customWidth="1"/>
    <col min="10554" max="10554" width="7.28515625" customWidth="1"/>
    <col min="10555" max="10555" width="5.85546875" customWidth="1"/>
    <col min="10556" max="10556" width="6.85546875" customWidth="1"/>
    <col min="10557" max="10557" width="5.85546875" customWidth="1"/>
    <col min="10558" max="10558" width="6.7109375" customWidth="1"/>
    <col min="10559" max="10559" width="5.85546875" customWidth="1"/>
    <col min="10560" max="10560" width="6.5703125" customWidth="1"/>
    <col min="10561" max="10561" width="5" customWidth="1"/>
    <col min="10562" max="10562" width="5.85546875" customWidth="1"/>
    <col min="10563" max="10563" width="5.42578125" customWidth="1"/>
    <col min="10564" max="10564" width="6.5703125" customWidth="1"/>
    <col min="10565" max="10565" width="6.42578125" customWidth="1"/>
    <col min="10566" max="10566" width="7.42578125" customWidth="1"/>
    <col min="10567" max="10568" width="7.7109375" customWidth="1"/>
    <col min="10569" max="10570" width="7.42578125" customWidth="1"/>
    <col min="10571" max="10579" width="5.85546875" customWidth="1"/>
    <col min="10580" max="10580" width="5.85546875" bestFit="1" customWidth="1"/>
    <col min="10581" max="10581" width="5" bestFit="1" customWidth="1"/>
    <col min="10582" max="10582" width="5.28515625" customWidth="1"/>
    <col min="10583" max="10583" width="6.42578125" customWidth="1"/>
    <col min="10584" max="10585" width="7.42578125" bestFit="1" customWidth="1"/>
    <col min="10586" max="10586" width="6.42578125" bestFit="1" customWidth="1"/>
    <col min="10587" max="10588" width="7.42578125" bestFit="1" customWidth="1"/>
    <col min="10589" max="10589" width="5.85546875" customWidth="1"/>
    <col min="10590" max="10590" width="7.42578125" customWidth="1"/>
    <col min="10591" max="10591" width="8.42578125" bestFit="1" customWidth="1"/>
    <col min="10592" max="10593" width="7.42578125" bestFit="1" customWidth="1"/>
    <col min="10594" max="10594" width="8.42578125" bestFit="1" customWidth="1"/>
    <col min="10595" max="10595" width="7.42578125" bestFit="1" customWidth="1"/>
    <col min="10753" max="10753" width="4" customWidth="1"/>
    <col min="10754" max="10754" width="21" customWidth="1"/>
    <col min="10755" max="10755" width="5.85546875" customWidth="1"/>
    <col min="10756" max="10756" width="6.7109375" customWidth="1"/>
    <col min="10757" max="10757" width="5.85546875" customWidth="1"/>
    <col min="10758" max="10758" width="7.28515625" customWidth="1"/>
    <col min="10759" max="10759" width="5.85546875" customWidth="1"/>
    <col min="10760" max="10760" width="7.28515625" customWidth="1"/>
    <col min="10761" max="10761" width="5.85546875" customWidth="1"/>
    <col min="10762" max="10762" width="7.28515625" customWidth="1"/>
    <col min="10763" max="10763" width="5.85546875" customWidth="1"/>
    <col min="10764" max="10764" width="6.85546875" customWidth="1"/>
    <col min="10765" max="10765" width="5.85546875" customWidth="1"/>
    <col min="10766" max="10766" width="7.28515625" customWidth="1"/>
    <col min="10767" max="10767" width="7" customWidth="1"/>
    <col min="10768" max="10768" width="7.140625" customWidth="1"/>
    <col min="10769" max="10771" width="7.42578125" customWidth="1"/>
    <col min="10772" max="10772" width="9.42578125" customWidth="1"/>
    <col min="10773" max="10773" width="5.85546875" customWidth="1"/>
    <col min="10774" max="10774" width="7.42578125" bestFit="1" customWidth="1"/>
    <col min="10775" max="10775" width="5.85546875" customWidth="1"/>
    <col min="10776" max="10776" width="6.7109375" customWidth="1"/>
    <col min="10777" max="10777" width="5.85546875" customWidth="1"/>
    <col min="10778" max="10778" width="6.42578125" customWidth="1"/>
    <col min="10779" max="10779" width="5.85546875" customWidth="1"/>
    <col min="10780" max="10780" width="6.5703125" customWidth="1"/>
    <col min="10781" max="10781" width="5.5703125" customWidth="1"/>
    <col min="10782" max="10782" width="6.140625" customWidth="1"/>
    <col min="10783" max="10783" width="5" customWidth="1"/>
    <col min="10784" max="10784" width="6.5703125" bestFit="1" customWidth="1"/>
    <col min="10785" max="10785" width="7" customWidth="1"/>
    <col min="10786" max="10786" width="7.42578125" bestFit="1" customWidth="1"/>
    <col min="10787" max="10787" width="7.42578125" customWidth="1"/>
    <col min="10788" max="10788" width="7.7109375" bestFit="1" customWidth="1"/>
    <col min="10789" max="10790" width="7.42578125" customWidth="1"/>
    <col min="10791" max="10791" width="5.85546875" customWidth="1"/>
    <col min="10792" max="10792" width="7.42578125" bestFit="1" customWidth="1"/>
    <col min="10793" max="10793" width="5.85546875" customWidth="1"/>
    <col min="10794" max="10794" width="6.7109375" bestFit="1" customWidth="1"/>
    <col min="10795" max="10795" width="5.85546875" customWidth="1"/>
    <col min="10796" max="10796" width="6.5703125" bestFit="1" customWidth="1"/>
    <col min="10797" max="10797" width="5.85546875" customWidth="1"/>
    <col min="10798" max="10798" width="6.7109375" customWidth="1"/>
    <col min="10799" max="10799" width="5" customWidth="1"/>
    <col min="10800" max="10800" width="5.85546875" customWidth="1"/>
    <col min="10801" max="10801" width="5" customWidth="1"/>
    <col min="10802" max="10802" width="6.5703125" bestFit="1" customWidth="1"/>
    <col min="10803" max="10803" width="6.42578125" customWidth="1"/>
    <col min="10804" max="10805" width="7.42578125" customWidth="1"/>
    <col min="10806" max="10806" width="6.42578125" customWidth="1"/>
    <col min="10807" max="10807" width="6.42578125" bestFit="1" customWidth="1"/>
    <col min="10808" max="10808" width="7.7109375" customWidth="1"/>
    <col min="10809" max="10809" width="5.85546875" customWidth="1"/>
    <col min="10810" max="10810" width="7.28515625" customWidth="1"/>
    <col min="10811" max="10811" width="5.85546875" customWidth="1"/>
    <col min="10812" max="10812" width="6.85546875" customWidth="1"/>
    <col min="10813" max="10813" width="5.85546875" customWidth="1"/>
    <col min="10814" max="10814" width="6.7109375" customWidth="1"/>
    <col min="10815" max="10815" width="5.85546875" customWidth="1"/>
    <col min="10816" max="10816" width="6.5703125" customWidth="1"/>
    <col min="10817" max="10817" width="5" customWidth="1"/>
    <col min="10818" max="10818" width="5.85546875" customWidth="1"/>
    <col min="10819" max="10819" width="5.42578125" customWidth="1"/>
    <col min="10820" max="10820" width="6.5703125" customWidth="1"/>
    <col min="10821" max="10821" width="6.42578125" customWidth="1"/>
    <col min="10822" max="10822" width="7.42578125" customWidth="1"/>
    <col min="10823" max="10824" width="7.7109375" customWidth="1"/>
    <col min="10825" max="10826" width="7.42578125" customWidth="1"/>
    <col min="10827" max="10835" width="5.85546875" customWidth="1"/>
    <col min="10836" max="10836" width="5.85546875" bestFit="1" customWidth="1"/>
    <col min="10837" max="10837" width="5" bestFit="1" customWidth="1"/>
    <col min="10838" max="10838" width="5.28515625" customWidth="1"/>
    <col min="10839" max="10839" width="6.42578125" customWidth="1"/>
    <col min="10840" max="10841" width="7.42578125" bestFit="1" customWidth="1"/>
    <col min="10842" max="10842" width="6.42578125" bestFit="1" customWidth="1"/>
    <col min="10843" max="10844" width="7.42578125" bestFit="1" customWidth="1"/>
    <col min="10845" max="10845" width="5.85546875" customWidth="1"/>
    <col min="10846" max="10846" width="7.42578125" customWidth="1"/>
    <col min="10847" max="10847" width="8.42578125" bestFit="1" customWidth="1"/>
    <col min="10848" max="10849" width="7.42578125" bestFit="1" customWidth="1"/>
    <col min="10850" max="10850" width="8.42578125" bestFit="1" customWidth="1"/>
    <col min="10851" max="10851" width="7.42578125" bestFit="1" customWidth="1"/>
    <col min="11009" max="11009" width="4" customWidth="1"/>
    <col min="11010" max="11010" width="21" customWidth="1"/>
    <col min="11011" max="11011" width="5.85546875" customWidth="1"/>
    <col min="11012" max="11012" width="6.7109375" customWidth="1"/>
    <col min="11013" max="11013" width="5.85546875" customWidth="1"/>
    <col min="11014" max="11014" width="7.28515625" customWidth="1"/>
    <col min="11015" max="11015" width="5.85546875" customWidth="1"/>
    <col min="11016" max="11016" width="7.28515625" customWidth="1"/>
    <col min="11017" max="11017" width="5.85546875" customWidth="1"/>
    <col min="11018" max="11018" width="7.28515625" customWidth="1"/>
    <col min="11019" max="11019" width="5.85546875" customWidth="1"/>
    <col min="11020" max="11020" width="6.85546875" customWidth="1"/>
    <col min="11021" max="11021" width="5.85546875" customWidth="1"/>
    <col min="11022" max="11022" width="7.28515625" customWidth="1"/>
    <col min="11023" max="11023" width="7" customWidth="1"/>
    <col min="11024" max="11024" width="7.140625" customWidth="1"/>
    <col min="11025" max="11027" width="7.42578125" customWidth="1"/>
    <col min="11028" max="11028" width="9.42578125" customWidth="1"/>
    <col min="11029" max="11029" width="5.85546875" customWidth="1"/>
    <col min="11030" max="11030" width="7.42578125" bestFit="1" customWidth="1"/>
    <col min="11031" max="11031" width="5.85546875" customWidth="1"/>
    <col min="11032" max="11032" width="6.7109375" customWidth="1"/>
    <col min="11033" max="11033" width="5.85546875" customWidth="1"/>
    <col min="11034" max="11034" width="6.42578125" customWidth="1"/>
    <col min="11035" max="11035" width="5.85546875" customWidth="1"/>
    <col min="11036" max="11036" width="6.5703125" customWidth="1"/>
    <col min="11037" max="11037" width="5.5703125" customWidth="1"/>
    <col min="11038" max="11038" width="6.140625" customWidth="1"/>
    <col min="11039" max="11039" width="5" customWidth="1"/>
    <col min="11040" max="11040" width="6.5703125" bestFit="1" customWidth="1"/>
    <col min="11041" max="11041" width="7" customWidth="1"/>
    <col min="11042" max="11042" width="7.42578125" bestFit="1" customWidth="1"/>
    <col min="11043" max="11043" width="7.42578125" customWidth="1"/>
    <col min="11044" max="11044" width="7.7109375" bestFit="1" customWidth="1"/>
    <col min="11045" max="11046" width="7.42578125" customWidth="1"/>
    <col min="11047" max="11047" width="5.85546875" customWidth="1"/>
    <col min="11048" max="11048" width="7.42578125" bestFit="1" customWidth="1"/>
    <col min="11049" max="11049" width="5.85546875" customWidth="1"/>
    <col min="11050" max="11050" width="6.7109375" bestFit="1" customWidth="1"/>
    <col min="11051" max="11051" width="5.85546875" customWidth="1"/>
    <col min="11052" max="11052" width="6.5703125" bestFit="1" customWidth="1"/>
    <col min="11053" max="11053" width="5.85546875" customWidth="1"/>
    <col min="11054" max="11054" width="6.7109375" customWidth="1"/>
    <col min="11055" max="11055" width="5" customWidth="1"/>
    <col min="11056" max="11056" width="5.85546875" customWidth="1"/>
    <col min="11057" max="11057" width="5" customWidth="1"/>
    <col min="11058" max="11058" width="6.5703125" bestFit="1" customWidth="1"/>
    <col min="11059" max="11059" width="6.42578125" customWidth="1"/>
    <col min="11060" max="11061" width="7.42578125" customWidth="1"/>
    <col min="11062" max="11062" width="6.42578125" customWidth="1"/>
    <col min="11063" max="11063" width="6.42578125" bestFit="1" customWidth="1"/>
    <col min="11064" max="11064" width="7.7109375" customWidth="1"/>
    <col min="11065" max="11065" width="5.85546875" customWidth="1"/>
    <col min="11066" max="11066" width="7.28515625" customWidth="1"/>
    <col min="11067" max="11067" width="5.85546875" customWidth="1"/>
    <col min="11068" max="11068" width="6.85546875" customWidth="1"/>
    <col min="11069" max="11069" width="5.85546875" customWidth="1"/>
    <col min="11070" max="11070" width="6.7109375" customWidth="1"/>
    <col min="11071" max="11071" width="5.85546875" customWidth="1"/>
    <col min="11072" max="11072" width="6.5703125" customWidth="1"/>
    <col min="11073" max="11073" width="5" customWidth="1"/>
    <col min="11074" max="11074" width="5.85546875" customWidth="1"/>
    <col min="11075" max="11075" width="5.42578125" customWidth="1"/>
    <col min="11076" max="11076" width="6.5703125" customWidth="1"/>
    <col min="11077" max="11077" width="6.42578125" customWidth="1"/>
    <col min="11078" max="11078" width="7.42578125" customWidth="1"/>
    <col min="11079" max="11080" width="7.7109375" customWidth="1"/>
    <col min="11081" max="11082" width="7.42578125" customWidth="1"/>
    <col min="11083" max="11091" width="5.85546875" customWidth="1"/>
    <col min="11092" max="11092" width="5.85546875" bestFit="1" customWidth="1"/>
    <col min="11093" max="11093" width="5" bestFit="1" customWidth="1"/>
    <col min="11094" max="11094" width="5.28515625" customWidth="1"/>
    <col min="11095" max="11095" width="6.42578125" customWidth="1"/>
    <col min="11096" max="11097" width="7.42578125" bestFit="1" customWidth="1"/>
    <col min="11098" max="11098" width="6.42578125" bestFit="1" customWidth="1"/>
    <col min="11099" max="11100" width="7.42578125" bestFit="1" customWidth="1"/>
    <col min="11101" max="11101" width="5.85546875" customWidth="1"/>
    <col min="11102" max="11102" width="7.42578125" customWidth="1"/>
    <col min="11103" max="11103" width="8.42578125" bestFit="1" customWidth="1"/>
    <col min="11104" max="11105" width="7.42578125" bestFit="1" customWidth="1"/>
    <col min="11106" max="11106" width="8.42578125" bestFit="1" customWidth="1"/>
    <col min="11107" max="11107" width="7.42578125" bestFit="1" customWidth="1"/>
    <col min="11265" max="11265" width="4" customWidth="1"/>
    <col min="11266" max="11266" width="21" customWidth="1"/>
    <col min="11267" max="11267" width="5.85546875" customWidth="1"/>
    <col min="11268" max="11268" width="6.7109375" customWidth="1"/>
    <col min="11269" max="11269" width="5.85546875" customWidth="1"/>
    <col min="11270" max="11270" width="7.28515625" customWidth="1"/>
    <col min="11271" max="11271" width="5.85546875" customWidth="1"/>
    <col min="11272" max="11272" width="7.28515625" customWidth="1"/>
    <col min="11273" max="11273" width="5.85546875" customWidth="1"/>
    <col min="11274" max="11274" width="7.28515625" customWidth="1"/>
    <col min="11275" max="11275" width="5.85546875" customWidth="1"/>
    <col min="11276" max="11276" width="6.85546875" customWidth="1"/>
    <col min="11277" max="11277" width="5.85546875" customWidth="1"/>
    <col min="11278" max="11278" width="7.28515625" customWidth="1"/>
    <col min="11279" max="11279" width="7" customWidth="1"/>
    <col min="11280" max="11280" width="7.140625" customWidth="1"/>
    <col min="11281" max="11283" width="7.42578125" customWidth="1"/>
    <col min="11284" max="11284" width="9.42578125" customWidth="1"/>
    <col min="11285" max="11285" width="5.85546875" customWidth="1"/>
    <col min="11286" max="11286" width="7.42578125" bestFit="1" customWidth="1"/>
    <col min="11287" max="11287" width="5.85546875" customWidth="1"/>
    <col min="11288" max="11288" width="6.7109375" customWidth="1"/>
    <col min="11289" max="11289" width="5.85546875" customWidth="1"/>
    <col min="11290" max="11290" width="6.42578125" customWidth="1"/>
    <col min="11291" max="11291" width="5.85546875" customWidth="1"/>
    <col min="11292" max="11292" width="6.5703125" customWidth="1"/>
    <col min="11293" max="11293" width="5.5703125" customWidth="1"/>
    <col min="11294" max="11294" width="6.140625" customWidth="1"/>
    <col min="11295" max="11295" width="5" customWidth="1"/>
    <col min="11296" max="11296" width="6.5703125" bestFit="1" customWidth="1"/>
    <col min="11297" max="11297" width="7" customWidth="1"/>
    <col min="11298" max="11298" width="7.42578125" bestFit="1" customWidth="1"/>
    <col min="11299" max="11299" width="7.42578125" customWidth="1"/>
    <col min="11300" max="11300" width="7.7109375" bestFit="1" customWidth="1"/>
    <col min="11301" max="11302" width="7.42578125" customWidth="1"/>
    <col min="11303" max="11303" width="5.85546875" customWidth="1"/>
    <col min="11304" max="11304" width="7.42578125" bestFit="1" customWidth="1"/>
    <col min="11305" max="11305" width="5.85546875" customWidth="1"/>
    <col min="11306" max="11306" width="6.7109375" bestFit="1" customWidth="1"/>
    <col min="11307" max="11307" width="5.85546875" customWidth="1"/>
    <col min="11308" max="11308" width="6.5703125" bestFit="1" customWidth="1"/>
    <col min="11309" max="11309" width="5.85546875" customWidth="1"/>
    <col min="11310" max="11310" width="6.7109375" customWidth="1"/>
    <col min="11311" max="11311" width="5" customWidth="1"/>
    <col min="11312" max="11312" width="5.85546875" customWidth="1"/>
    <col min="11313" max="11313" width="5" customWidth="1"/>
    <col min="11314" max="11314" width="6.5703125" bestFit="1" customWidth="1"/>
    <col min="11315" max="11315" width="6.42578125" customWidth="1"/>
    <col min="11316" max="11317" width="7.42578125" customWidth="1"/>
    <col min="11318" max="11318" width="6.42578125" customWidth="1"/>
    <col min="11319" max="11319" width="6.42578125" bestFit="1" customWidth="1"/>
    <col min="11320" max="11320" width="7.7109375" customWidth="1"/>
    <col min="11321" max="11321" width="5.85546875" customWidth="1"/>
    <col min="11322" max="11322" width="7.28515625" customWidth="1"/>
    <col min="11323" max="11323" width="5.85546875" customWidth="1"/>
    <col min="11324" max="11324" width="6.85546875" customWidth="1"/>
    <col min="11325" max="11325" width="5.85546875" customWidth="1"/>
    <col min="11326" max="11326" width="6.7109375" customWidth="1"/>
    <col min="11327" max="11327" width="5.85546875" customWidth="1"/>
    <col min="11328" max="11328" width="6.5703125" customWidth="1"/>
    <col min="11329" max="11329" width="5" customWidth="1"/>
    <col min="11330" max="11330" width="5.85546875" customWidth="1"/>
    <col min="11331" max="11331" width="5.42578125" customWidth="1"/>
    <col min="11332" max="11332" width="6.5703125" customWidth="1"/>
    <col min="11333" max="11333" width="6.42578125" customWidth="1"/>
    <col min="11334" max="11334" width="7.42578125" customWidth="1"/>
    <col min="11335" max="11336" width="7.7109375" customWidth="1"/>
    <col min="11337" max="11338" width="7.42578125" customWidth="1"/>
    <col min="11339" max="11347" width="5.85546875" customWidth="1"/>
    <col min="11348" max="11348" width="5.85546875" bestFit="1" customWidth="1"/>
    <col min="11349" max="11349" width="5" bestFit="1" customWidth="1"/>
    <col min="11350" max="11350" width="5.28515625" customWidth="1"/>
    <col min="11351" max="11351" width="6.42578125" customWidth="1"/>
    <col min="11352" max="11353" width="7.42578125" bestFit="1" customWidth="1"/>
    <col min="11354" max="11354" width="6.42578125" bestFit="1" customWidth="1"/>
    <col min="11355" max="11356" width="7.42578125" bestFit="1" customWidth="1"/>
    <col min="11357" max="11357" width="5.85546875" customWidth="1"/>
    <col min="11358" max="11358" width="7.42578125" customWidth="1"/>
    <col min="11359" max="11359" width="8.42578125" bestFit="1" customWidth="1"/>
    <col min="11360" max="11361" width="7.42578125" bestFit="1" customWidth="1"/>
    <col min="11362" max="11362" width="8.42578125" bestFit="1" customWidth="1"/>
    <col min="11363" max="11363" width="7.42578125" bestFit="1" customWidth="1"/>
    <col min="11521" max="11521" width="4" customWidth="1"/>
    <col min="11522" max="11522" width="21" customWidth="1"/>
    <col min="11523" max="11523" width="5.85546875" customWidth="1"/>
    <col min="11524" max="11524" width="6.7109375" customWidth="1"/>
    <col min="11525" max="11525" width="5.85546875" customWidth="1"/>
    <col min="11526" max="11526" width="7.28515625" customWidth="1"/>
    <col min="11527" max="11527" width="5.85546875" customWidth="1"/>
    <col min="11528" max="11528" width="7.28515625" customWidth="1"/>
    <col min="11529" max="11529" width="5.85546875" customWidth="1"/>
    <col min="11530" max="11530" width="7.28515625" customWidth="1"/>
    <col min="11531" max="11531" width="5.85546875" customWidth="1"/>
    <col min="11532" max="11532" width="6.85546875" customWidth="1"/>
    <col min="11533" max="11533" width="5.85546875" customWidth="1"/>
    <col min="11534" max="11534" width="7.28515625" customWidth="1"/>
    <col min="11535" max="11535" width="7" customWidth="1"/>
    <col min="11536" max="11536" width="7.140625" customWidth="1"/>
    <col min="11537" max="11539" width="7.42578125" customWidth="1"/>
    <col min="11540" max="11540" width="9.42578125" customWidth="1"/>
    <col min="11541" max="11541" width="5.85546875" customWidth="1"/>
    <col min="11542" max="11542" width="7.42578125" bestFit="1" customWidth="1"/>
    <col min="11543" max="11543" width="5.85546875" customWidth="1"/>
    <col min="11544" max="11544" width="6.7109375" customWidth="1"/>
    <col min="11545" max="11545" width="5.85546875" customWidth="1"/>
    <col min="11546" max="11546" width="6.42578125" customWidth="1"/>
    <col min="11547" max="11547" width="5.85546875" customWidth="1"/>
    <col min="11548" max="11548" width="6.5703125" customWidth="1"/>
    <col min="11549" max="11549" width="5.5703125" customWidth="1"/>
    <col min="11550" max="11550" width="6.140625" customWidth="1"/>
    <col min="11551" max="11551" width="5" customWidth="1"/>
    <col min="11552" max="11552" width="6.5703125" bestFit="1" customWidth="1"/>
    <col min="11553" max="11553" width="7" customWidth="1"/>
    <col min="11554" max="11554" width="7.42578125" bestFit="1" customWidth="1"/>
    <col min="11555" max="11555" width="7.42578125" customWidth="1"/>
    <col min="11556" max="11556" width="7.7109375" bestFit="1" customWidth="1"/>
    <col min="11557" max="11558" width="7.42578125" customWidth="1"/>
    <col min="11559" max="11559" width="5.85546875" customWidth="1"/>
    <col min="11560" max="11560" width="7.42578125" bestFit="1" customWidth="1"/>
    <col min="11561" max="11561" width="5.85546875" customWidth="1"/>
    <col min="11562" max="11562" width="6.7109375" bestFit="1" customWidth="1"/>
    <col min="11563" max="11563" width="5.85546875" customWidth="1"/>
    <col min="11564" max="11564" width="6.5703125" bestFit="1" customWidth="1"/>
    <col min="11565" max="11565" width="5.85546875" customWidth="1"/>
    <col min="11566" max="11566" width="6.7109375" customWidth="1"/>
    <col min="11567" max="11567" width="5" customWidth="1"/>
    <col min="11568" max="11568" width="5.85546875" customWidth="1"/>
    <col min="11569" max="11569" width="5" customWidth="1"/>
    <col min="11570" max="11570" width="6.5703125" bestFit="1" customWidth="1"/>
    <col min="11571" max="11571" width="6.42578125" customWidth="1"/>
    <col min="11572" max="11573" width="7.42578125" customWidth="1"/>
    <col min="11574" max="11574" width="6.42578125" customWidth="1"/>
    <col min="11575" max="11575" width="6.42578125" bestFit="1" customWidth="1"/>
    <col min="11576" max="11576" width="7.7109375" customWidth="1"/>
    <col min="11577" max="11577" width="5.85546875" customWidth="1"/>
    <col min="11578" max="11578" width="7.28515625" customWidth="1"/>
    <col min="11579" max="11579" width="5.85546875" customWidth="1"/>
    <col min="11580" max="11580" width="6.85546875" customWidth="1"/>
    <col min="11581" max="11581" width="5.85546875" customWidth="1"/>
    <col min="11582" max="11582" width="6.7109375" customWidth="1"/>
    <col min="11583" max="11583" width="5.85546875" customWidth="1"/>
    <col min="11584" max="11584" width="6.5703125" customWidth="1"/>
    <col min="11585" max="11585" width="5" customWidth="1"/>
    <col min="11586" max="11586" width="5.85546875" customWidth="1"/>
    <col min="11587" max="11587" width="5.42578125" customWidth="1"/>
    <col min="11588" max="11588" width="6.5703125" customWidth="1"/>
    <col min="11589" max="11589" width="6.42578125" customWidth="1"/>
    <col min="11590" max="11590" width="7.42578125" customWidth="1"/>
    <col min="11591" max="11592" width="7.7109375" customWidth="1"/>
    <col min="11593" max="11594" width="7.42578125" customWidth="1"/>
    <col min="11595" max="11603" width="5.85546875" customWidth="1"/>
    <col min="11604" max="11604" width="5.85546875" bestFit="1" customWidth="1"/>
    <col min="11605" max="11605" width="5" bestFit="1" customWidth="1"/>
    <col min="11606" max="11606" width="5.28515625" customWidth="1"/>
    <col min="11607" max="11607" width="6.42578125" customWidth="1"/>
    <col min="11608" max="11609" width="7.42578125" bestFit="1" customWidth="1"/>
    <col min="11610" max="11610" width="6.42578125" bestFit="1" customWidth="1"/>
    <col min="11611" max="11612" width="7.42578125" bestFit="1" customWidth="1"/>
    <col min="11613" max="11613" width="5.85546875" customWidth="1"/>
    <col min="11614" max="11614" width="7.42578125" customWidth="1"/>
    <col min="11615" max="11615" width="8.42578125" bestFit="1" customWidth="1"/>
    <col min="11616" max="11617" width="7.42578125" bestFit="1" customWidth="1"/>
    <col min="11618" max="11618" width="8.42578125" bestFit="1" customWidth="1"/>
    <col min="11619" max="11619" width="7.42578125" bestFit="1" customWidth="1"/>
    <col min="11777" max="11777" width="4" customWidth="1"/>
    <col min="11778" max="11778" width="21" customWidth="1"/>
    <col min="11779" max="11779" width="5.85546875" customWidth="1"/>
    <col min="11780" max="11780" width="6.7109375" customWidth="1"/>
    <col min="11781" max="11781" width="5.85546875" customWidth="1"/>
    <col min="11782" max="11782" width="7.28515625" customWidth="1"/>
    <col min="11783" max="11783" width="5.85546875" customWidth="1"/>
    <col min="11784" max="11784" width="7.28515625" customWidth="1"/>
    <col min="11785" max="11785" width="5.85546875" customWidth="1"/>
    <col min="11786" max="11786" width="7.28515625" customWidth="1"/>
    <col min="11787" max="11787" width="5.85546875" customWidth="1"/>
    <col min="11788" max="11788" width="6.85546875" customWidth="1"/>
    <col min="11789" max="11789" width="5.85546875" customWidth="1"/>
    <col min="11790" max="11790" width="7.28515625" customWidth="1"/>
    <col min="11791" max="11791" width="7" customWidth="1"/>
    <col min="11792" max="11792" width="7.140625" customWidth="1"/>
    <col min="11793" max="11795" width="7.42578125" customWidth="1"/>
    <col min="11796" max="11796" width="9.42578125" customWidth="1"/>
    <col min="11797" max="11797" width="5.85546875" customWidth="1"/>
    <col min="11798" max="11798" width="7.42578125" bestFit="1" customWidth="1"/>
    <col min="11799" max="11799" width="5.85546875" customWidth="1"/>
    <col min="11800" max="11800" width="6.7109375" customWidth="1"/>
    <col min="11801" max="11801" width="5.85546875" customWidth="1"/>
    <col min="11802" max="11802" width="6.42578125" customWidth="1"/>
    <col min="11803" max="11803" width="5.85546875" customWidth="1"/>
    <col min="11804" max="11804" width="6.5703125" customWidth="1"/>
    <col min="11805" max="11805" width="5.5703125" customWidth="1"/>
    <col min="11806" max="11806" width="6.140625" customWidth="1"/>
    <col min="11807" max="11807" width="5" customWidth="1"/>
    <col min="11808" max="11808" width="6.5703125" bestFit="1" customWidth="1"/>
    <col min="11809" max="11809" width="7" customWidth="1"/>
    <col min="11810" max="11810" width="7.42578125" bestFit="1" customWidth="1"/>
    <col min="11811" max="11811" width="7.42578125" customWidth="1"/>
    <col min="11812" max="11812" width="7.7109375" bestFit="1" customWidth="1"/>
    <col min="11813" max="11814" width="7.42578125" customWidth="1"/>
    <col min="11815" max="11815" width="5.85546875" customWidth="1"/>
    <col min="11816" max="11816" width="7.42578125" bestFit="1" customWidth="1"/>
    <col min="11817" max="11817" width="5.85546875" customWidth="1"/>
    <col min="11818" max="11818" width="6.7109375" bestFit="1" customWidth="1"/>
    <col min="11819" max="11819" width="5.85546875" customWidth="1"/>
    <col min="11820" max="11820" width="6.5703125" bestFit="1" customWidth="1"/>
    <col min="11821" max="11821" width="5.85546875" customWidth="1"/>
    <col min="11822" max="11822" width="6.7109375" customWidth="1"/>
    <col min="11823" max="11823" width="5" customWidth="1"/>
    <col min="11824" max="11824" width="5.85546875" customWidth="1"/>
    <col min="11825" max="11825" width="5" customWidth="1"/>
    <col min="11826" max="11826" width="6.5703125" bestFit="1" customWidth="1"/>
    <col min="11827" max="11827" width="6.42578125" customWidth="1"/>
    <col min="11828" max="11829" width="7.42578125" customWidth="1"/>
    <col min="11830" max="11830" width="6.42578125" customWidth="1"/>
    <col min="11831" max="11831" width="6.42578125" bestFit="1" customWidth="1"/>
    <col min="11832" max="11832" width="7.7109375" customWidth="1"/>
    <col min="11833" max="11833" width="5.85546875" customWidth="1"/>
    <col min="11834" max="11834" width="7.28515625" customWidth="1"/>
    <col min="11835" max="11835" width="5.85546875" customWidth="1"/>
    <col min="11836" max="11836" width="6.85546875" customWidth="1"/>
    <col min="11837" max="11837" width="5.85546875" customWidth="1"/>
    <col min="11838" max="11838" width="6.7109375" customWidth="1"/>
    <col min="11839" max="11839" width="5.85546875" customWidth="1"/>
    <col min="11840" max="11840" width="6.5703125" customWidth="1"/>
    <col min="11841" max="11841" width="5" customWidth="1"/>
    <col min="11842" max="11842" width="5.85546875" customWidth="1"/>
    <col min="11843" max="11843" width="5.42578125" customWidth="1"/>
    <col min="11844" max="11844" width="6.5703125" customWidth="1"/>
    <col min="11845" max="11845" width="6.42578125" customWidth="1"/>
    <col min="11846" max="11846" width="7.42578125" customWidth="1"/>
    <col min="11847" max="11848" width="7.7109375" customWidth="1"/>
    <col min="11849" max="11850" width="7.42578125" customWidth="1"/>
    <col min="11851" max="11859" width="5.85546875" customWidth="1"/>
    <col min="11860" max="11860" width="5.85546875" bestFit="1" customWidth="1"/>
    <col min="11861" max="11861" width="5" bestFit="1" customWidth="1"/>
    <col min="11862" max="11862" width="5.28515625" customWidth="1"/>
    <col min="11863" max="11863" width="6.42578125" customWidth="1"/>
    <col min="11864" max="11865" width="7.42578125" bestFit="1" customWidth="1"/>
    <col min="11866" max="11866" width="6.42578125" bestFit="1" customWidth="1"/>
    <col min="11867" max="11868" width="7.42578125" bestFit="1" customWidth="1"/>
    <col min="11869" max="11869" width="5.85546875" customWidth="1"/>
    <col min="11870" max="11870" width="7.42578125" customWidth="1"/>
    <col min="11871" max="11871" width="8.42578125" bestFit="1" customWidth="1"/>
    <col min="11872" max="11873" width="7.42578125" bestFit="1" customWidth="1"/>
    <col min="11874" max="11874" width="8.42578125" bestFit="1" customWidth="1"/>
    <col min="11875" max="11875" width="7.42578125" bestFit="1" customWidth="1"/>
    <col min="12033" max="12033" width="4" customWidth="1"/>
    <col min="12034" max="12034" width="21" customWidth="1"/>
    <col min="12035" max="12035" width="5.85546875" customWidth="1"/>
    <col min="12036" max="12036" width="6.7109375" customWidth="1"/>
    <col min="12037" max="12037" width="5.85546875" customWidth="1"/>
    <col min="12038" max="12038" width="7.28515625" customWidth="1"/>
    <col min="12039" max="12039" width="5.85546875" customWidth="1"/>
    <col min="12040" max="12040" width="7.28515625" customWidth="1"/>
    <col min="12041" max="12041" width="5.85546875" customWidth="1"/>
    <col min="12042" max="12042" width="7.28515625" customWidth="1"/>
    <col min="12043" max="12043" width="5.85546875" customWidth="1"/>
    <col min="12044" max="12044" width="6.85546875" customWidth="1"/>
    <col min="12045" max="12045" width="5.85546875" customWidth="1"/>
    <col min="12046" max="12046" width="7.28515625" customWidth="1"/>
    <col min="12047" max="12047" width="7" customWidth="1"/>
    <col min="12048" max="12048" width="7.140625" customWidth="1"/>
    <col min="12049" max="12051" width="7.42578125" customWidth="1"/>
    <col min="12052" max="12052" width="9.42578125" customWidth="1"/>
    <col min="12053" max="12053" width="5.85546875" customWidth="1"/>
    <col min="12054" max="12054" width="7.42578125" bestFit="1" customWidth="1"/>
    <col min="12055" max="12055" width="5.85546875" customWidth="1"/>
    <col min="12056" max="12056" width="6.7109375" customWidth="1"/>
    <col min="12057" max="12057" width="5.85546875" customWidth="1"/>
    <col min="12058" max="12058" width="6.42578125" customWidth="1"/>
    <col min="12059" max="12059" width="5.85546875" customWidth="1"/>
    <col min="12060" max="12060" width="6.5703125" customWidth="1"/>
    <col min="12061" max="12061" width="5.5703125" customWidth="1"/>
    <col min="12062" max="12062" width="6.140625" customWidth="1"/>
    <col min="12063" max="12063" width="5" customWidth="1"/>
    <col min="12064" max="12064" width="6.5703125" bestFit="1" customWidth="1"/>
    <col min="12065" max="12065" width="7" customWidth="1"/>
    <col min="12066" max="12066" width="7.42578125" bestFit="1" customWidth="1"/>
    <col min="12067" max="12067" width="7.42578125" customWidth="1"/>
    <col min="12068" max="12068" width="7.7109375" bestFit="1" customWidth="1"/>
    <col min="12069" max="12070" width="7.42578125" customWidth="1"/>
    <col min="12071" max="12071" width="5.85546875" customWidth="1"/>
    <col min="12072" max="12072" width="7.42578125" bestFit="1" customWidth="1"/>
    <col min="12073" max="12073" width="5.85546875" customWidth="1"/>
    <col min="12074" max="12074" width="6.7109375" bestFit="1" customWidth="1"/>
    <col min="12075" max="12075" width="5.85546875" customWidth="1"/>
    <col min="12076" max="12076" width="6.5703125" bestFit="1" customWidth="1"/>
    <col min="12077" max="12077" width="5.85546875" customWidth="1"/>
    <col min="12078" max="12078" width="6.7109375" customWidth="1"/>
    <col min="12079" max="12079" width="5" customWidth="1"/>
    <col min="12080" max="12080" width="5.85546875" customWidth="1"/>
    <col min="12081" max="12081" width="5" customWidth="1"/>
    <col min="12082" max="12082" width="6.5703125" bestFit="1" customWidth="1"/>
    <col min="12083" max="12083" width="6.42578125" customWidth="1"/>
    <col min="12084" max="12085" width="7.42578125" customWidth="1"/>
    <col min="12086" max="12086" width="6.42578125" customWidth="1"/>
    <col min="12087" max="12087" width="6.42578125" bestFit="1" customWidth="1"/>
    <col min="12088" max="12088" width="7.7109375" customWidth="1"/>
    <col min="12089" max="12089" width="5.85546875" customWidth="1"/>
    <col min="12090" max="12090" width="7.28515625" customWidth="1"/>
    <col min="12091" max="12091" width="5.85546875" customWidth="1"/>
    <col min="12092" max="12092" width="6.85546875" customWidth="1"/>
    <col min="12093" max="12093" width="5.85546875" customWidth="1"/>
    <col min="12094" max="12094" width="6.7109375" customWidth="1"/>
    <col min="12095" max="12095" width="5.85546875" customWidth="1"/>
    <col min="12096" max="12096" width="6.5703125" customWidth="1"/>
    <col min="12097" max="12097" width="5" customWidth="1"/>
    <col min="12098" max="12098" width="5.85546875" customWidth="1"/>
    <col min="12099" max="12099" width="5.42578125" customWidth="1"/>
    <col min="12100" max="12100" width="6.5703125" customWidth="1"/>
    <col min="12101" max="12101" width="6.42578125" customWidth="1"/>
    <col min="12102" max="12102" width="7.42578125" customWidth="1"/>
    <col min="12103" max="12104" width="7.7109375" customWidth="1"/>
    <col min="12105" max="12106" width="7.42578125" customWidth="1"/>
    <col min="12107" max="12115" width="5.85546875" customWidth="1"/>
    <col min="12116" max="12116" width="5.85546875" bestFit="1" customWidth="1"/>
    <col min="12117" max="12117" width="5" bestFit="1" customWidth="1"/>
    <col min="12118" max="12118" width="5.28515625" customWidth="1"/>
    <col min="12119" max="12119" width="6.42578125" customWidth="1"/>
    <col min="12120" max="12121" width="7.42578125" bestFit="1" customWidth="1"/>
    <col min="12122" max="12122" width="6.42578125" bestFit="1" customWidth="1"/>
    <col min="12123" max="12124" width="7.42578125" bestFit="1" customWidth="1"/>
    <col min="12125" max="12125" width="5.85546875" customWidth="1"/>
    <col min="12126" max="12126" width="7.42578125" customWidth="1"/>
    <col min="12127" max="12127" width="8.42578125" bestFit="1" customWidth="1"/>
    <col min="12128" max="12129" width="7.42578125" bestFit="1" customWidth="1"/>
    <col min="12130" max="12130" width="8.42578125" bestFit="1" customWidth="1"/>
    <col min="12131" max="12131" width="7.42578125" bestFit="1" customWidth="1"/>
    <col min="12289" max="12289" width="4" customWidth="1"/>
    <col min="12290" max="12290" width="21" customWidth="1"/>
    <col min="12291" max="12291" width="5.85546875" customWidth="1"/>
    <col min="12292" max="12292" width="6.7109375" customWidth="1"/>
    <col min="12293" max="12293" width="5.85546875" customWidth="1"/>
    <col min="12294" max="12294" width="7.28515625" customWidth="1"/>
    <col min="12295" max="12295" width="5.85546875" customWidth="1"/>
    <col min="12296" max="12296" width="7.28515625" customWidth="1"/>
    <col min="12297" max="12297" width="5.85546875" customWidth="1"/>
    <col min="12298" max="12298" width="7.28515625" customWidth="1"/>
    <col min="12299" max="12299" width="5.85546875" customWidth="1"/>
    <col min="12300" max="12300" width="6.85546875" customWidth="1"/>
    <col min="12301" max="12301" width="5.85546875" customWidth="1"/>
    <col min="12302" max="12302" width="7.28515625" customWidth="1"/>
    <col min="12303" max="12303" width="7" customWidth="1"/>
    <col min="12304" max="12304" width="7.140625" customWidth="1"/>
    <col min="12305" max="12307" width="7.42578125" customWidth="1"/>
    <col min="12308" max="12308" width="9.42578125" customWidth="1"/>
    <col min="12309" max="12309" width="5.85546875" customWidth="1"/>
    <col min="12310" max="12310" width="7.42578125" bestFit="1" customWidth="1"/>
    <col min="12311" max="12311" width="5.85546875" customWidth="1"/>
    <col min="12312" max="12312" width="6.7109375" customWidth="1"/>
    <col min="12313" max="12313" width="5.85546875" customWidth="1"/>
    <col min="12314" max="12314" width="6.42578125" customWidth="1"/>
    <col min="12315" max="12315" width="5.85546875" customWidth="1"/>
    <col min="12316" max="12316" width="6.5703125" customWidth="1"/>
    <col min="12317" max="12317" width="5.5703125" customWidth="1"/>
    <col min="12318" max="12318" width="6.140625" customWidth="1"/>
    <col min="12319" max="12319" width="5" customWidth="1"/>
    <col min="12320" max="12320" width="6.5703125" bestFit="1" customWidth="1"/>
    <col min="12321" max="12321" width="7" customWidth="1"/>
    <col min="12322" max="12322" width="7.42578125" bestFit="1" customWidth="1"/>
    <col min="12323" max="12323" width="7.42578125" customWidth="1"/>
    <col min="12324" max="12324" width="7.7109375" bestFit="1" customWidth="1"/>
    <col min="12325" max="12326" width="7.42578125" customWidth="1"/>
    <col min="12327" max="12327" width="5.85546875" customWidth="1"/>
    <col min="12328" max="12328" width="7.42578125" bestFit="1" customWidth="1"/>
    <col min="12329" max="12329" width="5.85546875" customWidth="1"/>
    <col min="12330" max="12330" width="6.7109375" bestFit="1" customWidth="1"/>
    <col min="12331" max="12331" width="5.85546875" customWidth="1"/>
    <col min="12332" max="12332" width="6.5703125" bestFit="1" customWidth="1"/>
    <col min="12333" max="12333" width="5.85546875" customWidth="1"/>
    <col min="12334" max="12334" width="6.7109375" customWidth="1"/>
    <col min="12335" max="12335" width="5" customWidth="1"/>
    <col min="12336" max="12336" width="5.85546875" customWidth="1"/>
    <col min="12337" max="12337" width="5" customWidth="1"/>
    <col min="12338" max="12338" width="6.5703125" bestFit="1" customWidth="1"/>
    <col min="12339" max="12339" width="6.42578125" customWidth="1"/>
    <col min="12340" max="12341" width="7.42578125" customWidth="1"/>
    <col min="12342" max="12342" width="6.42578125" customWidth="1"/>
    <col min="12343" max="12343" width="6.42578125" bestFit="1" customWidth="1"/>
    <col min="12344" max="12344" width="7.7109375" customWidth="1"/>
    <col min="12345" max="12345" width="5.85546875" customWidth="1"/>
    <col min="12346" max="12346" width="7.28515625" customWidth="1"/>
    <col min="12347" max="12347" width="5.85546875" customWidth="1"/>
    <col min="12348" max="12348" width="6.85546875" customWidth="1"/>
    <col min="12349" max="12349" width="5.85546875" customWidth="1"/>
    <col min="12350" max="12350" width="6.7109375" customWidth="1"/>
    <col min="12351" max="12351" width="5.85546875" customWidth="1"/>
    <col min="12352" max="12352" width="6.5703125" customWidth="1"/>
    <col min="12353" max="12353" width="5" customWidth="1"/>
    <col min="12354" max="12354" width="5.85546875" customWidth="1"/>
    <col min="12355" max="12355" width="5.42578125" customWidth="1"/>
    <col min="12356" max="12356" width="6.5703125" customWidth="1"/>
    <col min="12357" max="12357" width="6.42578125" customWidth="1"/>
    <col min="12358" max="12358" width="7.42578125" customWidth="1"/>
    <col min="12359" max="12360" width="7.7109375" customWidth="1"/>
    <col min="12361" max="12362" width="7.42578125" customWidth="1"/>
    <col min="12363" max="12371" width="5.85546875" customWidth="1"/>
    <col min="12372" max="12372" width="5.85546875" bestFit="1" customWidth="1"/>
    <col min="12373" max="12373" width="5" bestFit="1" customWidth="1"/>
    <col min="12374" max="12374" width="5.28515625" customWidth="1"/>
    <col min="12375" max="12375" width="6.42578125" customWidth="1"/>
    <col min="12376" max="12377" width="7.42578125" bestFit="1" customWidth="1"/>
    <col min="12378" max="12378" width="6.42578125" bestFit="1" customWidth="1"/>
    <col min="12379" max="12380" width="7.42578125" bestFit="1" customWidth="1"/>
    <col min="12381" max="12381" width="5.85546875" customWidth="1"/>
    <col min="12382" max="12382" width="7.42578125" customWidth="1"/>
    <col min="12383" max="12383" width="8.42578125" bestFit="1" customWidth="1"/>
    <col min="12384" max="12385" width="7.42578125" bestFit="1" customWidth="1"/>
    <col min="12386" max="12386" width="8.42578125" bestFit="1" customWidth="1"/>
    <col min="12387" max="12387" width="7.42578125" bestFit="1" customWidth="1"/>
    <col min="12545" max="12545" width="4" customWidth="1"/>
    <col min="12546" max="12546" width="21" customWidth="1"/>
    <col min="12547" max="12547" width="5.85546875" customWidth="1"/>
    <col min="12548" max="12548" width="6.7109375" customWidth="1"/>
    <col min="12549" max="12549" width="5.85546875" customWidth="1"/>
    <col min="12550" max="12550" width="7.28515625" customWidth="1"/>
    <col min="12551" max="12551" width="5.85546875" customWidth="1"/>
    <col min="12552" max="12552" width="7.28515625" customWidth="1"/>
    <col min="12553" max="12553" width="5.85546875" customWidth="1"/>
    <col min="12554" max="12554" width="7.28515625" customWidth="1"/>
    <col min="12555" max="12555" width="5.85546875" customWidth="1"/>
    <col min="12556" max="12556" width="6.85546875" customWidth="1"/>
    <col min="12557" max="12557" width="5.85546875" customWidth="1"/>
    <col min="12558" max="12558" width="7.28515625" customWidth="1"/>
    <col min="12559" max="12559" width="7" customWidth="1"/>
    <col min="12560" max="12560" width="7.140625" customWidth="1"/>
    <col min="12561" max="12563" width="7.42578125" customWidth="1"/>
    <col min="12564" max="12564" width="9.42578125" customWidth="1"/>
    <col min="12565" max="12565" width="5.85546875" customWidth="1"/>
    <col min="12566" max="12566" width="7.42578125" bestFit="1" customWidth="1"/>
    <col min="12567" max="12567" width="5.85546875" customWidth="1"/>
    <col min="12568" max="12568" width="6.7109375" customWidth="1"/>
    <col min="12569" max="12569" width="5.85546875" customWidth="1"/>
    <col min="12570" max="12570" width="6.42578125" customWidth="1"/>
    <col min="12571" max="12571" width="5.85546875" customWidth="1"/>
    <col min="12572" max="12572" width="6.5703125" customWidth="1"/>
    <col min="12573" max="12573" width="5.5703125" customWidth="1"/>
    <col min="12574" max="12574" width="6.140625" customWidth="1"/>
    <col min="12575" max="12575" width="5" customWidth="1"/>
    <col min="12576" max="12576" width="6.5703125" bestFit="1" customWidth="1"/>
    <col min="12577" max="12577" width="7" customWidth="1"/>
    <col min="12578" max="12578" width="7.42578125" bestFit="1" customWidth="1"/>
    <col min="12579" max="12579" width="7.42578125" customWidth="1"/>
    <col min="12580" max="12580" width="7.7109375" bestFit="1" customWidth="1"/>
    <col min="12581" max="12582" width="7.42578125" customWidth="1"/>
    <col min="12583" max="12583" width="5.85546875" customWidth="1"/>
    <col min="12584" max="12584" width="7.42578125" bestFit="1" customWidth="1"/>
    <col min="12585" max="12585" width="5.85546875" customWidth="1"/>
    <col min="12586" max="12586" width="6.7109375" bestFit="1" customWidth="1"/>
    <col min="12587" max="12587" width="5.85546875" customWidth="1"/>
    <col min="12588" max="12588" width="6.5703125" bestFit="1" customWidth="1"/>
    <col min="12589" max="12589" width="5.85546875" customWidth="1"/>
    <col min="12590" max="12590" width="6.7109375" customWidth="1"/>
    <col min="12591" max="12591" width="5" customWidth="1"/>
    <col min="12592" max="12592" width="5.85546875" customWidth="1"/>
    <col min="12593" max="12593" width="5" customWidth="1"/>
    <col min="12594" max="12594" width="6.5703125" bestFit="1" customWidth="1"/>
    <col min="12595" max="12595" width="6.42578125" customWidth="1"/>
    <col min="12596" max="12597" width="7.42578125" customWidth="1"/>
    <col min="12598" max="12598" width="6.42578125" customWidth="1"/>
    <col min="12599" max="12599" width="6.42578125" bestFit="1" customWidth="1"/>
    <col min="12600" max="12600" width="7.7109375" customWidth="1"/>
    <col min="12601" max="12601" width="5.85546875" customWidth="1"/>
    <col min="12602" max="12602" width="7.28515625" customWidth="1"/>
    <col min="12603" max="12603" width="5.85546875" customWidth="1"/>
    <col min="12604" max="12604" width="6.85546875" customWidth="1"/>
    <col min="12605" max="12605" width="5.85546875" customWidth="1"/>
    <col min="12606" max="12606" width="6.7109375" customWidth="1"/>
    <col min="12607" max="12607" width="5.85546875" customWidth="1"/>
    <col min="12608" max="12608" width="6.5703125" customWidth="1"/>
    <col min="12609" max="12609" width="5" customWidth="1"/>
    <col min="12610" max="12610" width="5.85546875" customWidth="1"/>
    <col min="12611" max="12611" width="5.42578125" customWidth="1"/>
    <col min="12612" max="12612" width="6.5703125" customWidth="1"/>
    <col min="12613" max="12613" width="6.42578125" customWidth="1"/>
    <col min="12614" max="12614" width="7.42578125" customWidth="1"/>
    <col min="12615" max="12616" width="7.7109375" customWidth="1"/>
    <col min="12617" max="12618" width="7.42578125" customWidth="1"/>
    <col min="12619" max="12627" width="5.85546875" customWidth="1"/>
    <col min="12628" max="12628" width="5.85546875" bestFit="1" customWidth="1"/>
    <col min="12629" max="12629" width="5" bestFit="1" customWidth="1"/>
    <col min="12630" max="12630" width="5.28515625" customWidth="1"/>
    <col min="12631" max="12631" width="6.42578125" customWidth="1"/>
    <col min="12632" max="12633" width="7.42578125" bestFit="1" customWidth="1"/>
    <col min="12634" max="12634" width="6.42578125" bestFit="1" customWidth="1"/>
    <col min="12635" max="12636" width="7.42578125" bestFit="1" customWidth="1"/>
    <col min="12637" max="12637" width="5.85546875" customWidth="1"/>
    <col min="12638" max="12638" width="7.42578125" customWidth="1"/>
    <col min="12639" max="12639" width="8.42578125" bestFit="1" customWidth="1"/>
    <col min="12640" max="12641" width="7.42578125" bestFit="1" customWidth="1"/>
    <col min="12642" max="12642" width="8.42578125" bestFit="1" customWidth="1"/>
    <col min="12643" max="12643" width="7.42578125" bestFit="1" customWidth="1"/>
    <col min="12801" max="12801" width="4" customWidth="1"/>
    <col min="12802" max="12802" width="21" customWidth="1"/>
    <col min="12803" max="12803" width="5.85546875" customWidth="1"/>
    <col min="12804" max="12804" width="6.7109375" customWidth="1"/>
    <col min="12805" max="12805" width="5.85546875" customWidth="1"/>
    <col min="12806" max="12806" width="7.28515625" customWidth="1"/>
    <col min="12807" max="12807" width="5.85546875" customWidth="1"/>
    <col min="12808" max="12808" width="7.28515625" customWidth="1"/>
    <col min="12809" max="12809" width="5.85546875" customWidth="1"/>
    <col min="12810" max="12810" width="7.28515625" customWidth="1"/>
    <col min="12811" max="12811" width="5.85546875" customWidth="1"/>
    <col min="12812" max="12812" width="6.85546875" customWidth="1"/>
    <col min="12813" max="12813" width="5.85546875" customWidth="1"/>
    <col min="12814" max="12814" width="7.28515625" customWidth="1"/>
    <col min="12815" max="12815" width="7" customWidth="1"/>
    <col min="12816" max="12816" width="7.140625" customWidth="1"/>
    <col min="12817" max="12819" width="7.42578125" customWidth="1"/>
    <col min="12820" max="12820" width="9.42578125" customWidth="1"/>
    <col min="12821" max="12821" width="5.85546875" customWidth="1"/>
    <col min="12822" max="12822" width="7.42578125" bestFit="1" customWidth="1"/>
    <col min="12823" max="12823" width="5.85546875" customWidth="1"/>
    <col min="12824" max="12824" width="6.7109375" customWidth="1"/>
    <col min="12825" max="12825" width="5.85546875" customWidth="1"/>
    <col min="12826" max="12826" width="6.42578125" customWidth="1"/>
    <col min="12827" max="12827" width="5.85546875" customWidth="1"/>
    <col min="12828" max="12828" width="6.5703125" customWidth="1"/>
    <col min="12829" max="12829" width="5.5703125" customWidth="1"/>
    <col min="12830" max="12830" width="6.140625" customWidth="1"/>
    <col min="12831" max="12831" width="5" customWidth="1"/>
    <col min="12832" max="12832" width="6.5703125" bestFit="1" customWidth="1"/>
    <col min="12833" max="12833" width="7" customWidth="1"/>
    <col min="12834" max="12834" width="7.42578125" bestFit="1" customWidth="1"/>
    <col min="12835" max="12835" width="7.42578125" customWidth="1"/>
    <col min="12836" max="12836" width="7.7109375" bestFit="1" customWidth="1"/>
    <col min="12837" max="12838" width="7.42578125" customWidth="1"/>
    <col min="12839" max="12839" width="5.85546875" customWidth="1"/>
    <col min="12840" max="12840" width="7.42578125" bestFit="1" customWidth="1"/>
    <col min="12841" max="12841" width="5.85546875" customWidth="1"/>
    <col min="12842" max="12842" width="6.7109375" bestFit="1" customWidth="1"/>
    <col min="12843" max="12843" width="5.85546875" customWidth="1"/>
    <col min="12844" max="12844" width="6.5703125" bestFit="1" customWidth="1"/>
    <col min="12845" max="12845" width="5.85546875" customWidth="1"/>
    <col min="12846" max="12846" width="6.7109375" customWidth="1"/>
    <col min="12847" max="12847" width="5" customWidth="1"/>
    <col min="12848" max="12848" width="5.85546875" customWidth="1"/>
    <col min="12849" max="12849" width="5" customWidth="1"/>
    <col min="12850" max="12850" width="6.5703125" bestFit="1" customWidth="1"/>
    <col min="12851" max="12851" width="6.42578125" customWidth="1"/>
    <col min="12852" max="12853" width="7.42578125" customWidth="1"/>
    <col min="12854" max="12854" width="6.42578125" customWidth="1"/>
    <col min="12855" max="12855" width="6.42578125" bestFit="1" customWidth="1"/>
    <col min="12856" max="12856" width="7.7109375" customWidth="1"/>
    <col min="12857" max="12857" width="5.85546875" customWidth="1"/>
    <col min="12858" max="12858" width="7.28515625" customWidth="1"/>
    <col min="12859" max="12859" width="5.85546875" customWidth="1"/>
    <col min="12860" max="12860" width="6.85546875" customWidth="1"/>
    <col min="12861" max="12861" width="5.85546875" customWidth="1"/>
    <col min="12862" max="12862" width="6.7109375" customWidth="1"/>
    <col min="12863" max="12863" width="5.85546875" customWidth="1"/>
    <col min="12864" max="12864" width="6.5703125" customWidth="1"/>
    <col min="12865" max="12865" width="5" customWidth="1"/>
    <col min="12866" max="12866" width="5.85546875" customWidth="1"/>
    <col min="12867" max="12867" width="5.42578125" customWidth="1"/>
    <col min="12868" max="12868" width="6.5703125" customWidth="1"/>
    <col min="12869" max="12869" width="6.42578125" customWidth="1"/>
    <col min="12870" max="12870" width="7.42578125" customWidth="1"/>
    <col min="12871" max="12872" width="7.7109375" customWidth="1"/>
    <col min="12873" max="12874" width="7.42578125" customWidth="1"/>
    <col min="12875" max="12883" width="5.85546875" customWidth="1"/>
    <col min="12884" max="12884" width="5.85546875" bestFit="1" customWidth="1"/>
    <col min="12885" max="12885" width="5" bestFit="1" customWidth="1"/>
    <col min="12886" max="12886" width="5.28515625" customWidth="1"/>
    <col min="12887" max="12887" width="6.42578125" customWidth="1"/>
    <col min="12888" max="12889" width="7.42578125" bestFit="1" customWidth="1"/>
    <col min="12890" max="12890" width="6.42578125" bestFit="1" customWidth="1"/>
    <col min="12891" max="12892" width="7.42578125" bestFit="1" customWidth="1"/>
    <col min="12893" max="12893" width="5.85546875" customWidth="1"/>
    <col min="12894" max="12894" width="7.42578125" customWidth="1"/>
    <col min="12895" max="12895" width="8.42578125" bestFit="1" customWidth="1"/>
    <col min="12896" max="12897" width="7.42578125" bestFit="1" customWidth="1"/>
    <col min="12898" max="12898" width="8.42578125" bestFit="1" customWidth="1"/>
    <col min="12899" max="12899" width="7.42578125" bestFit="1" customWidth="1"/>
    <col min="13057" max="13057" width="4" customWidth="1"/>
    <col min="13058" max="13058" width="21" customWidth="1"/>
    <col min="13059" max="13059" width="5.85546875" customWidth="1"/>
    <col min="13060" max="13060" width="6.7109375" customWidth="1"/>
    <col min="13061" max="13061" width="5.85546875" customWidth="1"/>
    <col min="13062" max="13062" width="7.28515625" customWidth="1"/>
    <col min="13063" max="13063" width="5.85546875" customWidth="1"/>
    <col min="13064" max="13064" width="7.28515625" customWidth="1"/>
    <col min="13065" max="13065" width="5.85546875" customWidth="1"/>
    <col min="13066" max="13066" width="7.28515625" customWidth="1"/>
    <col min="13067" max="13067" width="5.85546875" customWidth="1"/>
    <col min="13068" max="13068" width="6.85546875" customWidth="1"/>
    <col min="13069" max="13069" width="5.85546875" customWidth="1"/>
    <col min="13070" max="13070" width="7.28515625" customWidth="1"/>
    <col min="13071" max="13071" width="7" customWidth="1"/>
    <col min="13072" max="13072" width="7.140625" customWidth="1"/>
    <col min="13073" max="13075" width="7.42578125" customWidth="1"/>
    <col min="13076" max="13076" width="9.42578125" customWidth="1"/>
    <col min="13077" max="13077" width="5.85546875" customWidth="1"/>
    <col min="13078" max="13078" width="7.42578125" bestFit="1" customWidth="1"/>
    <col min="13079" max="13079" width="5.85546875" customWidth="1"/>
    <col min="13080" max="13080" width="6.7109375" customWidth="1"/>
    <col min="13081" max="13081" width="5.85546875" customWidth="1"/>
    <col min="13082" max="13082" width="6.42578125" customWidth="1"/>
    <col min="13083" max="13083" width="5.85546875" customWidth="1"/>
    <col min="13084" max="13084" width="6.5703125" customWidth="1"/>
    <col min="13085" max="13085" width="5.5703125" customWidth="1"/>
    <col min="13086" max="13086" width="6.140625" customWidth="1"/>
    <col min="13087" max="13087" width="5" customWidth="1"/>
    <col min="13088" max="13088" width="6.5703125" bestFit="1" customWidth="1"/>
    <col min="13089" max="13089" width="7" customWidth="1"/>
    <col min="13090" max="13090" width="7.42578125" bestFit="1" customWidth="1"/>
    <col min="13091" max="13091" width="7.42578125" customWidth="1"/>
    <col min="13092" max="13092" width="7.7109375" bestFit="1" customWidth="1"/>
    <col min="13093" max="13094" width="7.42578125" customWidth="1"/>
    <col min="13095" max="13095" width="5.85546875" customWidth="1"/>
    <col min="13096" max="13096" width="7.42578125" bestFit="1" customWidth="1"/>
    <col min="13097" max="13097" width="5.85546875" customWidth="1"/>
    <col min="13098" max="13098" width="6.7109375" bestFit="1" customWidth="1"/>
    <col min="13099" max="13099" width="5.85546875" customWidth="1"/>
    <col min="13100" max="13100" width="6.5703125" bestFit="1" customWidth="1"/>
    <col min="13101" max="13101" width="5.85546875" customWidth="1"/>
    <col min="13102" max="13102" width="6.7109375" customWidth="1"/>
    <col min="13103" max="13103" width="5" customWidth="1"/>
    <col min="13104" max="13104" width="5.85546875" customWidth="1"/>
    <col min="13105" max="13105" width="5" customWidth="1"/>
    <col min="13106" max="13106" width="6.5703125" bestFit="1" customWidth="1"/>
    <col min="13107" max="13107" width="6.42578125" customWidth="1"/>
    <col min="13108" max="13109" width="7.42578125" customWidth="1"/>
    <col min="13110" max="13110" width="6.42578125" customWidth="1"/>
    <col min="13111" max="13111" width="6.42578125" bestFit="1" customWidth="1"/>
    <col min="13112" max="13112" width="7.7109375" customWidth="1"/>
    <col min="13113" max="13113" width="5.85546875" customWidth="1"/>
    <col min="13114" max="13114" width="7.28515625" customWidth="1"/>
    <col min="13115" max="13115" width="5.85546875" customWidth="1"/>
    <col min="13116" max="13116" width="6.85546875" customWidth="1"/>
    <col min="13117" max="13117" width="5.85546875" customWidth="1"/>
    <col min="13118" max="13118" width="6.7109375" customWidth="1"/>
    <col min="13119" max="13119" width="5.85546875" customWidth="1"/>
    <col min="13120" max="13120" width="6.5703125" customWidth="1"/>
    <col min="13121" max="13121" width="5" customWidth="1"/>
    <col min="13122" max="13122" width="5.85546875" customWidth="1"/>
    <col min="13123" max="13123" width="5.42578125" customWidth="1"/>
    <col min="13124" max="13124" width="6.5703125" customWidth="1"/>
    <col min="13125" max="13125" width="6.42578125" customWidth="1"/>
    <col min="13126" max="13126" width="7.42578125" customWidth="1"/>
    <col min="13127" max="13128" width="7.7109375" customWidth="1"/>
    <col min="13129" max="13130" width="7.42578125" customWidth="1"/>
    <col min="13131" max="13139" width="5.85546875" customWidth="1"/>
    <col min="13140" max="13140" width="5.85546875" bestFit="1" customWidth="1"/>
    <col min="13141" max="13141" width="5" bestFit="1" customWidth="1"/>
    <col min="13142" max="13142" width="5.28515625" customWidth="1"/>
    <col min="13143" max="13143" width="6.42578125" customWidth="1"/>
    <col min="13144" max="13145" width="7.42578125" bestFit="1" customWidth="1"/>
    <col min="13146" max="13146" width="6.42578125" bestFit="1" customWidth="1"/>
    <col min="13147" max="13148" width="7.42578125" bestFit="1" customWidth="1"/>
    <col min="13149" max="13149" width="5.85546875" customWidth="1"/>
    <col min="13150" max="13150" width="7.42578125" customWidth="1"/>
    <col min="13151" max="13151" width="8.42578125" bestFit="1" customWidth="1"/>
    <col min="13152" max="13153" width="7.42578125" bestFit="1" customWidth="1"/>
    <col min="13154" max="13154" width="8.42578125" bestFit="1" customWidth="1"/>
    <col min="13155" max="13155" width="7.42578125" bestFit="1" customWidth="1"/>
    <col min="13313" max="13313" width="4" customWidth="1"/>
    <col min="13314" max="13314" width="21" customWidth="1"/>
    <col min="13315" max="13315" width="5.85546875" customWidth="1"/>
    <col min="13316" max="13316" width="6.7109375" customWidth="1"/>
    <col min="13317" max="13317" width="5.85546875" customWidth="1"/>
    <col min="13318" max="13318" width="7.28515625" customWidth="1"/>
    <col min="13319" max="13319" width="5.85546875" customWidth="1"/>
    <col min="13320" max="13320" width="7.28515625" customWidth="1"/>
    <col min="13321" max="13321" width="5.85546875" customWidth="1"/>
    <col min="13322" max="13322" width="7.28515625" customWidth="1"/>
    <col min="13323" max="13323" width="5.85546875" customWidth="1"/>
    <col min="13324" max="13324" width="6.85546875" customWidth="1"/>
    <col min="13325" max="13325" width="5.85546875" customWidth="1"/>
    <col min="13326" max="13326" width="7.28515625" customWidth="1"/>
    <col min="13327" max="13327" width="7" customWidth="1"/>
    <col min="13328" max="13328" width="7.140625" customWidth="1"/>
    <col min="13329" max="13331" width="7.42578125" customWidth="1"/>
    <col min="13332" max="13332" width="9.42578125" customWidth="1"/>
    <col min="13333" max="13333" width="5.85546875" customWidth="1"/>
    <col min="13334" max="13334" width="7.42578125" bestFit="1" customWidth="1"/>
    <col min="13335" max="13335" width="5.85546875" customWidth="1"/>
    <col min="13336" max="13336" width="6.7109375" customWidth="1"/>
    <col min="13337" max="13337" width="5.85546875" customWidth="1"/>
    <col min="13338" max="13338" width="6.42578125" customWidth="1"/>
    <col min="13339" max="13339" width="5.85546875" customWidth="1"/>
    <col min="13340" max="13340" width="6.5703125" customWidth="1"/>
    <col min="13341" max="13341" width="5.5703125" customWidth="1"/>
    <col min="13342" max="13342" width="6.140625" customWidth="1"/>
    <col min="13343" max="13343" width="5" customWidth="1"/>
    <col min="13344" max="13344" width="6.5703125" bestFit="1" customWidth="1"/>
    <col min="13345" max="13345" width="7" customWidth="1"/>
    <col min="13346" max="13346" width="7.42578125" bestFit="1" customWidth="1"/>
    <col min="13347" max="13347" width="7.42578125" customWidth="1"/>
    <col min="13348" max="13348" width="7.7109375" bestFit="1" customWidth="1"/>
    <col min="13349" max="13350" width="7.42578125" customWidth="1"/>
    <col min="13351" max="13351" width="5.85546875" customWidth="1"/>
    <col min="13352" max="13352" width="7.42578125" bestFit="1" customWidth="1"/>
    <col min="13353" max="13353" width="5.85546875" customWidth="1"/>
    <col min="13354" max="13354" width="6.7109375" bestFit="1" customWidth="1"/>
    <col min="13355" max="13355" width="5.85546875" customWidth="1"/>
    <col min="13356" max="13356" width="6.5703125" bestFit="1" customWidth="1"/>
    <col min="13357" max="13357" width="5.85546875" customWidth="1"/>
    <col min="13358" max="13358" width="6.7109375" customWidth="1"/>
    <col min="13359" max="13359" width="5" customWidth="1"/>
    <col min="13360" max="13360" width="5.85546875" customWidth="1"/>
    <col min="13361" max="13361" width="5" customWidth="1"/>
    <col min="13362" max="13362" width="6.5703125" bestFit="1" customWidth="1"/>
    <col min="13363" max="13363" width="6.42578125" customWidth="1"/>
    <col min="13364" max="13365" width="7.42578125" customWidth="1"/>
    <col min="13366" max="13366" width="6.42578125" customWidth="1"/>
    <col min="13367" max="13367" width="6.42578125" bestFit="1" customWidth="1"/>
    <col min="13368" max="13368" width="7.7109375" customWidth="1"/>
    <col min="13369" max="13369" width="5.85546875" customWidth="1"/>
    <col min="13370" max="13370" width="7.28515625" customWidth="1"/>
    <col min="13371" max="13371" width="5.85546875" customWidth="1"/>
    <col min="13372" max="13372" width="6.85546875" customWidth="1"/>
    <col min="13373" max="13373" width="5.85546875" customWidth="1"/>
    <col min="13374" max="13374" width="6.7109375" customWidth="1"/>
    <col min="13375" max="13375" width="5.85546875" customWidth="1"/>
    <col min="13376" max="13376" width="6.5703125" customWidth="1"/>
    <col min="13377" max="13377" width="5" customWidth="1"/>
    <col min="13378" max="13378" width="5.85546875" customWidth="1"/>
    <col min="13379" max="13379" width="5.42578125" customWidth="1"/>
    <col min="13380" max="13380" width="6.5703125" customWidth="1"/>
    <col min="13381" max="13381" width="6.42578125" customWidth="1"/>
    <col min="13382" max="13382" width="7.42578125" customWidth="1"/>
    <col min="13383" max="13384" width="7.7109375" customWidth="1"/>
    <col min="13385" max="13386" width="7.42578125" customWidth="1"/>
    <col min="13387" max="13395" width="5.85546875" customWidth="1"/>
    <col min="13396" max="13396" width="5.85546875" bestFit="1" customWidth="1"/>
    <col min="13397" max="13397" width="5" bestFit="1" customWidth="1"/>
    <col min="13398" max="13398" width="5.28515625" customWidth="1"/>
    <col min="13399" max="13399" width="6.42578125" customWidth="1"/>
    <col min="13400" max="13401" width="7.42578125" bestFit="1" customWidth="1"/>
    <col min="13402" max="13402" width="6.42578125" bestFit="1" customWidth="1"/>
    <col min="13403" max="13404" width="7.42578125" bestFit="1" customWidth="1"/>
    <col min="13405" max="13405" width="5.85546875" customWidth="1"/>
    <col min="13406" max="13406" width="7.42578125" customWidth="1"/>
    <col min="13407" max="13407" width="8.42578125" bestFit="1" customWidth="1"/>
    <col min="13408" max="13409" width="7.42578125" bestFit="1" customWidth="1"/>
    <col min="13410" max="13410" width="8.42578125" bestFit="1" customWidth="1"/>
    <col min="13411" max="13411" width="7.42578125" bestFit="1" customWidth="1"/>
    <col min="13569" max="13569" width="4" customWidth="1"/>
    <col min="13570" max="13570" width="21" customWidth="1"/>
    <col min="13571" max="13571" width="5.85546875" customWidth="1"/>
    <col min="13572" max="13572" width="6.7109375" customWidth="1"/>
    <col min="13573" max="13573" width="5.85546875" customWidth="1"/>
    <col min="13574" max="13574" width="7.28515625" customWidth="1"/>
    <col min="13575" max="13575" width="5.85546875" customWidth="1"/>
    <col min="13576" max="13576" width="7.28515625" customWidth="1"/>
    <col min="13577" max="13577" width="5.85546875" customWidth="1"/>
    <col min="13578" max="13578" width="7.28515625" customWidth="1"/>
    <col min="13579" max="13579" width="5.85546875" customWidth="1"/>
    <col min="13580" max="13580" width="6.85546875" customWidth="1"/>
    <col min="13581" max="13581" width="5.85546875" customWidth="1"/>
    <col min="13582" max="13582" width="7.28515625" customWidth="1"/>
    <col min="13583" max="13583" width="7" customWidth="1"/>
    <col min="13584" max="13584" width="7.140625" customWidth="1"/>
    <col min="13585" max="13587" width="7.42578125" customWidth="1"/>
    <col min="13588" max="13588" width="9.42578125" customWidth="1"/>
    <col min="13589" max="13589" width="5.85546875" customWidth="1"/>
    <col min="13590" max="13590" width="7.42578125" bestFit="1" customWidth="1"/>
    <col min="13591" max="13591" width="5.85546875" customWidth="1"/>
    <col min="13592" max="13592" width="6.7109375" customWidth="1"/>
    <col min="13593" max="13593" width="5.85546875" customWidth="1"/>
    <col min="13594" max="13594" width="6.42578125" customWidth="1"/>
    <col min="13595" max="13595" width="5.85546875" customWidth="1"/>
    <col min="13596" max="13596" width="6.5703125" customWidth="1"/>
    <col min="13597" max="13597" width="5.5703125" customWidth="1"/>
    <col min="13598" max="13598" width="6.140625" customWidth="1"/>
    <col min="13599" max="13599" width="5" customWidth="1"/>
    <col min="13600" max="13600" width="6.5703125" bestFit="1" customWidth="1"/>
    <col min="13601" max="13601" width="7" customWidth="1"/>
    <col min="13602" max="13602" width="7.42578125" bestFit="1" customWidth="1"/>
    <col min="13603" max="13603" width="7.42578125" customWidth="1"/>
    <col min="13604" max="13604" width="7.7109375" bestFit="1" customWidth="1"/>
    <col min="13605" max="13606" width="7.42578125" customWidth="1"/>
    <col min="13607" max="13607" width="5.85546875" customWidth="1"/>
    <col min="13608" max="13608" width="7.42578125" bestFit="1" customWidth="1"/>
    <col min="13609" max="13609" width="5.85546875" customWidth="1"/>
    <col min="13610" max="13610" width="6.7109375" bestFit="1" customWidth="1"/>
    <col min="13611" max="13611" width="5.85546875" customWidth="1"/>
    <col min="13612" max="13612" width="6.5703125" bestFit="1" customWidth="1"/>
    <col min="13613" max="13613" width="5.85546875" customWidth="1"/>
    <col min="13614" max="13614" width="6.7109375" customWidth="1"/>
    <col min="13615" max="13615" width="5" customWidth="1"/>
    <col min="13616" max="13616" width="5.85546875" customWidth="1"/>
    <col min="13617" max="13617" width="5" customWidth="1"/>
    <col min="13618" max="13618" width="6.5703125" bestFit="1" customWidth="1"/>
    <col min="13619" max="13619" width="6.42578125" customWidth="1"/>
    <col min="13620" max="13621" width="7.42578125" customWidth="1"/>
    <col min="13622" max="13622" width="6.42578125" customWidth="1"/>
    <col min="13623" max="13623" width="6.42578125" bestFit="1" customWidth="1"/>
    <col min="13624" max="13624" width="7.7109375" customWidth="1"/>
    <col min="13625" max="13625" width="5.85546875" customWidth="1"/>
    <col min="13626" max="13626" width="7.28515625" customWidth="1"/>
    <col min="13627" max="13627" width="5.85546875" customWidth="1"/>
    <col min="13628" max="13628" width="6.85546875" customWidth="1"/>
    <col min="13629" max="13629" width="5.85546875" customWidth="1"/>
    <col min="13630" max="13630" width="6.7109375" customWidth="1"/>
    <col min="13631" max="13631" width="5.85546875" customWidth="1"/>
    <col min="13632" max="13632" width="6.5703125" customWidth="1"/>
    <col min="13633" max="13633" width="5" customWidth="1"/>
    <col min="13634" max="13634" width="5.85546875" customWidth="1"/>
    <col min="13635" max="13635" width="5.42578125" customWidth="1"/>
    <col min="13636" max="13636" width="6.5703125" customWidth="1"/>
    <col min="13637" max="13637" width="6.42578125" customWidth="1"/>
    <col min="13638" max="13638" width="7.42578125" customWidth="1"/>
    <col min="13639" max="13640" width="7.7109375" customWidth="1"/>
    <col min="13641" max="13642" width="7.42578125" customWidth="1"/>
    <col min="13643" max="13651" width="5.85546875" customWidth="1"/>
    <col min="13652" max="13652" width="5.85546875" bestFit="1" customWidth="1"/>
    <col min="13653" max="13653" width="5" bestFit="1" customWidth="1"/>
    <col min="13654" max="13654" width="5.28515625" customWidth="1"/>
    <col min="13655" max="13655" width="6.42578125" customWidth="1"/>
    <col min="13656" max="13657" width="7.42578125" bestFit="1" customWidth="1"/>
    <col min="13658" max="13658" width="6.42578125" bestFit="1" customWidth="1"/>
    <col min="13659" max="13660" width="7.42578125" bestFit="1" customWidth="1"/>
    <col min="13661" max="13661" width="5.85546875" customWidth="1"/>
    <col min="13662" max="13662" width="7.42578125" customWidth="1"/>
    <col min="13663" max="13663" width="8.42578125" bestFit="1" customWidth="1"/>
    <col min="13664" max="13665" width="7.42578125" bestFit="1" customWidth="1"/>
    <col min="13666" max="13666" width="8.42578125" bestFit="1" customWidth="1"/>
    <col min="13667" max="13667" width="7.42578125" bestFit="1" customWidth="1"/>
    <col min="13825" max="13825" width="4" customWidth="1"/>
    <col min="13826" max="13826" width="21" customWidth="1"/>
    <col min="13827" max="13827" width="5.85546875" customWidth="1"/>
    <col min="13828" max="13828" width="6.7109375" customWidth="1"/>
    <col min="13829" max="13829" width="5.85546875" customWidth="1"/>
    <col min="13830" max="13830" width="7.28515625" customWidth="1"/>
    <col min="13831" max="13831" width="5.85546875" customWidth="1"/>
    <col min="13832" max="13832" width="7.28515625" customWidth="1"/>
    <col min="13833" max="13833" width="5.85546875" customWidth="1"/>
    <col min="13834" max="13834" width="7.28515625" customWidth="1"/>
    <col min="13835" max="13835" width="5.85546875" customWidth="1"/>
    <col min="13836" max="13836" width="6.85546875" customWidth="1"/>
    <col min="13837" max="13837" width="5.85546875" customWidth="1"/>
    <col min="13838" max="13838" width="7.28515625" customWidth="1"/>
    <col min="13839" max="13839" width="7" customWidth="1"/>
    <col min="13840" max="13840" width="7.140625" customWidth="1"/>
    <col min="13841" max="13843" width="7.42578125" customWidth="1"/>
    <col min="13844" max="13844" width="9.42578125" customWidth="1"/>
    <col min="13845" max="13845" width="5.85546875" customWidth="1"/>
    <col min="13846" max="13846" width="7.42578125" bestFit="1" customWidth="1"/>
    <col min="13847" max="13847" width="5.85546875" customWidth="1"/>
    <col min="13848" max="13848" width="6.7109375" customWidth="1"/>
    <col min="13849" max="13849" width="5.85546875" customWidth="1"/>
    <col min="13850" max="13850" width="6.42578125" customWidth="1"/>
    <col min="13851" max="13851" width="5.85546875" customWidth="1"/>
    <col min="13852" max="13852" width="6.5703125" customWidth="1"/>
    <col min="13853" max="13853" width="5.5703125" customWidth="1"/>
    <col min="13854" max="13854" width="6.140625" customWidth="1"/>
    <col min="13855" max="13855" width="5" customWidth="1"/>
    <col min="13856" max="13856" width="6.5703125" bestFit="1" customWidth="1"/>
    <col min="13857" max="13857" width="7" customWidth="1"/>
    <col min="13858" max="13858" width="7.42578125" bestFit="1" customWidth="1"/>
    <col min="13859" max="13859" width="7.42578125" customWidth="1"/>
    <col min="13860" max="13860" width="7.7109375" bestFit="1" customWidth="1"/>
    <col min="13861" max="13862" width="7.42578125" customWidth="1"/>
    <col min="13863" max="13863" width="5.85546875" customWidth="1"/>
    <col min="13864" max="13864" width="7.42578125" bestFit="1" customWidth="1"/>
    <col min="13865" max="13865" width="5.85546875" customWidth="1"/>
    <col min="13866" max="13866" width="6.7109375" bestFit="1" customWidth="1"/>
    <col min="13867" max="13867" width="5.85546875" customWidth="1"/>
    <col min="13868" max="13868" width="6.5703125" bestFit="1" customWidth="1"/>
    <col min="13869" max="13869" width="5.85546875" customWidth="1"/>
    <col min="13870" max="13870" width="6.7109375" customWidth="1"/>
    <col min="13871" max="13871" width="5" customWidth="1"/>
    <col min="13872" max="13872" width="5.85546875" customWidth="1"/>
    <col min="13873" max="13873" width="5" customWidth="1"/>
    <col min="13874" max="13874" width="6.5703125" bestFit="1" customWidth="1"/>
    <col min="13875" max="13875" width="6.42578125" customWidth="1"/>
    <col min="13876" max="13877" width="7.42578125" customWidth="1"/>
    <col min="13878" max="13878" width="6.42578125" customWidth="1"/>
    <col min="13879" max="13879" width="6.42578125" bestFit="1" customWidth="1"/>
    <col min="13880" max="13880" width="7.7109375" customWidth="1"/>
    <col min="13881" max="13881" width="5.85546875" customWidth="1"/>
    <col min="13882" max="13882" width="7.28515625" customWidth="1"/>
    <col min="13883" max="13883" width="5.85546875" customWidth="1"/>
    <col min="13884" max="13884" width="6.85546875" customWidth="1"/>
    <col min="13885" max="13885" width="5.85546875" customWidth="1"/>
    <col min="13886" max="13886" width="6.7109375" customWidth="1"/>
    <col min="13887" max="13887" width="5.85546875" customWidth="1"/>
    <col min="13888" max="13888" width="6.5703125" customWidth="1"/>
    <col min="13889" max="13889" width="5" customWidth="1"/>
    <col min="13890" max="13890" width="5.85546875" customWidth="1"/>
    <col min="13891" max="13891" width="5.42578125" customWidth="1"/>
    <col min="13892" max="13892" width="6.5703125" customWidth="1"/>
    <col min="13893" max="13893" width="6.42578125" customWidth="1"/>
    <col min="13894" max="13894" width="7.42578125" customWidth="1"/>
    <col min="13895" max="13896" width="7.7109375" customWidth="1"/>
    <col min="13897" max="13898" width="7.42578125" customWidth="1"/>
    <col min="13899" max="13907" width="5.85546875" customWidth="1"/>
    <col min="13908" max="13908" width="5.85546875" bestFit="1" customWidth="1"/>
    <col min="13909" max="13909" width="5" bestFit="1" customWidth="1"/>
    <col min="13910" max="13910" width="5.28515625" customWidth="1"/>
    <col min="13911" max="13911" width="6.42578125" customWidth="1"/>
    <col min="13912" max="13913" width="7.42578125" bestFit="1" customWidth="1"/>
    <col min="13914" max="13914" width="6.42578125" bestFit="1" customWidth="1"/>
    <col min="13915" max="13916" width="7.42578125" bestFit="1" customWidth="1"/>
    <col min="13917" max="13917" width="5.85546875" customWidth="1"/>
    <col min="13918" max="13918" width="7.42578125" customWidth="1"/>
    <col min="13919" max="13919" width="8.42578125" bestFit="1" customWidth="1"/>
    <col min="13920" max="13921" width="7.42578125" bestFit="1" customWidth="1"/>
    <col min="13922" max="13922" width="8.42578125" bestFit="1" customWidth="1"/>
    <col min="13923" max="13923" width="7.42578125" bestFit="1" customWidth="1"/>
    <col min="14081" max="14081" width="4" customWidth="1"/>
    <col min="14082" max="14082" width="21" customWidth="1"/>
    <col min="14083" max="14083" width="5.85546875" customWidth="1"/>
    <col min="14084" max="14084" width="6.7109375" customWidth="1"/>
    <col min="14085" max="14085" width="5.85546875" customWidth="1"/>
    <col min="14086" max="14086" width="7.28515625" customWidth="1"/>
    <col min="14087" max="14087" width="5.85546875" customWidth="1"/>
    <col min="14088" max="14088" width="7.28515625" customWidth="1"/>
    <col min="14089" max="14089" width="5.85546875" customWidth="1"/>
    <col min="14090" max="14090" width="7.28515625" customWidth="1"/>
    <col min="14091" max="14091" width="5.85546875" customWidth="1"/>
    <col min="14092" max="14092" width="6.85546875" customWidth="1"/>
    <col min="14093" max="14093" width="5.85546875" customWidth="1"/>
    <col min="14094" max="14094" width="7.28515625" customWidth="1"/>
    <col min="14095" max="14095" width="7" customWidth="1"/>
    <col min="14096" max="14096" width="7.140625" customWidth="1"/>
    <col min="14097" max="14099" width="7.42578125" customWidth="1"/>
    <col min="14100" max="14100" width="9.42578125" customWidth="1"/>
    <col min="14101" max="14101" width="5.85546875" customWidth="1"/>
    <col min="14102" max="14102" width="7.42578125" bestFit="1" customWidth="1"/>
    <col min="14103" max="14103" width="5.85546875" customWidth="1"/>
    <col min="14104" max="14104" width="6.7109375" customWidth="1"/>
    <col min="14105" max="14105" width="5.85546875" customWidth="1"/>
    <col min="14106" max="14106" width="6.42578125" customWidth="1"/>
    <col min="14107" max="14107" width="5.85546875" customWidth="1"/>
    <col min="14108" max="14108" width="6.5703125" customWidth="1"/>
    <col min="14109" max="14109" width="5.5703125" customWidth="1"/>
    <col min="14110" max="14110" width="6.140625" customWidth="1"/>
    <col min="14111" max="14111" width="5" customWidth="1"/>
    <col min="14112" max="14112" width="6.5703125" bestFit="1" customWidth="1"/>
    <col min="14113" max="14113" width="7" customWidth="1"/>
    <col min="14114" max="14114" width="7.42578125" bestFit="1" customWidth="1"/>
    <col min="14115" max="14115" width="7.42578125" customWidth="1"/>
    <col min="14116" max="14116" width="7.7109375" bestFit="1" customWidth="1"/>
    <col min="14117" max="14118" width="7.42578125" customWidth="1"/>
    <col min="14119" max="14119" width="5.85546875" customWidth="1"/>
    <col min="14120" max="14120" width="7.42578125" bestFit="1" customWidth="1"/>
    <col min="14121" max="14121" width="5.85546875" customWidth="1"/>
    <col min="14122" max="14122" width="6.7109375" bestFit="1" customWidth="1"/>
    <col min="14123" max="14123" width="5.85546875" customWidth="1"/>
    <col min="14124" max="14124" width="6.5703125" bestFit="1" customWidth="1"/>
    <col min="14125" max="14125" width="5.85546875" customWidth="1"/>
    <col min="14126" max="14126" width="6.7109375" customWidth="1"/>
    <col min="14127" max="14127" width="5" customWidth="1"/>
    <col min="14128" max="14128" width="5.85546875" customWidth="1"/>
    <col min="14129" max="14129" width="5" customWidth="1"/>
    <col min="14130" max="14130" width="6.5703125" bestFit="1" customWidth="1"/>
    <col min="14131" max="14131" width="6.42578125" customWidth="1"/>
    <col min="14132" max="14133" width="7.42578125" customWidth="1"/>
    <col min="14134" max="14134" width="6.42578125" customWidth="1"/>
    <col min="14135" max="14135" width="6.42578125" bestFit="1" customWidth="1"/>
    <col min="14136" max="14136" width="7.7109375" customWidth="1"/>
    <col min="14137" max="14137" width="5.85546875" customWidth="1"/>
    <col min="14138" max="14138" width="7.28515625" customWidth="1"/>
    <col min="14139" max="14139" width="5.85546875" customWidth="1"/>
    <col min="14140" max="14140" width="6.85546875" customWidth="1"/>
    <col min="14141" max="14141" width="5.85546875" customWidth="1"/>
    <col min="14142" max="14142" width="6.7109375" customWidth="1"/>
    <col min="14143" max="14143" width="5.85546875" customWidth="1"/>
    <col min="14144" max="14144" width="6.5703125" customWidth="1"/>
    <col min="14145" max="14145" width="5" customWidth="1"/>
    <col min="14146" max="14146" width="5.85546875" customWidth="1"/>
    <col min="14147" max="14147" width="5.42578125" customWidth="1"/>
    <col min="14148" max="14148" width="6.5703125" customWidth="1"/>
    <col min="14149" max="14149" width="6.42578125" customWidth="1"/>
    <col min="14150" max="14150" width="7.42578125" customWidth="1"/>
    <col min="14151" max="14152" width="7.7109375" customWidth="1"/>
    <col min="14153" max="14154" width="7.42578125" customWidth="1"/>
    <col min="14155" max="14163" width="5.85546875" customWidth="1"/>
    <col min="14164" max="14164" width="5.85546875" bestFit="1" customWidth="1"/>
    <col min="14165" max="14165" width="5" bestFit="1" customWidth="1"/>
    <col min="14166" max="14166" width="5.28515625" customWidth="1"/>
    <col min="14167" max="14167" width="6.42578125" customWidth="1"/>
    <col min="14168" max="14169" width="7.42578125" bestFit="1" customWidth="1"/>
    <col min="14170" max="14170" width="6.42578125" bestFit="1" customWidth="1"/>
    <col min="14171" max="14172" width="7.42578125" bestFit="1" customWidth="1"/>
    <col min="14173" max="14173" width="5.85546875" customWidth="1"/>
    <col min="14174" max="14174" width="7.42578125" customWidth="1"/>
    <col min="14175" max="14175" width="8.42578125" bestFit="1" customWidth="1"/>
    <col min="14176" max="14177" width="7.42578125" bestFit="1" customWidth="1"/>
    <col min="14178" max="14178" width="8.42578125" bestFit="1" customWidth="1"/>
    <col min="14179" max="14179" width="7.42578125" bestFit="1" customWidth="1"/>
    <col min="14337" max="14337" width="4" customWidth="1"/>
    <col min="14338" max="14338" width="21" customWidth="1"/>
    <col min="14339" max="14339" width="5.85546875" customWidth="1"/>
    <col min="14340" max="14340" width="6.7109375" customWidth="1"/>
    <col min="14341" max="14341" width="5.85546875" customWidth="1"/>
    <col min="14342" max="14342" width="7.28515625" customWidth="1"/>
    <col min="14343" max="14343" width="5.85546875" customWidth="1"/>
    <col min="14344" max="14344" width="7.28515625" customWidth="1"/>
    <col min="14345" max="14345" width="5.85546875" customWidth="1"/>
    <col min="14346" max="14346" width="7.28515625" customWidth="1"/>
    <col min="14347" max="14347" width="5.85546875" customWidth="1"/>
    <col min="14348" max="14348" width="6.85546875" customWidth="1"/>
    <col min="14349" max="14349" width="5.85546875" customWidth="1"/>
    <col min="14350" max="14350" width="7.28515625" customWidth="1"/>
    <col min="14351" max="14351" width="7" customWidth="1"/>
    <col min="14352" max="14352" width="7.140625" customWidth="1"/>
    <col min="14353" max="14355" width="7.42578125" customWidth="1"/>
    <col min="14356" max="14356" width="9.42578125" customWidth="1"/>
    <col min="14357" max="14357" width="5.85546875" customWidth="1"/>
    <col min="14358" max="14358" width="7.42578125" bestFit="1" customWidth="1"/>
    <col min="14359" max="14359" width="5.85546875" customWidth="1"/>
    <col min="14360" max="14360" width="6.7109375" customWidth="1"/>
    <col min="14361" max="14361" width="5.85546875" customWidth="1"/>
    <col min="14362" max="14362" width="6.42578125" customWidth="1"/>
    <col min="14363" max="14363" width="5.85546875" customWidth="1"/>
    <col min="14364" max="14364" width="6.5703125" customWidth="1"/>
    <col min="14365" max="14365" width="5.5703125" customWidth="1"/>
    <col min="14366" max="14366" width="6.140625" customWidth="1"/>
    <col min="14367" max="14367" width="5" customWidth="1"/>
    <col min="14368" max="14368" width="6.5703125" bestFit="1" customWidth="1"/>
    <col min="14369" max="14369" width="7" customWidth="1"/>
    <col min="14370" max="14370" width="7.42578125" bestFit="1" customWidth="1"/>
    <col min="14371" max="14371" width="7.42578125" customWidth="1"/>
    <col min="14372" max="14372" width="7.7109375" bestFit="1" customWidth="1"/>
    <col min="14373" max="14374" width="7.42578125" customWidth="1"/>
    <col min="14375" max="14375" width="5.85546875" customWidth="1"/>
    <col min="14376" max="14376" width="7.42578125" bestFit="1" customWidth="1"/>
    <col min="14377" max="14377" width="5.85546875" customWidth="1"/>
    <col min="14378" max="14378" width="6.7109375" bestFit="1" customWidth="1"/>
    <col min="14379" max="14379" width="5.85546875" customWidth="1"/>
    <col min="14380" max="14380" width="6.5703125" bestFit="1" customWidth="1"/>
    <col min="14381" max="14381" width="5.85546875" customWidth="1"/>
    <col min="14382" max="14382" width="6.7109375" customWidth="1"/>
    <col min="14383" max="14383" width="5" customWidth="1"/>
    <col min="14384" max="14384" width="5.85546875" customWidth="1"/>
    <col min="14385" max="14385" width="5" customWidth="1"/>
    <col min="14386" max="14386" width="6.5703125" bestFit="1" customWidth="1"/>
    <col min="14387" max="14387" width="6.42578125" customWidth="1"/>
    <col min="14388" max="14389" width="7.42578125" customWidth="1"/>
    <col min="14390" max="14390" width="6.42578125" customWidth="1"/>
    <col min="14391" max="14391" width="6.42578125" bestFit="1" customWidth="1"/>
    <col min="14392" max="14392" width="7.7109375" customWidth="1"/>
    <col min="14393" max="14393" width="5.85546875" customWidth="1"/>
    <col min="14394" max="14394" width="7.28515625" customWidth="1"/>
    <col min="14395" max="14395" width="5.85546875" customWidth="1"/>
    <col min="14396" max="14396" width="6.85546875" customWidth="1"/>
    <col min="14397" max="14397" width="5.85546875" customWidth="1"/>
    <col min="14398" max="14398" width="6.7109375" customWidth="1"/>
    <col min="14399" max="14399" width="5.85546875" customWidth="1"/>
    <col min="14400" max="14400" width="6.5703125" customWidth="1"/>
    <col min="14401" max="14401" width="5" customWidth="1"/>
    <col min="14402" max="14402" width="5.85546875" customWidth="1"/>
    <col min="14403" max="14403" width="5.42578125" customWidth="1"/>
    <col min="14404" max="14404" width="6.5703125" customWidth="1"/>
    <col min="14405" max="14405" width="6.42578125" customWidth="1"/>
    <col min="14406" max="14406" width="7.42578125" customWidth="1"/>
    <col min="14407" max="14408" width="7.7109375" customWidth="1"/>
    <col min="14409" max="14410" width="7.42578125" customWidth="1"/>
    <col min="14411" max="14419" width="5.85546875" customWidth="1"/>
    <col min="14420" max="14420" width="5.85546875" bestFit="1" customWidth="1"/>
    <col min="14421" max="14421" width="5" bestFit="1" customWidth="1"/>
    <col min="14422" max="14422" width="5.28515625" customWidth="1"/>
    <col min="14423" max="14423" width="6.42578125" customWidth="1"/>
    <col min="14424" max="14425" width="7.42578125" bestFit="1" customWidth="1"/>
    <col min="14426" max="14426" width="6.42578125" bestFit="1" customWidth="1"/>
    <col min="14427" max="14428" width="7.42578125" bestFit="1" customWidth="1"/>
    <col min="14429" max="14429" width="5.85546875" customWidth="1"/>
    <col min="14430" max="14430" width="7.42578125" customWidth="1"/>
    <col min="14431" max="14431" width="8.42578125" bestFit="1" customWidth="1"/>
    <col min="14432" max="14433" width="7.42578125" bestFit="1" customWidth="1"/>
    <col min="14434" max="14434" width="8.42578125" bestFit="1" customWidth="1"/>
    <col min="14435" max="14435" width="7.42578125" bestFit="1" customWidth="1"/>
    <col min="14593" max="14593" width="4" customWidth="1"/>
    <col min="14594" max="14594" width="21" customWidth="1"/>
    <col min="14595" max="14595" width="5.85546875" customWidth="1"/>
    <col min="14596" max="14596" width="6.7109375" customWidth="1"/>
    <col min="14597" max="14597" width="5.85546875" customWidth="1"/>
    <col min="14598" max="14598" width="7.28515625" customWidth="1"/>
    <col min="14599" max="14599" width="5.85546875" customWidth="1"/>
    <col min="14600" max="14600" width="7.28515625" customWidth="1"/>
    <col min="14601" max="14601" width="5.85546875" customWidth="1"/>
    <col min="14602" max="14602" width="7.28515625" customWidth="1"/>
    <col min="14603" max="14603" width="5.85546875" customWidth="1"/>
    <col min="14604" max="14604" width="6.85546875" customWidth="1"/>
    <col min="14605" max="14605" width="5.85546875" customWidth="1"/>
    <col min="14606" max="14606" width="7.28515625" customWidth="1"/>
    <col min="14607" max="14607" width="7" customWidth="1"/>
    <col min="14608" max="14608" width="7.140625" customWidth="1"/>
    <col min="14609" max="14611" width="7.42578125" customWidth="1"/>
    <col min="14612" max="14612" width="9.42578125" customWidth="1"/>
    <col min="14613" max="14613" width="5.85546875" customWidth="1"/>
    <col min="14614" max="14614" width="7.42578125" bestFit="1" customWidth="1"/>
    <col min="14615" max="14615" width="5.85546875" customWidth="1"/>
    <col min="14616" max="14616" width="6.7109375" customWidth="1"/>
    <col min="14617" max="14617" width="5.85546875" customWidth="1"/>
    <col min="14618" max="14618" width="6.42578125" customWidth="1"/>
    <col min="14619" max="14619" width="5.85546875" customWidth="1"/>
    <col min="14620" max="14620" width="6.5703125" customWidth="1"/>
    <col min="14621" max="14621" width="5.5703125" customWidth="1"/>
    <col min="14622" max="14622" width="6.140625" customWidth="1"/>
    <col min="14623" max="14623" width="5" customWidth="1"/>
    <col min="14624" max="14624" width="6.5703125" bestFit="1" customWidth="1"/>
    <col min="14625" max="14625" width="7" customWidth="1"/>
    <col min="14626" max="14626" width="7.42578125" bestFit="1" customWidth="1"/>
    <col min="14627" max="14627" width="7.42578125" customWidth="1"/>
    <col min="14628" max="14628" width="7.7109375" bestFit="1" customWidth="1"/>
    <col min="14629" max="14630" width="7.42578125" customWidth="1"/>
    <col min="14631" max="14631" width="5.85546875" customWidth="1"/>
    <col min="14632" max="14632" width="7.42578125" bestFit="1" customWidth="1"/>
    <col min="14633" max="14633" width="5.85546875" customWidth="1"/>
    <col min="14634" max="14634" width="6.7109375" bestFit="1" customWidth="1"/>
    <col min="14635" max="14635" width="5.85546875" customWidth="1"/>
    <col min="14636" max="14636" width="6.5703125" bestFit="1" customWidth="1"/>
    <col min="14637" max="14637" width="5.85546875" customWidth="1"/>
    <col min="14638" max="14638" width="6.7109375" customWidth="1"/>
    <col min="14639" max="14639" width="5" customWidth="1"/>
    <col min="14640" max="14640" width="5.85546875" customWidth="1"/>
    <col min="14641" max="14641" width="5" customWidth="1"/>
    <col min="14642" max="14642" width="6.5703125" bestFit="1" customWidth="1"/>
    <col min="14643" max="14643" width="6.42578125" customWidth="1"/>
    <col min="14644" max="14645" width="7.42578125" customWidth="1"/>
    <col min="14646" max="14646" width="6.42578125" customWidth="1"/>
    <col min="14647" max="14647" width="6.42578125" bestFit="1" customWidth="1"/>
    <col min="14648" max="14648" width="7.7109375" customWidth="1"/>
    <col min="14649" max="14649" width="5.85546875" customWidth="1"/>
    <col min="14650" max="14650" width="7.28515625" customWidth="1"/>
    <col min="14651" max="14651" width="5.85546875" customWidth="1"/>
    <col min="14652" max="14652" width="6.85546875" customWidth="1"/>
    <col min="14653" max="14653" width="5.85546875" customWidth="1"/>
    <col min="14654" max="14654" width="6.7109375" customWidth="1"/>
    <col min="14655" max="14655" width="5.85546875" customWidth="1"/>
    <col min="14656" max="14656" width="6.5703125" customWidth="1"/>
    <col min="14657" max="14657" width="5" customWidth="1"/>
    <col min="14658" max="14658" width="5.85546875" customWidth="1"/>
    <col min="14659" max="14659" width="5.42578125" customWidth="1"/>
    <col min="14660" max="14660" width="6.5703125" customWidth="1"/>
    <col min="14661" max="14661" width="6.42578125" customWidth="1"/>
    <col min="14662" max="14662" width="7.42578125" customWidth="1"/>
    <col min="14663" max="14664" width="7.7109375" customWidth="1"/>
    <col min="14665" max="14666" width="7.42578125" customWidth="1"/>
    <col min="14667" max="14675" width="5.85546875" customWidth="1"/>
    <col min="14676" max="14676" width="5.85546875" bestFit="1" customWidth="1"/>
    <col min="14677" max="14677" width="5" bestFit="1" customWidth="1"/>
    <col min="14678" max="14678" width="5.28515625" customWidth="1"/>
    <col min="14679" max="14679" width="6.42578125" customWidth="1"/>
    <col min="14680" max="14681" width="7.42578125" bestFit="1" customWidth="1"/>
    <col min="14682" max="14682" width="6.42578125" bestFit="1" customWidth="1"/>
    <col min="14683" max="14684" width="7.42578125" bestFit="1" customWidth="1"/>
    <col min="14685" max="14685" width="5.85546875" customWidth="1"/>
    <col min="14686" max="14686" width="7.42578125" customWidth="1"/>
    <col min="14687" max="14687" width="8.42578125" bestFit="1" customWidth="1"/>
    <col min="14688" max="14689" width="7.42578125" bestFit="1" customWidth="1"/>
    <col min="14690" max="14690" width="8.42578125" bestFit="1" customWidth="1"/>
    <col min="14691" max="14691" width="7.42578125" bestFit="1" customWidth="1"/>
    <col min="14849" max="14849" width="4" customWidth="1"/>
    <col min="14850" max="14850" width="21" customWidth="1"/>
    <col min="14851" max="14851" width="5.85546875" customWidth="1"/>
    <col min="14852" max="14852" width="6.7109375" customWidth="1"/>
    <col min="14853" max="14853" width="5.85546875" customWidth="1"/>
    <col min="14854" max="14854" width="7.28515625" customWidth="1"/>
    <col min="14855" max="14855" width="5.85546875" customWidth="1"/>
    <col min="14856" max="14856" width="7.28515625" customWidth="1"/>
    <col min="14857" max="14857" width="5.85546875" customWidth="1"/>
    <col min="14858" max="14858" width="7.28515625" customWidth="1"/>
    <col min="14859" max="14859" width="5.85546875" customWidth="1"/>
    <col min="14860" max="14860" width="6.85546875" customWidth="1"/>
    <col min="14861" max="14861" width="5.85546875" customWidth="1"/>
    <col min="14862" max="14862" width="7.28515625" customWidth="1"/>
    <col min="14863" max="14863" width="7" customWidth="1"/>
    <col min="14864" max="14864" width="7.140625" customWidth="1"/>
    <col min="14865" max="14867" width="7.42578125" customWidth="1"/>
    <col min="14868" max="14868" width="9.42578125" customWidth="1"/>
    <col min="14869" max="14869" width="5.85546875" customWidth="1"/>
    <col min="14870" max="14870" width="7.42578125" bestFit="1" customWidth="1"/>
    <col min="14871" max="14871" width="5.85546875" customWidth="1"/>
    <col min="14872" max="14872" width="6.7109375" customWidth="1"/>
    <col min="14873" max="14873" width="5.85546875" customWidth="1"/>
    <col min="14874" max="14874" width="6.42578125" customWidth="1"/>
    <col min="14875" max="14875" width="5.85546875" customWidth="1"/>
    <col min="14876" max="14876" width="6.5703125" customWidth="1"/>
    <col min="14877" max="14877" width="5.5703125" customWidth="1"/>
    <col min="14878" max="14878" width="6.140625" customWidth="1"/>
    <col min="14879" max="14879" width="5" customWidth="1"/>
    <col min="14880" max="14880" width="6.5703125" bestFit="1" customWidth="1"/>
    <col min="14881" max="14881" width="7" customWidth="1"/>
    <col min="14882" max="14882" width="7.42578125" bestFit="1" customWidth="1"/>
    <col min="14883" max="14883" width="7.42578125" customWidth="1"/>
    <col min="14884" max="14884" width="7.7109375" bestFit="1" customWidth="1"/>
    <col min="14885" max="14886" width="7.42578125" customWidth="1"/>
    <col min="14887" max="14887" width="5.85546875" customWidth="1"/>
    <col min="14888" max="14888" width="7.42578125" bestFit="1" customWidth="1"/>
    <col min="14889" max="14889" width="5.85546875" customWidth="1"/>
    <col min="14890" max="14890" width="6.7109375" bestFit="1" customWidth="1"/>
    <col min="14891" max="14891" width="5.85546875" customWidth="1"/>
    <col min="14892" max="14892" width="6.5703125" bestFit="1" customWidth="1"/>
    <col min="14893" max="14893" width="5.85546875" customWidth="1"/>
    <col min="14894" max="14894" width="6.7109375" customWidth="1"/>
    <col min="14895" max="14895" width="5" customWidth="1"/>
    <col min="14896" max="14896" width="5.85546875" customWidth="1"/>
    <col min="14897" max="14897" width="5" customWidth="1"/>
    <col min="14898" max="14898" width="6.5703125" bestFit="1" customWidth="1"/>
    <col min="14899" max="14899" width="6.42578125" customWidth="1"/>
    <col min="14900" max="14901" width="7.42578125" customWidth="1"/>
    <col min="14902" max="14902" width="6.42578125" customWidth="1"/>
    <col min="14903" max="14903" width="6.42578125" bestFit="1" customWidth="1"/>
    <col min="14904" max="14904" width="7.7109375" customWidth="1"/>
    <col min="14905" max="14905" width="5.85546875" customWidth="1"/>
    <col min="14906" max="14906" width="7.28515625" customWidth="1"/>
    <col min="14907" max="14907" width="5.85546875" customWidth="1"/>
    <col min="14908" max="14908" width="6.85546875" customWidth="1"/>
    <col min="14909" max="14909" width="5.85546875" customWidth="1"/>
    <col min="14910" max="14910" width="6.7109375" customWidth="1"/>
    <col min="14911" max="14911" width="5.85546875" customWidth="1"/>
    <col min="14912" max="14912" width="6.5703125" customWidth="1"/>
    <col min="14913" max="14913" width="5" customWidth="1"/>
    <col min="14914" max="14914" width="5.85546875" customWidth="1"/>
    <col min="14915" max="14915" width="5.42578125" customWidth="1"/>
    <col min="14916" max="14916" width="6.5703125" customWidth="1"/>
    <col min="14917" max="14917" width="6.42578125" customWidth="1"/>
    <col min="14918" max="14918" width="7.42578125" customWidth="1"/>
    <col min="14919" max="14920" width="7.7109375" customWidth="1"/>
    <col min="14921" max="14922" width="7.42578125" customWidth="1"/>
    <col min="14923" max="14931" width="5.85546875" customWidth="1"/>
    <col min="14932" max="14932" width="5.85546875" bestFit="1" customWidth="1"/>
    <col min="14933" max="14933" width="5" bestFit="1" customWidth="1"/>
    <col min="14934" max="14934" width="5.28515625" customWidth="1"/>
    <col min="14935" max="14935" width="6.42578125" customWidth="1"/>
    <col min="14936" max="14937" width="7.42578125" bestFit="1" customWidth="1"/>
    <col min="14938" max="14938" width="6.42578125" bestFit="1" customWidth="1"/>
    <col min="14939" max="14940" width="7.42578125" bestFit="1" customWidth="1"/>
    <col min="14941" max="14941" width="5.85546875" customWidth="1"/>
    <col min="14942" max="14942" width="7.42578125" customWidth="1"/>
    <col min="14943" max="14943" width="8.42578125" bestFit="1" customWidth="1"/>
    <col min="14944" max="14945" width="7.42578125" bestFit="1" customWidth="1"/>
    <col min="14946" max="14946" width="8.42578125" bestFit="1" customWidth="1"/>
    <col min="14947" max="14947" width="7.42578125" bestFit="1" customWidth="1"/>
    <col min="15105" max="15105" width="4" customWidth="1"/>
    <col min="15106" max="15106" width="21" customWidth="1"/>
    <col min="15107" max="15107" width="5.85546875" customWidth="1"/>
    <col min="15108" max="15108" width="6.7109375" customWidth="1"/>
    <col min="15109" max="15109" width="5.85546875" customWidth="1"/>
    <col min="15110" max="15110" width="7.28515625" customWidth="1"/>
    <col min="15111" max="15111" width="5.85546875" customWidth="1"/>
    <col min="15112" max="15112" width="7.28515625" customWidth="1"/>
    <col min="15113" max="15113" width="5.85546875" customWidth="1"/>
    <col min="15114" max="15114" width="7.28515625" customWidth="1"/>
    <col min="15115" max="15115" width="5.85546875" customWidth="1"/>
    <col min="15116" max="15116" width="6.85546875" customWidth="1"/>
    <col min="15117" max="15117" width="5.85546875" customWidth="1"/>
    <col min="15118" max="15118" width="7.28515625" customWidth="1"/>
    <col min="15119" max="15119" width="7" customWidth="1"/>
    <col min="15120" max="15120" width="7.140625" customWidth="1"/>
    <col min="15121" max="15123" width="7.42578125" customWidth="1"/>
    <col min="15124" max="15124" width="9.42578125" customWidth="1"/>
    <col min="15125" max="15125" width="5.85546875" customWidth="1"/>
    <col min="15126" max="15126" width="7.42578125" bestFit="1" customWidth="1"/>
    <col min="15127" max="15127" width="5.85546875" customWidth="1"/>
    <col min="15128" max="15128" width="6.7109375" customWidth="1"/>
    <col min="15129" max="15129" width="5.85546875" customWidth="1"/>
    <col min="15130" max="15130" width="6.42578125" customWidth="1"/>
    <col min="15131" max="15131" width="5.85546875" customWidth="1"/>
    <col min="15132" max="15132" width="6.5703125" customWidth="1"/>
    <col min="15133" max="15133" width="5.5703125" customWidth="1"/>
    <col min="15134" max="15134" width="6.140625" customWidth="1"/>
    <col min="15135" max="15135" width="5" customWidth="1"/>
    <col min="15136" max="15136" width="6.5703125" bestFit="1" customWidth="1"/>
    <col min="15137" max="15137" width="7" customWidth="1"/>
    <col min="15138" max="15138" width="7.42578125" bestFit="1" customWidth="1"/>
    <col min="15139" max="15139" width="7.42578125" customWidth="1"/>
    <col min="15140" max="15140" width="7.7109375" bestFit="1" customWidth="1"/>
    <col min="15141" max="15142" width="7.42578125" customWidth="1"/>
    <col min="15143" max="15143" width="5.85546875" customWidth="1"/>
    <col min="15144" max="15144" width="7.42578125" bestFit="1" customWidth="1"/>
    <col min="15145" max="15145" width="5.85546875" customWidth="1"/>
    <col min="15146" max="15146" width="6.7109375" bestFit="1" customWidth="1"/>
    <col min="15147" max="15147" width="5.85546875" customWidth="1"/>
    <col min="15148" max="15148" width="6.5703125" bestFit="1" customWidth="1"/>
    <col min="15149" max="15149" width="5.85546875" customWidth="1"/>
    <col min="15150" max="15150" width="6.7109375" customWidth="1"/>
    <col min="15151" max="15151" width="5" customWidth="1"/>
    <col min="15152" max="15152" width="5.85546875" customWidth="1"/>
    <col min="15153" max="15153" width="5" customWidth="1"/>
    <col min="15154" max="15154" width="6.5703125" bestFit="1" customWidth="1"/>
    <col min="15155" max="15155" width="6.42578125" customWidth="1"/>
    <col min="15156" max="15157" width="7.42578125" customWidth="1"/>
    <col min="15158" max="15158" width="6.42578125" customWidth="1"/>
    <col min="15159" max="15159" width="6.42578125" bestFit="1" customWidth="1"/>
    <col min="15160" max="15160" width="7.7109375" customWidth="1"/>
    <col min="15161" max="15161" width="5.85546875" customWidth="1"/>
    <col min="15162" max="15162" width="7.28515625" customWidth="1"/>
    <col min="15163" max="15163" width="5.85546875" customWidth="1"/>
    <col min="15164" max="15164" width="6.85546875" customWidth="1"/>
    <col min="15165" max="15165" width="5.85546875" customWidth="1"/>
    <col min="15166" max="15166" width="6.7109375" customWidth="1"/>
    <col min="15167" max="15167" width="5.85546875" customWidth="1"/>
    <col min="15168" max="15168" width="6.5703125" customWidth="1"/>
    <col min="15169" max="15169" width="5" customWidth="1"/>
    <col min="15170" max="15170" width="5.85546875" customWidth="1"/>
    <col min="15171" max="15171" width="5.42578125" customWidth="1"/>
    <col min="15172" max="15172" width="6.5703125" customWidth="1"/>
    <col min="15173" max="15173" width="6.42578125" customWidth="1"/>
    <col min="15174" max="15174" width="7.42578125" customWidth="1"/>
    <col min="15175" max="15176" width="7.7109375" customWidth="1"/>
    <col min="15177" max="15178" width="7.42578125" customWidth="1"/>
    <col min="15179" max="15187" width="5.85546875" customWidth="1"/>
    <col min="15188" max="15188" width="5.85546875" bestFit="1" customWidth="1"/>
    <col min="15189" max="15189" width="5" bestFit="1" customWidth="1"/>
    <col min="15190" max="15190" width="5.28515625" customWidth="1"/>
    <col min="15191" max="15191" width="6.42578125" customWidth="1"/>
    <col min="15192" max="15193" width="7.42578125" bestFit="1" customWidth="1"/>
    <col min="15194" max="15194" width="6.42578125" bestFit="1" customWidth="1"/>
    <col min="15195" max="15196" width="7.42578125" bestFit="1" customWidth="1"/>
    <col min="15197" max="15197" width="5.85546875" customWidth="1"/>
    <col min="15198" max="15198" width="7.42578125" customWidth="1"/>
    <col min="15199" max="15199" width="8.42578125" bestFit="1" customWidth="1"/>
    <col min="15200" max="15201" width="7.42578125" bestFit="1" customWidth="1"/>
    <col min="15202" max="15202" width="8.42578125" bestFit="1" customWidth="1"/>
    <col min="15203" max="15203" width="7.42578125" bestFit="1" customWidth="1"/>
    <col min="15361" max="15361" width="4" customWidth="1"/>
    <col min="15362" max="15362" width="21" customWidth="1"/>
    <col min="15363" max="15363" width="5.85546875" customWidth="1"/>
    <col min="15364" max="15364" width="6.7109375" customWidth="1"/>
    <col min="15365" max="15365" width="5.85546875" customWidth="1"/>
    <col min="15366" max="15366" width="7.28515625" customWidth="1"/>
    <col min="15367" max="15367" width="5.85546875" customWidth="1"/>
    <col min="15368" max="15368" width="7.28515625" customWidth="1"/>
    <col min="15369" max="15369" width="5.85546875" customWidth="1"/>
    <col min="15370" max="15370" width="7.28515625" customWidth="1"/>
    <col min="15371" max="15371" width="5.85546875" customWidth="1"/>
    <col min="15372" max="15372" width="6.85546875" customWidth="1"/>
    <col min="15373" max="15373" width="5.85546875" customWidth="1"/>
    <col min="15374" max="15374" width="7.28515625" customWidth="1"/>
    <col min="15375" max="15375" width="7" customWidth="1"/>
    <col min="15376" max="15376" width="7.140625" customWidth="1"/>
    <col min="15377" max="15379" width="7.42578125" customWidth="1"/>
    <col min="15380" max="15380" width="9.42578125" customWidth="1"/>
    <col min="15381" max="15381" width="5.85546875" customWidth="1"/>
    <col min="15382" max="15382" width="7.42578125" bestFit="1" customWidth="1"/>
    <col min="15383" max="15383" width="5.85546875" customWidth="1"/>
    <col min="15384" max="15384" width="6.7109375" customWidth="1"/>
    <col min="15385" max="15385" width="5.85546875" customWidth="1"/>
    <col min="15386" max="15386" width="6.42578125" customWidth="1"/>
    <col min="15387" max="15387" width="5.85546875" customWidth="1"/>
    <col min="15388" max="15388" width="6.5703125" customWidth="1"/>
    <col min="15389" max="15389" width="5.5703125" customWidth="1"/>
    <col min="15390" max="15390" width="6.140625" customWidth="1"/>
    <col min="15391" max="15391" width="5" customWidth="1"/>
    <col min="15392" max="15392" width="6.5703125" bestFit="1" customWidth="1"/>
    <col min="15393" max="15393" width="7" customWidth="1"/>
    <col min="15394" max="15394" width="7.42578125" bestFit="1" customWidth="1"/>
    <col min="15395" max="15395" width="7.42578125" customWidth="1"/>
    <col min="15396" max="15396" width="7.7109375" bestFit="1" customWidth="1"/>
    <col min="15397" max="15398" width="7.42578125" customWidth="1"/>
    <col min="15399" max="15399" width="5.85546875" customWidth="1"/>
    <col min="15400" max="15400" width="7.42578125" bestFit="1" customWidth="1"/>
    <col min="15401" max="15401" width="5.85546875" customWidth="1"/>
    <col min="15402" max="15402" width="6.7109375" bestFit="1" customWidth="1"/>
    <col min="15403" max="15403" width="5.85546875" customWidth="1"/>
    <col min="15404" max="15404" width="6.5703125" bestFit="1" customWidth="1"/>
    <col min="15405" max="15405" width="5.85546875" customWidth="1"/>
    <col min="15406" max="15406" width="6.7109375" customWidth="1"/>
    <col min="15407" max="15407" width="5" customWidth="1"/>
    <col min="15408" max="15408" width="5.85546875" customWidth="1"/>
    <col min="15409" max="15409" width="5" customWidth="1"/>
    <col min="15410" max="15410" width="6.5703125" bestFit="1" customWidth="1"/>
    <col min="15411" max="15411" width="6.42578125" customWidth="1"/>
    <col min="15412" max="15413" width="7.42578125" customWidth="1"/>
    <col min="15414" max="15414" width="6.42578125" customWidth="1"/>
    <col min="15415" max="15415" width="6.42578125" bestFit="1" customWidth="1"/>
    <col min="15416" max="15416" width="7.7109375" customWidth="1"/>
    <col min="15417" max="15417" width="5.85546875" customWidth="1"/>
    <col min="15418" max="15418" width="7.28515625" customWidth="1"/>
    <col min="15419" max="15419" width="5.85546875" customWidth="1"/>
    <col min="15420" max="15420" width="6.85546875" customWidth="1"/>
    <col min="15421" max="15421" width="5.85546875" customWidth="1"/>
    <col min="15422" max="15422" width="6.7109375" customWidth="1"/>
    <col min="15423" max="15423" width="5.85546875" customWidth="1"/>
    <col min="15424" max="15424" width="6.5703125" customWidth="1"/>
    <col min="15425" max="15425" width="5" customWidth="1"/>
    <col min="15426" max="15426" width="5.85546875" customWidth="1"/>
    <col min="15427" max="15427" width="5.42578125" customWidth="1"/>
    <col min="15428" max="15428" width="6.5703125" customWidth="1"/>
    <col min="15429" max="15429" width="6.42578125" customWidth="1"/>
    <col min="15430" max="15430" width="7.42578125" customWidth="1"/>
    <col min="15431" max="15432" width="7.7109375" customWidth="1"/>
    <col min="15433" max="15434" width="7.42578125" customWidth="1"/>
    <col min="15435" max="15443" width="5.85546875" customWidth="1"/>
    <col min="15444" max="15444" width="5.85546875" bestFit="1" customWidth="1"/>
    <col min="15445" max="15445" width="5" bestFit="1" customWidth="1"/>
    <col min="15446" max="15446" width="5.28515625" customWidth="1"/>
    <col min="15447" max="15447" width="6.42578125" customWidth="1"/>
    <col min="15448" max="15449" width="7.42578125" bestFit="1" customWidth="1"/>
    <col min="15450" max="15450" width="6.42578125" bestFit="1" customWidth="1"/>
    <col min="15451" max="15452" width="7.42578125" bestFit="1" customWidth="1"/>
    <col min="15453" max="15453" width="5.85546875" customWidth="1"/>
    <col min="15454" max="15454" width="7.42578125" customWidth="1"/>
    <col min="15455" max="15455" width="8.42578125" bestFit="1" customWidth="1"/>
    <col min="15456" max="15457" width="7.42578125" bestFit="1" customWidth="1"/>
    <col min="15458" max="15458" width="8.42578125" bestFit="1" customWidth="1"/>
    <col min="15459" max="15459" width="7.42578125" bestFit="1" customWidth="1"/>
    <col min="15617" max="15617" width="4" customWidth="1"/>
    <col min="15618" max="15618" width="21" customWidth="1"/>
    <col min="15619" max="15619" width="5.85546875" customWidth="1"/>
    <col min="15620" max="15620" width="6.7109375" customWidth="1"/>
    <col min="15621" max="15621" width="5.85546875" customWidth="1"/>
    <col min="15622" max="15622" width="7.28515625" customWidth="1"/>
    <col min="15623" max="15623" width="5.85546875" customWidth="1"/>
    <col min="15624" max="15624" width="7.28515625" customWidth="1"/>
    <col min="15625" max="15625" width="5.85546875" customWidth="1"/>
    <col min="15626" max="15626" width="7.28515625" customWidth="1"/>
    <col min="15627" max="15627" width="5.85546875" customWidth="1"/>
    <col min="15628" max="15628" width="6.85546875" customWidth="1"/>
    <col min="15629" max="15629" width="5.85546875" customWidth="1"/>
    <col min="15630" max="15630" width="7.28515625" customWidth="1"/>
    <col min="15631" max="15631" width="7" customWidth="1"/>
    <col min="15632" max="15632" width="7.140625" customWidth="1"/>
    <col min="15633" max="15635" width="7.42578125" customWidth="1"/>
    <col min="15636" max="15636" width="9.42578125" customWidth="1"/>
    <col min="15637" max="15637" width="5.85546875" customWidth="1"/>
    <col min="15638" max="15638" width="7.42578125" bestFit="1" customWidth="1"/>
    <col min="15639" max="15639" width="5.85546875" customWidth="1"/>
    <col min="15640" max="15640" width="6.7109375" customWidth="1"/>
    <col min="15641" max="15641" width="5.85546875" customWidth="1"/>
    <col min="15642" max="15642" width="6.42578125" customWidth="1"/>
    <col min="15643" max="15643" width="5.85546875" customWidth="1"/>
    <col min="15644" max="15644" width="6.5703125" customWidth="1"/>
    <col min="15645" max="15645" width="5.5703125" customWidth="1"/>
    <col min="15646" max="15646" width="6.140625" customWidth="1"/>
    <col min="15647" max="15647" width="5" customWidth="1"/>
    <col min="15648" max="15648" width="6.5703125" bestFit="1" customWidth="1"/>
    <col min="15649" max="15649" width="7" customWidth="1"/>
    <col min="15650" max="15650" width="7.42578125" bestFit="1" customWidth="1"/>
    <col min="15651" max="15651" width="7.42578125" customWidth="1"/>
    <col min="15652" max="15652" width="7.7109375" bestFit="1" customWidth="1"/>
    <col min="15653" max="15654" width="7.42578125" customWidth="1"/>
    <col min="15655" max="15655" width="5.85546875" customWidth="1"/>
    <col min="15656" max="15656" width="7.42578125" bestFit="1" customWidth="1"/>
    <col min="15657" max="15657" width="5.85546875" customWidth="1"/>
    <col min="15658" max="15658" width="6.7109375" bestFit="1" customWidth="1"/>
    <col min="15659" max="15659" width="5.85546875" customWidth="1"/>
    <col min="15660" max="15660" width="6.5703125" bestFit="1" customWidth="1"/>
    <col min="15661" max="15661" width="5.85546875" customWidth="1"/>
    <col min="15662" max="15662" width="6.7109375" customWidth="1"/>
    <col min="15663" max="15663" width="5" customWidth="1"/>
    <col min="15664" max="15664" width="5.85546875" customWidth="1"/>
    <col min="15665" max="15665" width="5" customWidth="1"/>
    <col min="15666" max="15666" width="6.5703125" bestFit="1" customWidth="1"/>
    <col min="15667" max="15667" width="6.42578125" customWidth="1"/>
    <col min="15668" max="15669" width="7.42578125" customWidth="1"/>
    <col min="15670" max="15670" width="6.42578125" customWidth="1"/>
    <col min="15671" max="15671" width="6.42578125" bestFit="1" customWidth="1"/>
    <col min="15672" max="15672" width="7.7109375" customWidth="1"/>
    <col min="15673" max="15673" width="5.85546875" customWidth="1"/>
    <col min="15674" max="15674" width="7.28515625" customWidth="1"/>
    <col min="15675" max="15675" width="5.85546875" customWidth="1"/>
    <col min="15676" max="15676" width="6.85546875" customWidth="1"/>
    <col min="15677" max="15677" width="5.85546875" customWidth="1"/>
    <col min="15678" max="15678" width="6.7109375" customWidth="1"/>
    <col min="15679" max="15679" width="5.85546875" customWidth="1"/>
    <col min="15680" max="15680" width="6.5703125" customWidth="1"/>
    <col min="15681" max="15681" width="5" customWidth="1"/>
    <col min="15682" max="15682" width="5.85546875" customWidth="1"/>
    <col min="15683" max="15683" width="5.42578125" customWidth="1"/>
    <col min="15684" max="15684" width="6.5703125" customWidth="1"/>
    <col min="15685" max="15685" width="6.42578125" customWidth="1"/>
    <col min="15686" max="15686" width="7.42578125" customWidth="1"/>
    <col min="15687" max="15688" width="7.7109375" customWidth="1"/>
    <col min="15689" max="15690" width="7.42578125" customWidth="1"/>
    <col min="15691" max="15699" width="5.85546875" customWidth="1"/>
    <col min="15700" max="15700" width="5.85546875" bestFit="1" customWidth="1"/>
    <col min="15701" max="15701" width="5" bestFit="1" customWidth="1"/>
    <col min="15702" max="15702" width="5.28515625" customWidth="1"/>
    <col min="15703" max="15703" width="6.42578125" customWidth="1"/>
    <col min="15704" max="15705" width="7.42578125" bestFit="1" customWidth="1"/>
    <col min="15706" max="15706" width="6.42578125" bestFit="1" customWidth="1"/>
    <col min="15707" max="15708" width="7.42578125" bestFit="1" customWidth="1"/>
    <col min="15709" max="15709" width="5.85546875" customWidth="1"/>
    <col min="15710" max="15710" width="7.42578125" customWidth="1"/>
    <col min="15711" max="15711" width="8.42578125" bestFit="1" customWidth="1"/>
    <col min="15712" max="15713" width="7.42578125" bestFit="1" customWidth="1"/>
    <col min="15714" max="15714" width="8.42578125" bestFit="1" customWidth="1"/>
    <col min="15715" max="15715" width="7.42578125" bestFit="1" customWidth="1"/>
    <col min="15873" max="15873" width="4" customWidth="1"/>
    <col min="15874" max="15874" width="21" customWidth="1"/>
    <col min="15875" max="15875" width="5.85546875" customWidth="1"/>
    <col min="15876" max="15876" width="6.7109375" customWidth="1"/>
    <col min="15877" max="15877" width="5.85546875" customWidth="1"/>
    <col min="15878" max="15878" width="7.28515625" customWidth="1"/>
    <col min="15879" max="15879" width="5.85546875" customWidth="1"/>
    <col min="15880" max="15880" width="7.28515625" customWidth="1"/>
    <col min="15881" max="15881" width="5.85546875" customWidth="1"/>
    <col min="15882" max="15882" width="7.28515625" customWidth="1"/>
    <col min="15883" max="15883" width="5.85546875" customWidth="1"/>
    <col min="15884" max="15884" width="6.85546875" customWidth="1"/>
    <col min="15885" max="15885" width="5.85546875" customWidth="1"/>
    <col min="15886" max="15886" width="7.28515625" customWidth="1"/>
    <col min="15887" max="15887" width="7" customWidth="1"/>
    <col min="15888" max="15888" width="7.140625" customWidth="1"/>
    <col min="15889" max="15891" width="7.42578125" customWidth="1"/>
    <col min="15892" max="15892" width="9.42578125" customWidth="1"/>
    <col min="15893" max="15893" width="5.85546875" customWidth="1"/>
    <col min="15894" max="15894" width="7.42578125" bestFit="1" customWidth="1"/>
    <col min="15895" max="15895" width="5.85546875" customWidth="1"/>
    <col min="15896" max="15896" width="6.7109375" customWidth="1"/>
    <col min="15897" max="15897" width="5.85546875" customWidth="1"/>
    <col min="15898" max="15898" width="6.42578125" customWidth="1"/>
    <col min="15899" max="15899" width="5.85546875" customWidth="1"/>
    <col min="15900" max="15900" width="6.5703125" customWidth="1"/>
    <col min="15901" max="15901" width="5.5703125" customWidth="1"/>
    <col min="15902" max="15902" width="6.140625" customWidth="1"/>
    <col min="15903" max="15903" width="5" customWidth="1"/>
    <col min="15904" max="15904" width="6.5703125" bestFit="1" customWidth="1"/>
    <col min="15905" max="15905" width="7" customWidth="1"/>
    <col min="15906" max="15906" width="7.42578125" bestFit="1" customWidth="1"/>
    <col min="15907" max="15907" width="7.42578125" customWidth="1"/>
    <col min="15908" max="15908" width="7.7109375" bestFit="1" customWidth="1"/>
    <col min="15909" max="15910" width="7.42578125" customWidth="1"/>
    <col min="15911" max="15911" width="5.85546875" customWidth="1"/>
    <col min="15912" max="15912" width="7.42578125" bestFit="1" customWidth="1"/>
    <col min="15913" max="15913" width="5.85546875" customWidth="1"/>
    <col min="15914" max="15914" width="6.7109375" bestFit="1" customWidth="1"/>
    <col min="15915" max="15915" width="5.85546875" customWidth="1"/>
    <col min="15916" max="15916" width="6.5703125" bestFit="1" customWidth="1"/>
    <col min="15917" max="15917" width="5.85546875" customWidth="1"/>
    <col min="15918" max="15918" width="6.7109375" customWidth="1"/>
    <col min="15919" max="15919" width="5" customWidth="1"/>
    <col min="15920" max="15920" width="5.85546875" customWidth="1"/>
    <col min="15921" max="15921" width="5" customWidth="1"/>
    <col min="15922" max="15922" width="6.5703125" bestFit="1" customWidth="1"/>
    <col min="15923" max="15923" width="6.42578125" customWidth="1"/>
    <col min="15924" max="15925" width="7.42578125" customWidth="1"/>
    <col min="15926" max="15926" width="6.42578125" customWidth="1"/>
    <col min="15927" max="15927" width="6.42578125" bestFit="1" customWidth="1"/>
    <col min="15928" max="15928" width="7.7109375" customWidth="1"/>
    <col min="15929" max="15929" width="5.85546875" customWidth="1"/>
    <col min="15930" max="15930" width="7.28515625" customWidth="1"/>
    <col min="15931" max="15931" width="5.85546875" customWidth="1"/>
    <col min="15932" max="15932" width="6.85546875" customWidth="1"/>
    <col min="15933" max="15933" width="5.85546875" customWidth="1"/>
    <col min="15934" max="15934" width="6.7109375" customWidth="1"/>
    <col min="15935" max="15935" width="5.85546875" customWidth="1"/>
    <col min="15936" max="15936" width="6.5703125" customWidth="1"/>
    <col min="15937" max="15937" width="5" customWidth="1"/>
    <col min="15938" max="15938" width="5.85546875" customWidth="1"/>
    <col min="15939" max="15939" width="5.42578125" customWidth="1"/>
    <col min="15940" max="15940" width="6.5703125" customWidth="1"/>
    <col min="15941" max="15941" width="6.42578125" customWidth="1"/>
    <col min="15942" max="15942" width="7.42578125" customWidth="1"/>
    <col min="15943" max="15944" width="7.7109375" customWidth="1"/>
    <col min="15945" max="15946" width="7.42578125" customWidth="1"/>
    <col min="15947" max="15955" width="5.85546875" customWidth="1"/>
    <col min="15956" max="15956" width="5.85546875" bestFit="1" customWidth="1"/>
    <col min="15957" max="15957" width="5" bestFit="1" customWidth="1"/>
    <col min="15958" max="15958" width="5.28515625" customWidth="1"/>
    <col min="15959" max="15959" width="6.42578125" customWidth="1"/>
    <col min="15960" max="15961" width="7.42578125" bestFit="1" customWidth="1"/>
    <col min="15962" max="15962" width="6.42578125" bestFit="1" customWidth="1"/>
    <col min="15963" max="15964" width="7.42578125" bestFit="1" customWidth="1"/>
    <col min="15965" max="15965" width="5.85546875" customWidth="1"/>
    <col min="15966" max="15966" width="7.42578125" customWidth="1"/>
    <col min="15967" max="15967" width="8.42578125" bestFit="1" customWidth="1"/>
    <col min="15968" max="15969" width="7.42578125" bestFit="1" customWidth="1"/>
    <col min="15970" max="15970" width="8.42578125" bestFit="1" customWidth="1"/>
    <col min="15971" max="15971" width="7.42578125" bestFit="1" customWidth="1"/>
    <col min="16129" max="16129" width="4" customWidth="1"/>
    <col min="16130" max="16130" width="21" customWidth="1"/>
    <col min="16131" max="16131" width="5.85546875" customWidth="1"/>
    <col min="16132" max="16132" width="6.7109375" customWidth="1"/>
    <col min="16133" max="16133" width="5.85546875" customWidth="1"/>
    <col min="16134" max="16134" width="7.28515625" customWidth="1"/>
    <col min="16135" max="16135" width="5.85546875" customWidth="1"/>
    <col min="16136" max="16136" width="7.28515625" customWidth="1"/>
    <col min="16137" max="16137" width="5.85546875" customWidth="1"/>
    <col min="16138" max="16138" width="7.28515625" customWidth="1"/>
    <col min="16139" max="16139" width="5.85546875" customWidth="1"/>
    <col min="16140" max="16140" width="6.85546875" customWidth="1"/>
    <col min="16141" max="16141" width="5.85546875" customWidth="1"/>
    <col min="16142" max="16142" width="7.28515625" customWidth="1"/>
    <col min="16143" max="16143" width="7" customWidth="1"/>
    <col min="16144" max="16144" width="7.140625" customWidth="1"/>
    <col min="16145" max="16147" width="7.42578125" customWidth="1"/>
    <col min="16148" max="16148" width="9.42578125" customWidth="1"/>
    <col min="16149" max="16149" width="5.85546875" customWidth="1"/>
    <col min="16150" max="16150" width="7.42578125" bestFit="1" customWidth="1"/>
    <col min="16151" max="16151" width="5.85546875" customWidth="1"/>
    <col min="16152" max="16152" width="6.7109375" customWidth="1"/>
    <col min="16153" max="16153" width="5.85546875" customWidth="1"/>
    <col min="16154" max="16154" width="6.42578125" customWidth="1"/>
    <col min="16155" max="16155" width="5.85546875" customWidth="1"/>
    <col min="16156" max="16156" width="6.5703125" customWidth="1"/>
    <col min="16157" max="16157" width="5.5703125" customWidth="1"/>
    <col min="16158" max="16158" width="6.140625" customWidth="1"/>
    <col min="16159" max="16159" width="5" customWidth="1"/>
    <col min="16160" max="16160" width="6.5703125" bestFit="1" customWidth="1"/>
    <col min="16161" max="16161" width="7" customWidth="1"/>
    <col min="16162" max="16162" width="7.42578125" bestFit="1" customWidth="1"/>
    <col min="16163" max="16163" width="7.42578125" customWidth="1"/>
    <col min="16164" max="16164" width="7.7109375" bestFit="1" customWidth="1"/>
    <col min="16165" max="16166" width="7.42578125" customWidth="1"/>
    <col min="16167" max="16167" width="5.85546875" customWidth="1"/>
    <col min="16168" max="16168" width="7.42578125" bestFit="1" customWidth="1"/>
    <col min="16169" max="16169" width="5.85546875" customWidth="1"/>
    <col min="16170" max="16170" width="6.7109375" bestFit="1" customWidth="1"/>
    <col min="16171" max="16171" width="5.85546875" customWidth="1"/>
    <col min="16172" max="16172" width="6.5703125" bestFit="1" customWidth="1"/>
    <col min="16173" max="16173" width="5.85546875" customWidth="1"/>
    <col min="16174" max="16174" width="6.7109375" customWidth="1"/>
    <col min="16175" max="16175" width="5" customWidth="1"/>
    <col min="16176" max="16176" width="5.85546875" customWidth="1"/>
    <col min="16177" max="16177" width="5" customWidth="1"/>
    <col min="16178" max="16178" width="6.5703125" bestFit="1" customWidth="1"/>
    <col min="16179" max="16179" width="6.42578125" customWidth="1"/>
    <col min="16180" max="16181" width="7.42578125" customWidth="1"/>
    <col min="16182" max="16182" width="6.42578125" customWidth="1"/>
    <col min="16183" max="16183" width="6.42578125" bestFit="1" customWidth="1"/>
    <col min="16184" max="16184" width="7.7109375" customWidth="1"/>
    <col min="16185" max="16185" width="5.85546875" customWidth="1"/>
    <col min="16186" max="16186" width="7.28515625" customWidth="1"/>
    <col min="16187" max="16187" width="5.85546875" customWidth="1"/>
    <col min="16188" max="16188" width="6.85546875" customWidth="1"/>
    <col min="16189" max="16189" width="5.85546875" customWidth="1"/>
    <col min="16190" max="16190" width="6.7109375" customWidth="1"/>
    <col min="16191" max="16191" width="5.85546875" customWidth="1"/>
    <col min="16192" max="16192" width="6.5703125" customWidth="1"/>
    <col min="16193" max="16193" width="5" customWidth="1"/>
    <col min="16194" max="16194" width="5.85546875" customWidth="1"/>
    <col min="16195" max="16195" width="5.42578125" customWidth="1"/>
    <col min="16196" max="16196" width="6.5703125" customWidth="1"/>
    <col min="16197" max="16197" width="6.42578125" customWidth="1"/>
    <col min="16198" max="16198" width="7.42578125" customWidth="1"/>
    <col min="16199" max="16200" width="7.7109375" customWidth="1"/>
    <col min="16201" max="16202" width="7.42578125" customWidth="1"/>
    <col min="16203" max="16211" width="5.85546875" customWidth="1"/>
    <col min="16212" max="16212" width="5.85546875" bestFit="1" customWidth="1"/>
    <col min="16213" max="16213" width="5" bestFit="1" customWidth="1"/>
    <col min="16214" max="16214" width="5.28515625" customWidth="1"/>
    <col min="16215" max="16215" width="6.42578125" customWidth="1"/>
    <col min="16216" max="16217" width="7.42578125" bestFit="1" customWidth="1"/>
    <col min="16218" max="16218" width="6.42578125" bestFit="1" customWidth="1"/>
    <col min="16219" max="16220" width="7.42578125" bestFit="1" customWidth="1"/>
    <col min="16221" max="16221" width="5.85546875" customWidth="1"/>
    <col min="16222" max="16222" width="7.42578125" customWidth="1"/>
    <col min="16223" max="16223" width="8.42578125" bestFit="1" customWidth="1"/>
    <col min="16224" max="16225" width="7.42578125" bestFit="1" customWidth="1"/>
    <col min="16226" max="16226" width="8.42578125" bestFit="1" customWidth="1"/>
    <col min="16227" max="16227" width="7.42578125" bestFit="1" customWidth="1"/>
  </cols>
  <sheetData>
    <row r="1" spans="1:100" ht="24.95" customHeight="1" x14ac:dyDescent="0.55000000000000004">
      <c r="A1" s="169"/>
      <c r="B1" s="6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3"/>
      <c r="P1" s="3"/>
      <c r="Q1" s="3"/>
      <c r="R1" s="3"/>
      <c r="S1" s="3"/>
      <c r="T1" s="3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3"/>
      <c r="AH1" s="3"/>
      <c r="AI1" s="3"/>
      <c r="AJ1" s="3"/>
      <c r="AK1" s="3"/>
      <c r="AL1" s="3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3"/>
      <c r="AZ1" s="3"/>
      <c r="BA1" s="3"/>
      <c r="BB1" s="3"/>
      <c r="BC1" s="3"/>
      <c r="BD1" s="3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3"/>
      <c r="BR1" s="3"/>
      <c r="BS1" s="3"/>
      <c r="BT1" s="3"/>
      <c r="BU1" s="3"/>
      <c r="BV1" s="3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3"/>
      <c r="CJ1" s="3"/>
      <c r="CK1" s="3"/>
      <c r="CL1" s="3"/>
      <c r="CM1" s="3"/>
      <c r="CN1" s="3"/>
      <c r="CO1" s="4"/>
      <c r="CP1" s="3" t="s">
        <v>6</v>
      </c>
      <c r="CQ1" s="2"/>
      <c r="CR1" s="2"/>
      <c r="CS1" s="2"/>
      <c r="CT1" s="2"/>
      <c r="CU1" s="2"/>
      <c r="CV1" s="1"/>
    </row>
    <row r="2" spans="1:100" ht="10.5" customHeight="1" thickBot="1" x14ac:dyDescent="0.25">
      <c r="A2" s="389" t="s">
        <v>113</v>
      </c>
      <c r="B2" s="389"/>
      <c r="C2" s="5"/>
      <c r="D2" s="248"/>
      <c r="E2" s="5"/>
      <c r="F2" s="248"/>
      <c r="G2" s="5"/>
      <c r="H2" s="248"/>
      <c r="I2" s="5"/>
      <c r="J2" s="248"/>
      <c r="K2" s="5"/>
      <c r="L2" s="248"/>
      <c r="M2" s="5"/>
      <c r="N2" s="248"/>
      <c r="O2" s="3"/>
      <c r="P2" s="249"/>
      <c r="Q2" s="3"/>
      <c r="R2" s="3"/>
      <c r="S2" s="249"/>
      <c r="T2" s="251"/>
      <c r="U2" s="5"/>
      <c r="V2" s="248"/>
      <c r="W2" s="5"/>
      <c r="X2" s="248"/>
      <c r="Y2" s="5"/>
      <c r="Z2" s="248"/>
      <c r="AA2" s="5"/>
      <c r="AB2" s="248"/>
      <c r="AC2" s="5"/>
      <c r="AD2" s="248"/>
      <c r="AE2" s="5"/>
      <c r="AF2" s="248"/>
      <c r="AG2" s="3"/>
      <c r="AH2" s="249"/>
      <c r="AI2" s="3"/>
      <c r="AJ2" s="3"/>
      <c r="AK2" s="249"/>
      <c r="AL2" s="251"/>
      <c r="AM2" s="5"/>
      <c r="AN2" s="248"/>
      <c r="AO2" s="5"/>
      <c r="AP2" s="248"/>
      <c r="AQ2" s="5"/>
      <c r="AR2" s="248"/>
      <c r="AS2" s="5"/>
      <c r="AT2" s="248"/>
      <c r="AU2" s="5"/>
      <c r="AV2" s="248"/>
      <c r="AW2" s="5"/>
      <c r="AX2" s="248"/>
      <c r="AY2" s="3"/>
      <c r="AZ2" s="249"/>
      <c r="BA2" s="3"/>
      <c r="BB2" s="3"/>
      <c r="BC2" s="249"/>
      <c r="BD2" s="3"/>
      <c r="BE2" s="5"/>
      <c r="BF2" s="248"/>
      <c r="BG2" s="5"/>
      <c r="BH2" s="248"/>
      <c r="BI2" s="5"/>
      <c r="BJ2" s="248"/>
      <c r="BK2" s="5"/>
      <c r="BL2" s="248"/>
      <c r="BM2" s="5"/>
      <c r="BN2" s="248"/>
      <c r="BO2" s="5"/>
      <c r="BP2" s="248"/>
      <c r="BQ2" s="3"/>
      <c r="BR2" s="249"/>
      <c r="BS2" s="3"/>
      <c r="BT2" s="3"/>
      <c r="BU2" s="249"/>
      <c r="BV2" s="3"/>
      <c r="BW2" s="5"/>
      <c r="BX2" s="248"/>
      <c r="BY2" s="5"/>
      <c r="BZ2" s="248"/>
      <c r="CA2" s="5"/>
      <c r="CB2" s="248"/>
      <c r="CC2" s="3"/>
      <c r="CD2" s="249"/>
      <c r="CE2" s="3"/>
      <c r="CF2" s="249"/>
      <c r="CG2" s="3"/>
      <c r="CH2" s="249"/>
      <c r="CI2" s="3"/>
      <c r="CJ2" s="249"/>
      <c r="CK2" s="3"/>
      <c r="CL2" s="3"/>
      <c r="CM2" s="250"/>
      <c r="CN2" s="3"/>
      <c r="CO2" s="3"/>
      <c r="CP2" s="3"/>
      <c r="CQ2" s="249"/>
      <c r="CR2" s="3"/>
      <c r="CS2" s="3"/>
      <c r="CT2" s="248"/>
      <c r="CU2" s="247"/>
      <c r="CV2" s="1"/>
    </row>
    <row r="3" spans="1:100" ht="12.75" customHeight="1" x14ac:dyDescent="0.2">
      <c r="A3" s="441" t="s">
        <v>78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2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3.5" thickBot="1" x14ac:dyDescent="0.25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hidden="1" customHeight="1" thickBot="1" x14ac:dyDescent="0.2">
      <c r="A6" s="413" t="s">
        <v>77</v>
      </c>
      <c r="B6" s="414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55"/>
    </row>
    <row r="7" spans="1:100" s="34" customFormat="1" ht="12" hidden="1" thickBot="1" x14ac:dyDescent="0.25">
      <c r="A7" s="79"/>
      <c r="B7" s="28"/>
      <c r="C7" s="77"/>
      <c r="D7" s="25"/>
      <c r="E7" s="25"/>
      <c r="F7" s="25"/>
      <c r="G7" s="25"/>
      <c r="H7" s="25"/>
      <c r="I7" s="25"/>
      <c r="J7" s="25"/>
      <c r="K7" s="25"/>
      <c r="L7" s="25"/>
      <c r="M7" s="25" t="s">
        <v>69</v>
      </c>
      <c r="N7" s="25"/>
      <c r="O7" s="24"/>
      <c r="P7" s="24"/>
      <c r="Q7" s="24" t="e">
        <f t="shared" ref="Q7:Q12" si="0">P7/O7</f>
        <v>#DIV/0!</v>
      </c>
      <c r="R7" s="32" t="e">
        <f t="shared" ref="R7:S11" si="1">C7+E7+G7+I7+K7+M7</f>
        <v>#VALUE!</v>
      </c>
      <c r="S7" s="32">
        <f t="shared" si="1"/>
        <v>0</v>
      </c>
      <c r="T7" s="23" t="e">
        <f t="shared" ref="T7:T12" si="2">S7/R7</f>
        <v>#VALUE!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33" t="e">
        <f t="shared" ref="AI7:AI12" si="3">AH7/AG7</f>
        <v>#DIV/0!</v>
      </c>
      <c r="AJ7" s="23">
        <f t="shared" ref="AJ7:AK11" si="4">U7+W7+Y7+AA7+AC7+AE7</f>
        <v>0</v>
      </c>
      <c r="AK7" s="23">
        <f t="shared" si="4"/>
        <v>0</v>
      </c>
      <c r="AL7" s="23" t="e">
        <f t="shared" ref="AL7:AL12" si="5">AK7/AJ7</f>
        <v>#DIV/0!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33"/>
      <c r="AZ7" s="24"/>
      <c r="BA7" s="33" t="e">
        <f t="shared" ref="BA7:BA12" si="6">AZ7/AY7</f>
        <v>#DIV/0!</v>
      </c>
      <c r="BB7" s="23">
        <f t="shared" ref="BB7:BC11" si="7">AM7+AO7+AQ7+AS7+AU7+AW7</f>
        <v>0</v>
      </c>
      <c r="BC7" s="23">
        <f t="shared" si="7"/>
        <v>0</v>
      </c>
      <c r="BD7" s="23" t="e">
        <f t="shared" ref="BD7:BD12" si="8">BC7/BB7</f>
        <v>#DIV/0!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 t="shared" ref="BS7:BS12" si="9">BR7/BQ7</f>
        <v>#DIV/0!</v>
      </c>
      <c r="BT7" s="23">
        <f t="shared" ref="BT7:BU11" si="10">BE7+BG7+BI7+BK7+BM7+BO7</f>
        <v>0</v>
      </c>
      <c r="BU7" s="23">
        <f t="shared" si="10"/>
        <v>0</v>
      </c>
      <c r="BV7" s="23" t="e">
        <f t="shared" ref="BV7:BV12" si="11">BU7/BT7</f>
        <v>#DIV/0!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 t="shared" ref="CK7:CK12" si="12">CJ7/CI7</f>
        <v>#DIV/0!</v>
      </c>
      <c r="CL7" s="32">
        <f t="shared" ref="CL7:CM11" si="13">BW7+BY7+CA7+CC7+CE7+CG7</f>
        <v>0</v>
      </c>
      <c r="CM7" s="32">
        <f t="shared" si="13"/>
        <v>0</v>
      </c>
      <c r="CN7" s="52" t="e">
        <f t="shared" ref="CN7:CN12" si="14">CM7/CL7</f>
        <v>#DIV/0!</v>
      </c>
      <c r="CO7" s="12"/>
      <c r="CP7" s="50">
        <f t="shared" ref="CP7:CQ11" si="15">O7+AG7+AY7+BQ7+CI7</f>
        <v>0</v>
      </c>
      <c r="CQ7" s="33">
        <f t="shared" si="15"/>
        <v>0</v>
      </c>
      <c r="CR7" s="33" t="e">
        <f t="shared" ref="CR7:CR12" si="16">CQ7/CP7</f>
        <v>#DIV/0!</v>
      </c>
      <c r="CS7" s="23" t="e">
        <f t="shared" ref="CS7:CT11" si="17">R7+AJ7+BB7+BT7+CL7</f>
        <v>#VALUE!</v>
      </c>
      <c r="CT7" s="23">
        <f t="shared" si="17"/>
        <v>0</v>
      </c>
      <c r="CU7" s="52" t="e">
        <f t="shared" ref="CU7:CU12" si="18">CT7/CS7</f>
        <v>#VALUE!</v>
      </c>
    </row>
    <row r="8" spans="1:100" s="34" customFormat="1" ht="11.25" hidden="1" thickBot="1" x14ac:dyDescent="0.2">
      <c r="A8" s="109"/>
      <c r="B8" s="20"/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4"/>
      <c r="P8" s="24"/>
      <c r="Q8" s="24" t="e">
        <f t="shared" si="0"/>
        <v>#DIV/0!</v>
      </c>
      <c r="R8" s="32">
        <f t="shared" si="1"/>
        <v>0</v>
      </c>
      <c r="S8" s="32">
        <f t="shared" si="1"/>
        <v>0</v>
      </c>
      <c r="T8" s="23" t="e">
        <f t="shared" si="2"/>
        <v>#DIV/0!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4"/>
      <c r="AH8" s="24"/>
      <c r="AI8" s="33" t="e">
        <f t="shared" si="3"/>
        <v>#DIV/0!</v>
      </c>
      <c r="AJ8" s="23">
        <f t="shared" si="4"/>
        <v>0</v>
      </c>
      <c r="AK8" s="23">
        <f t="shared" si="4"/>
        <v>0</v>
      </c>
      <c r="AL8" s="23" t="e">
        <f t="shared" si="5"/>
        <v>#DIV/0!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33"/>
      <c r="AZ8" s="24"/>
      <c r="BA8" s="33" t="e">
        <f t="shared" si="6"/>
        <v>#DIV/0!</v>
      </c>
      <c r="BB8" s="23">
        <f t="shared" si="7"/>
        <v>0</v>
      </c>
      <c r="BC8" s="23">
        <f t="shared" si="7"/>
        <v>0</v>
      </c>
      <c r="BD8" s="23" t="e">
        <f t="shared" si="8"/>
        <v>#DIV/0!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 t="shared" si="9"/>
        <v>#DIV/0!</v>
      </c>
      <c r="BT8" s="23">
        <f t="shared" si="10"/>
        <v>0</v>
      </c>
      <c r="BU8" s="23">
        <f t="shared" si="10"/>
        <v>0</v>
      </c>
      <c r="BV8" s="23" t="e">
        <f t="shared" si="11"/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 t="shared" si="12"/>
        <v>#DIV/0!</v>
      </c>
      <c r="CL8" s="32">
        <f t="shared" si="13"/>
        <v>0</v>
      </c>
      <c r="CM8" s="32">
        <f t="shared" si="13"/>
        <v>0</v>
      </c>
      <c r="CN8" s="52" t="e">
        <f t="shared" si="14"/>
        <v>#DIV/0!</v>
      </c>
      <c r="CO8" s="12"/>
      <c r="CP8" s="50">
        <f t="shared" si="15"/>
        <v>0</v>
      </c>
      <c r="CQ8" s="33">
        <f t="shared" si="15"/>
        <v>0</v>
      </c>
      <c r="CR8" s="33" t="e">
        <f t="shared" si="16"/>
        <v>#DIV/0!</v>
      </c>
      <c r="CS8" s="23">
        <f t="shared" si="17"/>
        <v>0</v>
      </c>
      <c r="CT8" s="23">
        <f t="shared" si="17"/>
        <v>0</v>
      </c>
      <c r="CU8" s="52" t="e">
        <f t="shared" si="18"/>
        <v>#DIV/0!</v>
      </c>
    </row>
    <row r="9" spans="1:100" s="34" customFormat="1" ht="12" hidden="1" thickBot="1" x14ac:dyDescent="0.25">
      <c r="A9" s="109"/>
      <c r="B9" s="54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8"/>
      <c r="P9" s="18"/>
      <c r="Q9" s="24" t="e">
        <f t="shared" si="0"/>
        <v>#DIV/0!</v>
      </c>
      <c r="R9" s="32">
        <f t="shared" si="1"/>
        <v>0</v>
      </c>
      <c r="S9" s="32">
        <f t="shared" si="1"/>
        <v>0</v>
      </c>
      <c r="T9" s="23" t="e">
        <f t="shared" si="2"/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33" t="e">
        <f t="shared" si="3"/>
        <v>#DIV/0!</v>
      </c>
      <c r="AJ9" s="23">
        <f t="shared" si="4"/>
        <v>0</v>
      </c>
      <c r="AK9" s="23">
        <f t="shared" si="4"/>
        <v>0</v>
      </c>
      <c r="AL9" s="23" t="e">
        <f t="shared" si="5"/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33" t="e">
        <f t="shared" si="6"/>
        <v>#DIV/0!</v>
      </c>
      <c r="BB9" s="23">
        <f t="shared" si="7"/>
        <v>0</v>
      </c>
      <c r="BC9" s="23">
        <f t="shared" si="7"/>
        <v>0</v>
      </c>
      <c r="BD9" s="23" t="e">
        <f t="shared" si="8"/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 t="shared" si="9"/>
        <v>#DIV/0!</v>
      </c>
      <c r="BT9" s="23">
        <f t="shared" si="10"/>
        <v>0</v>
      </c>
      <c r="BU9" s="23">
        <f t="shared" si="10"/>
        <v>0</v>
      </c>
      <c r="BV9" s="23" t="e">
        <f t="shared" si="11"/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 t="shared" si="12"/>
        <v>#DIV/0!</v>
      </c>
      <c r="CL9" s="32">
        <f t="shared" si="13"/>
        <v>0</v>
      </c>
      <c r="CM9" s="32">
        <f t="shared" si="13"/>
        <v>0</v>
      </c>
      <c r="CN9" s="52" t="e">
        <f t="shared" si="14"/>
        <v>#DIV/0!</v>
      </c>
      <c r="CO9" s="12"/>
      <c r="CP9" s="50">
        <f t="shared" si="15"/>
        <v>0</v>
      </c>
      <c r="CQ9" s="33">
        <f t="shared" si="15"/>
        <v>0</v>
      </c>
      <c r="CR9" s="33" t="e">
        <f t="shared" si="16"/>
        <v>#DIV/0!</v>
      </c>
      <c r="CS9" s="23">
        <f t="shared" si="17"/>
        <v>0</v>
      </c>
      <c r="CT9" s="23">
        <f t="shared" si="17"/>
        <v>0</v>
      </c>
      <c r="CU9" s="52" t="e">
        <f t="shared" si="18"/>
        <v>#DIV/0!</v>
      </c>
    </row>
    <row r="10" spans="1:100" s="34" customFormat="1" ht="11.25" hidden="1" thickBot="1" x14ac:dyDescent="0.2">
      <c r="A10" s="109"/>
      <c r="B10" s="20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 t="shared" si="0"/>
        <v>#DIV/0!</v>
      </c>
      <c r="R10" s="32">
        <f t="shared" si="1"/>
        <v>0</v>
      </c>
      <c r="S10" s="32">
        <f t="shared" si="1"/>
        <v>0</v>
      </c>
      <c r="T10" s="23" t="e">
        <f t="shared" si="2"/>
        <v>#DIV/0!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4"/>
      <c r="AH10" s="24"/>
      <c r="AI10" s="33" t="e">
        <f t="shared" si="3"/>
        <v>#DIV/0!</v>
      </c>
      <c r="AJ10" s="23">
        <f t="shared" si="4"/>
        <v>0</v>
      </c>
      <c r="AK10" s="23">
        <f t="shared" si="4"/>
        <v>0</v>
      </c>
      <c r="AL10" s="23" t="e">
        <f t="shared" si="5"/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33"/>
      <c r="AZ10" s="24"/>
      <c r="BA10" s="33" t="e">
        <f t="shared" si="6"/>
        <v>#DIV/0!</v>
      </c>
      <c r="BB10" s="23">
        <f t="shared" si="7"/>
        <v>0</v>
      </c>
      <c r="BC10" s="23">
        <f t="shared" si="7"/>
        <v>0</v>
      </c>
      <c r="BD10" s="23" t="e">
        <f t="shared" si="8"/>
        <v>#DIV/0!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4"/>
      <c r="BR10" s="24"/>
      <c r="BS10" s="24" t="e">
        <f t="shared" si="9"/>
        <v>#DIV/0!</v>
      </c>
      <c r="BT10" s="23">
        <f t="shared" si="10"/>
        <v>0</v>
      </c>
      <c r="BU10" s="23">
        <f t="shared" si="10"/>
        <v>0</v>
      </c>
      <c r="BV10" s="23" t="e">
        <f t="shared" si="11"/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4"/>
      <c r="CJ10" s="24"/>
      <c r="CK10" s="24" t="e">
        <f t="shared" si="12"/>
        <v>#DIV/0!</v>
      </c>
      <c r="CL10" s="32">
        <f t="shared" si="13"/>
        <v>0</v>
      </c>
      <c r="CM10" s="32">
        <f t="shared" si="13"/>
        <v>0</v>
      </c>
      <c r="CN10" s="52" t="e">
        <f t="shared" si="14"/>
        <v>#DIV/0!</v>
      </c>
      <c r="CO10" s="12"/>
      <c r="CP10" s="50">
        <f t="shared" si="15"/>
        <v>0</v>
      </c>
      <c r="CQ10" s="33">
        <f t="shared" si="15"/>
        <v>0</v>
      </c>
      <c r="CR10" s="33" t="e">
        <f t="shared" si="16"/>
        <v>#DIV/0!</v>
      </c>
      <c r="CS10" s="23">
        <f t="shared" si="17"/>
        <v>0</v>
      </c>
      <c r="CT10" s="23">
        <f t="shared" si="17"/>
        <v>0</v>
      </c>
      <c r="CU10" s="52" t="e">
        <f t="shared" si="18"/>
        <v>#DIV/0!</v>
      </c>
    </row>
    <row r="11" spans="1:100" s="34" customFormat="1" ht="11.25" hidden="1" thickBot="1" x14ac:dyDescent="0.2">
      <c r="A11" s="109"/>
      <c r="B11" s="20"/>
      <c r="C11" s="53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8"/>
      <c r="P11" s="18"/>
      <c r="Q11" s="18" t="e">
        <f t="shared" si="0"/>
        <v>#DIV/0!</v>
      </c>
      <c r="R11" s="153">
        <f t="shared" si="1"/>
        <v>0</v>
      </c>
      <c r="S11" s="153">
        <f t="shared" si="1"/>
        <v>0</v>
      </c>
      <c r="T11" s="17" t="e">
        <f t="shared" si="2"/>
        <v>#DIV/0!</v>
      </c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8"/>
      <c r="AH11" s="18"/>
      <c r="AI11" s="213" t="e">
        <f t="shared" si="3"/>
        <v>#DIV/0!</v>
      </c>
      <c r="AJ11" s="17">
        <f t="shared" si="4"/>
        <v>0</v>
      </c>
      <c r="AK11" s="17">
        <f t="shared" si="4"/>
        <v>0</v>
      </c>
      <c r="AL11" s="17" t="e">
        <f t="shared" si="5"/>
        <v>#DIV/0!</v>
      </c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8"/>
      <c r="AZ11" s="18"/>
      <c r="BA11" s="213" t="e">
        <f t="shared" si="6"/>
        <v>#DIV/0!</v>
      </c>
      <c r="BB11" s="17">
        <f t="shared" si="7"/>
        <v>0</v>
      </c>
      <c r="BC11" s="17">
        <f t="shared" si="7"/>
        <v>0</v>
      </c>
      <c r="BD11" s="17" t="e">
        <f t="shared" si="8"/>
        <v>#DIV/0!</v>
      </c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8"/>
      <c r="BR11" s="18"/>
      <c r="BS11" s="18" t="e">
        <f t="shared" si="9"/>
        <v>#DIV/0!</v>
      </c>
      <c r="BT11" s="17">
        <f t="shared" si="10"/>
        <v>0</v>
      </c>
      <c r="BU11" s="17">
        <f t="shared" si="10"/>
        <v>0</v>
      </c>
      <c r="BV11" s="17" t="e">
        <f t="shared" si="11"/>
        <v>#DIV/0!</v>
      </c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8"/>
      <c r="CJ11" s="18"/>
      <c r="CK11" s="18" t="e">
        <f t="shared" si="12"/>
        <v>#DIV/0!</v>
      </c>
      <c r="CL11" s="153">
        <f t="shared" si="13"/>
        <v>0</v>
      </c>
      <c r="CM11" s="153">
        <f t="shared" si="13"/>
        <v>0</v>
      </c>
      <c r="CN11" s="51" t="e">
        <f t="shared" si="14"/>
        <v>#DIV/0!</v>
      </c>
      <c r="CO11" s="12"/>
      <c r="CP11" s="50">
        <f t="shared" si="15"/>
        <v>0</v>
      </c>
      <c r="CQ11" s="33">
        <f t="shared" si="15"/>
        <v>0</v>
      </c>
      <c r="CR11" s="33" t="e">
        <f t="shared" si="16"/>
        <v>#DIV/0!</v>
      </c>
      <c r="CS11" s="23">
        <f t="shared" si="17"/>
        <v>0</v>
      </c>
      <c r="CT11" s="23">
        <f t="shared" si="17"/>
        <v>0</v>
      </c>
      <c r="CU11" s="52" t="e">
        <f t="shared" si="18"/>
        <v>#DIV/0!</v>
      </c>
    </row>
    <row r="12" spans="1:100" s="30" customFormat="1" ht="11.25" hidden="1" thickBot="1" x14ac:dyDescent="0.2">
      <c r="A12" s="385" t="s">
        <v>0</v>
      </c>
      <c r="B12" s="386"/>
      <c r="C12" s="152">
        <f t="shared" ref="C12:P12" si="19">SUM(C7:C11)</f>
        <v>0</v>
      </c>
      <c r="D12" s="151">
        <f t="shared" si="19"/>
        <v>0</v>
      </c>
      <c r="E12" s="152">
        <f t="shared" si="19"/>
        <v>0</v>
      </c>
      <c r="F12" s="151">
        <f t="shared" si="19"/>
        <v>0</v>
      </c>
      <c r="G12" s="152">
        <f t="shared" si="19"/>
        <v>0</v>
      </c>
      <c r="H12" s="151">
        <f t="shared" si="19"/>
        <v>0</v>
      </c>
      <c r="I12" s="152">
        <f t="shared" si="19"/>
        <v>0</v>
      </c>
      <c r="J12" s="151">
        <f t="shared" si="19"/>
        <v>0</v>
      </c>
      <c r="K12" s="152">
        <f t="shared" si="19"/>
        <v>0</v>
      </c>
      <c r="L12" s="151">
        <f t="shared" si="19"/>
        <v>0</v>
      </c>
      <c r="M12" s="152">
        <f t="shared" si="19"/>
        <v>0</v>
      </c>
      <c r="N12" s="151">
        <f t="shared" si="19"/>
        <v>0</v>
      </c>
      <c r="O12" s="151">
        <f t="shared" si="19"/>
        <v>0</v>
      </c>
      <c r="P12" s="151">
        <f t="shared" si="19"/>
        <v>0</v>
      </c>
      <c r="Q12" s="150" t="e">
        <f t="shared" si="0"/>
        <v>#DIV/0!</v>
      </c>
      <c r="R12" s="151" t="e">
        <f>SUM(R7:R11)</f>
        <v>#VALUE!</v>
      </c>
      <c r="S12" s="151">
        <f>SUM(S7:S11)</f>
        <v>0</v>
      </c>
      <c r="T12" s="150" t="e">
        <f t="shared" si="2"/>
        <v>#VALUE!</v>
      </c>
      <c r="U12" s="152">
        <f t="shared" ref="U12:AH12" si="20">SUM(U7:U11)</f>
        <v>0</v>
      </c>
      <c r="V12" s="151">
        <f t="shared" si="20"/>
        <v>0</v>
      </c>
      <c r="W12" s="152">
        <f t="shared" si="20"/>
        <v>0</v>
      </c>
      <c r="X12" s="151">
        <f t="shared" si="20"/>
        <v>0</v>
      </c>
      <c r="Y12" s="152">
        <f t="shared" si="20"/>
        <v>0</v>
      </c>
      <c r="Z12" s="151">
        <f t="shared" si="20"/>
        <v>0</v>
      </c>
      <c r="AA12" s="152">
        <f t="shared" si="20"/>
        <v>0</v>
      </c>
      <c r="AB12" s="151">
        <f t="shared" si="20"/>
        <v>0</v>
      </c>
      <c r="AC12" s="152">
        <f t="shared" si="20"/>
        <v>0</v>
      </c>
      <c r="AD12" s="151">
        <f t="shared" si="20"/>
        <v>0</v>
      </c>
      <c r="AE12" s="152">
        <f t="shared" si="20"/>
        <v>0</v>
      </c>
      <c r="AF12" s="151">
        <f t="shared" si="20"/>
        <v>0</v>
      </c>
      <c r="AG12" s="151">
        <f t="shared" si="20"/>
        <v>0</v>
      </c>
      <c r="AH12" s="151">
        <f t="shared" si="20"/>
        <v>0</v>
      </c>
      <c r="AI12" s="150" t="e">
        <f t="shared" si="3"/>
        <v>#DIV/0!</v>
      </c>
      <c r="AJ12" s="151">
        <f>SUM(AJ7:AJ11)</f>
        <v>0</v>
      </c>
      <c r="AK12" s="151">
        <f>SUM(AK7:AK11)</f>
        <v>0</v>
      </c>
      <c r="AL12" s="150" t="e">
        <f t="shared" si="5"/>
        <v>#DIV/0!</v>
      </c>
      <c r="AM12" s="152">
        <f t="shared" ref="AM12:AZ12" si="21">SUM(AM7:AM11)</f>
        <v>0</v>
      </c>
      <c r="AN12" s="151">
        <f t="shared" si="21"/>
        <v>0</v>
      </c>
      <c r="AO12" s="152">
        <f t="shared" si="21"/>
        <v>0</v>
      </c>
      <c r="AP12" s="151">
        <f t="shared" si="21"/>
        <v>0</v>
      </c>
      <c r="AQ12" s="152">
        <f t="shared" si="21"/>
        <v>0</v>
      </c>
      <c r="AR12" s="151">
        <f t="shared" si="21"/>
        <v>0</v>
      </c>
      <c r="AS12" s="152">
        <f t="shared" si="21"/>
        <v>0</v>
      </c>
      <c r="AT12" s="151">
        <f t="shared" si="21"/>
        <v>0</v>
      </c>
      <c r="AU12" s="152">
        <f t="shared" si="21"/>
        <v>0</v>
      </c>
      <c r="AV12" s="151">
        <f t="shared" si="21"/>
        <v>0</v>
      </c>
      <c r="AW12" s="152">
        <f t="shared" si="21"/>
        <v>0</v>
      </c>
      <c r="AX12" s="151">
        <f t="shared" si="21"/>
        <v>0</v>
      </c>
      <c r="AY12" s="151">
        <f t="shared" si="21"/>
        <v>0</v>
      </c>
      <c r="AZ12" s="151">
        <f t="shared" si="21"/>
        <v>0</v>
      </c>
      <c r="BA12" s="150" t="e">
        <f t="shared" si="6"/>
        <v>#DIV/0!</v>
      </c>
      <c r="BB12" s="151">
        <f>SUM(BB7:BB11)</f>
        <v>0</v>
      </c>
      <c r="BC12" s="151">
        <f>SUM(BC7:BC11)</f>
        <v>0</v>
      </c>
      <c r="BD12" s="150" t="e">
        <f t="shared" si="8"/>
        <v>#DIV/0!</v>
      </c>
      <c r="BE12" s="152">
        <f t="shared" ref="BE12:BR12" si="22">SUM(BE7:BE11)</f>
        <v>0</v>
      </c>
      <c r="BF12" s="151">
        <f t="shared" si="22"/>
        <v>0</v>
      </c>
      <c r="BG12" s="152">
        <f t="shared" si="22"/>
        <v>0</v>
      </c>
      <c r="BH12" s="151">
        <f t="shared" si="22"/>
        <v>0</v>
      </c>
      <c r="BI12" s="152">
        <f t="shared" si="22"/>
        <v>0</v>
      </c>
      <c r="BJ12" s="151">
        <f t="shared" si="22"/>
        <v>0</v>
      </c>
      <c r="BK12" s="152">
        <f t="shared" si="22"/>
        <v>0</v>
      </c>
      <c r="BL12" s="151">
        <f t="shared" si="22"/>
        <v>0</v>
      </c>
      <c r="BM12" s="152">
        <f t="shared" si="22"/>
        <v>0</v>
      </c>
      <c r="BN12" s="151">
        <f t="shared" si="22"/>
        <v>0</v>
      </c>
      <c r="BO12" s="152">
        <f t="shared" si="22"/>
        <v>0</v>
      </c>
      <c r="BP12" s="151">
        <f t="shared" si="22"/>
        <v>0</v>
      </c>
      <c r="BQ12" s="151">
        <f t="shared" si="22"/>
        <v>0</v>
      </c>
      <c r="BR12" s="151">
        <f t="shared" si="22"/>
        <v>0</v>
      </c>
      <c r="BS12" s="150" t="e">
        <f t="shared" si="9"/>
        <v>#DIV/0!</v>
      </c>
      <c r="BT12" s="151">
        <f>SUM(BT7:BT11)</f>
        <v>0</v>
      </c>
      <c r="BU12" s="151">
        <f>SUM(BU7:BU11)</f>
        <v>0</v>
      </c>
      <c r="BV12" s="150" t="e">
        <f t="shared" si="11"/>
        <v>#DIV/0!</v>
      </c>
      <c r="BW12" s="152">
        <f t="shared" ref="BW12:CJ12" si="23">SUM(BW7:BW11)</f>
        <v>0</v>
      </c>
      <c r="BX12" s="151">
        <f t="shared" si="23"/>
        <v>0</v>
      </c>
      <c r="BY12" s="152">
        <f t="shared" si="23"/>
        <v>0</v>
      </c>
      <c r="BZ12" s="151">
        <f t="shared" si="23"/>
        <v>0</v>
      </c>
      <c r="CA12" s="152">
        <f t="shared" si="23"/>
        <v>0</v>
      </c>
      <c r="CB12" s="151">
        <f t="shared" si="23"/>
        <v>0</v>
      </c>
      <c r="CC12" s="152">
        <f t="shared" si="23"/>
        <v>0</v>
      </c>
      <c r="CD12" s="151">
        <f t="shared" si="23"/>
        <v>0</v>
      </c>
      <c r="CE12" s="152">
        <f t="shared" si="23"/>
        <v>0</v>
      </c>
      <c r="CF12" s="152">
        <f t="shared" si="23"/>
        <v>0</v>
      </c>
      <c r="CG12" s="152">
        <f t="shared" si="23"/>
        <v>0</v>
      </c>
      <c r="CH12" s="152">
        <f t="shared" si="23"/>
        <v>0</v>
      </c>
      <c r="CI12" s="151">
        <f t="shared" si="23"/>
        <v>0</v>
      </c>
      <c r="CJ12" s="151">
        <f t="shared" si="23"/>
        <v>0</v>
      </c>
      <c r="CK12" s="150" t="e">
        <f t="shared" si="12"/>
        <v>#DIV/0!</v>
      </c>
      <c r="CL12" s="151">
        <f>SUM(CL7:CL11)</f>
        <v>0</v>
      </c>
      <c r="CM12" s="151">
        <f>SUM(CM7:CM11)</f>
        <v>0</v>
      </c>
      <c r="CN12" s="245" t="e">
        <f t="shared" si="14"/>
        <v>#DIV/0!</v>
      </c>
      <c r="CO12" s="64"/>
      <c r="CP12" s="149">
        <f>SUM(CP7:CP11)</f>
        <v>0</v>
      </c>
      <c r="CQ12" s="149">
        <f>SUM(CQ7:CQ11)</f>
        <v>0</v>
      </c>
      <c r="CR12" s="150" t="e">
        <f t="shared" si="16"/>
        <v>#DIV/0!</v>
      </c>
      <c r="CS12" s="149" t="e">
        <f>SUM(CS7:CS11)</f>
        <v>#VALUE!</v>
      </c>
      <c r="CT12" s="149">
        <f>SUM(CT7:CT11)</f>
        <v>0</v>
      </c>
      <c r="CU12" s="155" t="e">
        <f t="shared" si="18"/>
        <v>#VALUE!</v>
      </c>
    </row>
    <row r="13" spans="1:100" s="30" customFormat="1" ht="13.5" hidden="1" thickBot="1" x14ac:dyDescent="0.25">
      <c r="A13" s="174"/>
      <c r="B13" s="173" t="s">
        <v>37</v>
      </c>
      <c r="C13" s="172"/>
      <c r="D13" s="170" t="e">
        <f>D12/C12</f>
        <v>#DIV/0!</v>
      </c>
      <c r="E13" s="171"/>
      <c r="F13" s="170" t="e">
        <f>F12/E12</f>
        <v>#DIV/0!</v>
      </c>
      <c r="G13" s="171"/>
      <c r="H13" s="170" t="e">
        <f>H12/G12</f>
        <v>#DIV/0!</v>
      </c>
      <c r="I13" s="171"/>
      <c r="J13" s="170" t="e">
        <f>J12/I12</f>
        <v>#DIV/0!</v>
      </c>
      <c r="K13" s="171"/>
      <c r="L13" s="170" t="e">
        <f>L12/K12</f>
        <v>#DIV/0!</v>
      </c>
      <c r="M13" s="171"/>
      <c r="N13" s="170" t="e">
        <f>N12/M12</f>
        <v>#DIV/0!</v>
      </c>
      <c r="O13" s="64"/>
      <c r="P13" s="64"/>
      <c r="Q13" s="12"/>
      <c r="R13" s="64"/>
      <c r="S13" s="64"/>
      <c r="T13" s="12"/>
      <c r="U13" s="172"/>
      <c r="V13" s="170" t="e">
        <f>V12/U12</f>
        <v>#DIV/0!</v>
      </c>
      <c r="W13" s="171"/>
      <c r="X13" s="170" t="e">
        <f>X12/W12</f>
        <v>#DIV/0!</v>
      </c>
      <c r="Y13" s="171"/>
      <c r="Z13" s="170" t="e">
        <f>Z12/Y12</f>
        <v>#DIV/0!</v>
      </c>
      <c r="AA13" s="171"/>
      <c r="AB13" s="170" t="e">
        <f>AB12/AA12</f>
        <v>#DIV/0!</v>
      </c>
      <c r="AC13" s="171"/>
      <c r="AD13" s="170" t="e">
        <f>AD12/AC12</f>
        <v>#DIV/0!</v>
      </c>
      <c r="AE13" s="171"/>
      <c r="AF13" s="170" t="e">
        <f>AF12/AE12</f>
        <v>#DIV/0!</v>
      </c>
      <c r="AG13" s="64"/>
      <c r="AH13" s="64"/>
      <c r="AI13" s="12"/>
      <c r="AJ13" s="64"/>
      <c r="AK13" s="64"/>
      <c r="AL13" s="12"/>
      <c r="AM13" s="172"/>
      <c r="AN13" s="170" t="e">
        <f>AN12/AM12</f>
        <v>#DIV/0!</v>
      </c>
      <c r="AO13" s="171"/>
      <c r="AP13" s="170" t="e">
        <f>AP12/AO12</f>
        <v>#DIV/0!</v>
      </c>
      <c r="AQ13" s="171"/>
      <c r="AR13" s="170" t="e">
        <f>AR12/AQ12</f>
        <v>#DIV/0!</v>
      </c>
      <c r="AS13" s="171"/>
      <c r="AT13" s="170" t="e">
        <f>AT12/AS12</f>
        <v>#DIV/0!</v>
      </c>
      <c r="AU13" s="171"/>
      <c r="AV13" s="170" t="e">
        <f>AV12/AU12</f>
        <v>#DIV/0!</v>
      </c>
      <c r="AW13" s="171"/>
      <c r="AX13" s="170" t="e">
        <f>AX12/AW12</f>
        <v>#DIV/0!</v>
      </c>
      <c r="AY13" s="64"/>
      <c r="AZ13" s="64"/>
      <c r="BA13" s="12"/>
      <c r="BB13" s="64"/>
      <c r="BC13" s="64"/>
      <c r="BD13" s="12"/>
      <c r="BE13" s="172"/>
      <c r="BF13" s="170" t="e">
        <f>BF12/BE12</f>
        <v>#DIV/0!</v>
      </c>
      <c r="BG13" s="171"/>
      <c r="BH13" s="170" t="e">
        <f>BH12/BG12</f>
        <v>#DIV/0!</v>
      </c>
      <c r="BI13" s="171"/>
      <c r="BJ13" s="170" t="e">
        <f>BJ12/BI12</f>
        <v>#DIV/0!</v>
      </c>
      <c r="BK13" s="171"/>
      <c r="BL13" s="170" t="e">
        <f>BL12/BK12</f>
        <v>#DIV/0!</v>
      </c>
      <c r="BM13" s="171"/>
      <c r="BN13" s="170" t="e">
        <f>BN12/BM12</f>
        <v>#DIV/0!</v>
      </c>
      <c r="BO13" s="171"/>
      <c r="BP13" s="170" t="e">
        <f>BP12/BO12</f>
        <v>#DIV/0!</v>
      </c>
      <c r="BQ13" s="64"/>
      <c r="BR13" s="64"/>
      <c r="BS13" s="12"/>
      <c r="BT13" s="64"/>
      <c r="BU13" s="64"/>
      <c r="BV13" s="12"/>
      <c r="BW13" s="172"/>
      <c r="BX13" s="170" t="e">
        <f>BX12/BW12</f>
        <v>#DIV/0!</v>
      </c>
      <c r="BY13" s="171"/>
      <c r="BZ13" s="170" t="e">
        <f>BZ12/BY12</f>
        <v>#DIV/0!</v>
      </c>
      <c r="CA13" s="171"/>
      <c r="CB13" s="170" t="e">
        <f>CB12/CA12</f>
        <v>#DIV/0!</v>
      </c>
      <c r="CC13" s="171"/>
      <c r="CD13" s="170" t="e">
        <f>CD12/CC12</f>
        <v>#DIV/0!</v>
      </c>
      <c r="CE13" s="171"/>
      <c r="CF13" s="170" t="e">
        <f>CF12/CE12</f>
        <v>#DIV/0!</v>
      </c>
      <c r="CG13" s="171"/>
      <c r="CH13" s="170" t="e">
        <f>CH12/CG12</f>
        <v>#DIV/0!</v>
      </c>
      <c r="CI13" s="64"/>
      <c r="CJ13" s="64"/>
      <c r="CK13" s="12"/>
      <c r="CL13" s="64"/>
      <c r="CM13" s="64"/>
      <c r="CN13" s="64"/>
      <c r="CO13" s="64"/>
      <c r="CP13" s="64"/>
      <c r="CQ13" s="64"/>
      <c r="CR13" s="12"/>
      <c r="CS13" s="64"/>
      <c r="CT13" s="64"/>
      <c r="CU13" s="12"/>
    </row>
    <row r="14" spans="1:100" s="34" customFormat="1" ht="13.5" customHeight="1" thickBot="1" x14ac:dyDescent="0.2">
      <c r="A14" s="411" t="s">
        <v>76</v>
      </c>
      <c r="B14" s="412"/>
      <c r="C14" s="124"/>
      <c r="D14" s="121"/>
      <c r="E14" s="123"/>
      <c r="F14" s="121"/>
      <c r="G14" s="123"/>
      <c r="H14" s="121"/>
      <c r="I14" s="123"/>
      <c r="J14" s="121"/>
      <c r="K14" s="123"/>
      <c r="L14" s="121"/>
      <c r="M14" s="121"/>
      <c r="N14" s="121"/>
      <c r="O14" s="118"/>
      <c r="P14" s="118"/>
      <c r="Q14" s="118"/>
      <c r="R14" s="118"/>
      <c r="S14" s="118"/>
      <c r="T14" s="118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18"/>
      <c r="AH14" s="118"/>
      <c r="AI14" s="118"/>
      <c r="AJ14" s="118"/>
      <c r="AK14" s="118"/>
      <c r="AL14" s="118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18"/>
      <c r="AZ14" s="118"/>
      <c r="BA14" s="118"/>
      <c r="BB14" s="118"/>
      <c r="BC14" s="118"/>
      <c r="BD14" s="118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18"/>
      <c r="BR14" s="118"/>
      <c r="BS14" s="118"/>
      <c r="BT14" s="118"/>
      <c r="BU14" s="118"/>
      <c r="BV14" s="118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18"/>
      <c r="CJ14" s="118"/>
      <c r="CK14" s="118"/>
      <c r="CL14" s="118"/>
      <c r="CM14" s="118"/>
      <c r="CN14" s="117"/>
      <c r="CO14" s="12"/>
      <c r="CP14" s="119"/>
      <c r="CQ14" s="118"/>
      <c r="CR14" s="118"/>
      <c r="CS14" s="118"/>
      <c r="CT14" s="118"/>
      <c r="CU14" s="117"/>
    </row>
    <row r="15" spans="1:100" s="34" customFormat="1" ht="10.5" x14ac:dyDescent="0.15">
      <c r="A15" s="107" t="s">
        <v>128</v>
      </c>
      <c r="B15" s="26" t="s">
        <v>129</v>
      </c>
      <c r="C15" s="108"/>
      <c r="D15" s="29"/>
      <c r="E15" s="108"/>
      <c r="F15" s="29"/>
      <c r="G15" s="29"/>
      <c r="H15" s="29"/>
      <c r="I15" s="29">
        <v>1.5</v>
      </c>
      <c r="J15" s="29">
        <v>3</v>
      </c>
      <c r="K15" s="29"/>
      <c r="L15" s="29"/>
      <c r="M15" s="29"/>
      <c r="N15" s="29"/>
      <c r="O15" s="33"/>
      <c r="P15" s="33"/>
      <c r="Q15" s="33" t="e">
        <f>P15/O15</f>
        <v>#DIV/0!</v>
      </c>
      <c r="R15" s="32">
        <f>C15+E15+G15+I15+K15+M15</f>
        <v>1.5</v>
      </c>
      <c r="S15" s="32">
        <f>D15+F15+H15+J15+L15+N15</f>
        <v>3</v>
      </c>
      <c r="T15" s="32">
        <f>S15/R15</f>
        <v>2</v>
      </c>
      <c r="U15" s="29">
        <v>9.08</v>
      </c>
      <c r="V15" s="29">
        <v>32</v>
      </c>
      <c r="W15" s="29">
        <v>8.92</v>
      </c>
      <c r="X15" s="29">
        <v>35</v>
      </c>
      <c r="Y15" s="29">
        <v>9.25</v>
      </c>
      <c r="Z15" s="29">
        <v>26</v>
      </c>
      <c r="AA15" s="29">
        <v>9.08</v>
      </c>
      <c r="AB15" s="29">
        <v>37</v>
      </c>
      <c r="AC15" s="29">
        <v>1.84</v>
      </c>
      <c r="AD15" s="29">
        <v>5</v>
      </c>
      <c r="AE15" s="29"/>
      <c r="AF15" s="29"/>
      <c r="AG15" s="33">
        <v>30</v>
      </c>
      <c r="AH15" s="33">
        <v>138</v>
      </c>
      <c r="AI15" s="33">
        <f>AH15/AG15</f>
        <v>4.5999999999999996</v>
      </c>
      <c r="AJ15" s="32">
        <f>U15+W15+Y15+AA15+AC15+AE15</f>
        <v>38.17</v>
      </c>
      <c r="AK15" s="32">
        <f>V15+X15+Z15+AB15+AD15+AF15</f>
        <v>135</v>
      </c>
      <c r="AL15" s="32">
        <f>AK15/AJ15</f>
        <v>3.5368090123133351</v>
      </c>
      <c r="AM15" s="29"/>
      <c r="AN15" s="29"/>
      <c r="AO15" s="25"/>
      <c r="AP15" s="25"/>
      <c r="AQ15" s="29"/>
      <c r="AR15" s="29"/>
      <c r="AS15" s="29"/>
      <c r="AT15" s="29"/>
      <c r="AU15" s="29"/>
      <c r="AV15" s="29"/>
      <c r="AW15" s="29"/>
      <c r="AX15" s="29"/>
      <c r="AY15" s="33"/>
      <c r="AZ15" s="33"/>
      <c r="BA15" s="33" t="e">
        <f>AZ15/AY15</f>
        <v>#DIV/0!</v>
      </c>
      <c r="BB15" s="32">
        <f>AM15+AO15+AQ15+AS15+AU15+AW15</f>
        <v>0</v>
      </c>
      <c r="BC15" s="32">
        <f>AN15+AP15+AR15+AT15+AV15+AX15</f>
        <v>0</v>
      </c>
      <c r="BD15" s="32" t="e">
        <f>BC15/BB15</f>
        <v>#DIV/0!</v>
      </c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33"/>
      <c r="BR15" s="33"/>
      <c r="BS15" s="33" t="e">
        <f>BR15/BQ15</f>
        <v>#DIV/0!</v>
      </c>
      <c r="BT15" s="32">
        <f>BE15+BG15+BI15+BK15+BM15+BO15</f>
        <v>0</v>
      </c>
      <c r="BU15" s="32">
        <f>BF15+BH15+BJ15+BL15+BN15+BP15</f>
        <v>0</v>
      </c>
      <c r="BV15" s="32" t="e">
        <f>BU15/BT15</f>
        <v>#DIV/0!</v>
      </c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33"/>
      <c r="CJ15" s="33"/>
      <c r="CK15" s="33" t="e">
        <f>CJ15/CI15</f>
        <v>#DIV/0!</v>
      </c>
      <c r="CL15" s="32">
        <f>BW15+BY15+CA15+CC15+CE15+CG15</f>
        <v>0</v>
      </c>
      <c r="CM15" s="32">
        <f>BX15+BZ15+CB15+CD15+CF15+CH15</f>
        <v>0</v>
      </c>
      <c r="CN15" s="32" t="e">
        <f>CM15/CL15</f>
        <v>#DIV/0!</v>
      </c>
      <c r="CO15" s="12"/>
      <c r="CP15" s="50">
        <f>O15+AG15+AY15+BQ15+CI15</f>
        <v>30</v>
      </c>
      <c r="CQ15" s="33">
        <f>P15+AH15+AZ15+BR15+CJ15</f>
        <v>138</v>
      </c>
      <c r="CR15" s="33">
        <f>CQ15/CP15</f>
        <v>4.5999999999999996</v>
      </c>
      <c r="CS15" s="32">
        <f>R15+AJ15+BB15+BT15+CL15</f>
        <v>39.67</v>
      </c>
      <c r="CT15" s="32">
        <f>S15+AK15+BC15+BU15+CM15</f>
        <v>138</v>
      </c>
      <c r="CU15" s="49">
        <f>CT15/CS15</f>
        <v>3.478699268968994</v>
      </c>
    </row>
    <row r="16" spans="1:100" s="34" customFormat="1" ht="11.25" x14ac:dyDescent="0.2">
      <c r="A16" s="107" t="s">
        <v>115</v>
      </c>
      <c r="B16" s="28" t="s">
        <v>120</v>
      </c>
      <c r="C16" s="108"/>
      <c r="D16" s="29"/>
      <c r="E16" s="108"/>
      <c r="F16" s="29"/>
      <c r="G16" s="29">
        <v>0.75</v>
      </c>
      <c r="H16" s="29">
        <v>4</v>
      </c>
      <c r="I16" s="29"/>
      <c r="J16" s="29"/>
      <c r="K16" s="25"/>
      <c r="L16" s="29"/>
      <c r="M16" s="29"/>
      <c r="N16" s="29"/>
      <c r="O16" s="33"/>
      <c r="P16" s="33"/>
      <c r="Q16" s="33" t="e">
        <f>P16/O16</f>
        <v>#DIV/0!</v>
      </c>
      <c r="R16" s="32">
        <f>C16+E16+G16+I16+K16+M16</f>
        <v>0.75</v>
      </c>
      <c r="S16" s="32">
        <f>D16+F16+H16+J16+L16+N16</f>
        <v>4</v>
      </c>
      <c r="T16" s="32">
        <f>S16/R16</f>
        <v>5.333333333333333</v>
      </c>
      <c r="U16" s="25"/>
      <c r="V16" s="29"/>
      <c r="W16" s="25"/>
      <c r="X16" s="25"/>
      <c r="Y16" s="29"/>
      <c r="Z16" s="29"/>
      <c r="AA16" s="25"/>
      <c r="AB16" s="29"/>
      <c r="AC16" s="25"/>
      <c r="AD16" s="29"/>
      <c r="AE16" s="29">
        <v>3</v>
      </c>
      <c r="AF16" s="29">
        <v>13</v>
      </c>
      <c r="AG16" s="33"/>
      <c r="AH16" s="33"/>
      <c r="AI16" s="33" t="e">
        <f>AH16/AG16</f>
        <v>#DIV/0!</v>
      </c>
      <c r="AJ16" s="32">
        <f>U16+W16+Y16+AA16+AC16+AE16</f>
        <v>3</v>
      </c>
      <c r="AK16" s="32">
        <f>V16+X16+Z16+AB16+AD16+AF16</f>
        <v>13</v>
      </c>
      <c r="AL16" s="32">
        <f>AK16/AJ16</f>
        <v>4.333333333333333</v>
      </c>
      <c r="AM16" s="29">
        <v>9.5</v>
      </c>
      <c r="AN16" s="29">
        <v>57</v>
      </c>
      <c r="AO16" s="29">
        <v>9.84</v>
      </c>
      <c r="AP16" s="29">
        <v>46</v>
      </c>
      <c r="AQ16" s="25"/>
      <c r="AR16" s="25"/>
      <c r="AS16" s="29"/>
      <c r="AT16" s="29"/>
      <c r="AU16" s="29"/>
      <c r="AV16" s="29"/>
      <c r="AW16" s="29"/>
      <c r="AX16" s="29"/>
      <c r="AY16" s="33"/>
      <c r="AZ16" s="33"/>
      <c r="BA16" s="33" t="e">
        <f>AZ16/AY16</f>
        <v>#DIV/0!</v>
      </c>
      <c r="BB16" s="32">
        <f>AM16+AO16+AQ16+AS16+AU16+AW16</f>
        <v>19.34</v>
      </c>
      <c r="BC16" s="32">
        <f>AN16+AP16+AR16+AT16+AV16+AX16</f>
        <v>103</v>
      </c>
      <c r="BD16" s="32">
        <f>BC16/BB16</f>
        <v>5.3257497414684591</v>
      </c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33"/>
      <c r="BR16" s="33"/>
      <c r="BS16" s="33" t="e">
        <f>BR16/BQ16</f>
        <v>#DIV/0!</v>
      </c>
      <c r="BT16" s="32">
        <f>BE16+BG16+BI16+BK16+BM16+BO16</f>
        <v>0</v>
      </c>
      <c r="BU16" s="32">
        <f>BF16+BH16+BJ16+BL16+BN16+BP16</f>
        <v>0</v>
      </c>
      <c r="BV16" s="32" t="e">
        <f>BU16/BT16</f>
        <v>#DIV/0!</v>
      </c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33"/>
      <c r="CJ16" s="33"/>
      <c r="CK16" s="33" t="e">
        <f>CJ16/CI16</f>
        <v>#DIV/0!</v>
      </c>
      <c r="CL16" s="32">
        <f>BW16+BY16+CA16+CC16+CE16+CG16</f>
        <v>0</v>
      </c>
      <c r="CM16" s="32">
        <f>BX16+BZ16+CB16+CD16+CF16+CH16</f>
        <v>0</v>
      </c>
      <c r="CN16" s="32" t="e">
        <f>CM16/CL16</f>
        <v>#DIV/0!</v>
      </c>
      <c r="CO16" s="12"/>
      <c r="CP16" s="50">
        <f>O16+AG16+AY16+BQ16+CI16</f>
        <v>0</v>
      </c>
      <c r="CQ16" s="33">
        <f>P16+AH16+AZ16+BR16+CJ16</f>
        <v>0</v>
      </c>
      <c r="CR16" s="33" t="e">
        <f>CQ16/CP16</f>
        <v>#DIV/0!</v>
      </c>
      <c r="CS16" s="32">
        <f>R16+AJ16+BB16+BT16+CL16</f>
        <v>23.09</v>
      </c>
      <c r="CT16" s="32">
        <f>S16+AK16+BC16+BU16+CM16</f>
        <v>120</v>
      </c>
      <c r="CU16" s="49">
        <f>CT16/CS16</f>
        <v>5.19705500216544</v>
      </c>
    </row>
    <row r="17" spans="1:99" s="34" customFormat="1" ht="11.25" x14ac:dyDescent="0.2">
      <c r="A17" s="79" t="s">
        <v>128</v>
      </c>
      <c r="B17" s="28" t="s">
        <v>124</v>
      </c>
      <c r="C17" s="108"/>
      <c r="D17" s="29"/>
      <c r="E17" s="108"/>
      <c r="F17" s="29"/>
      <c r="G17" s="29"/>
      <c r="H17" s="29"/>
      <c r="I17" s="29"/>
      <c r="J17" s="29"/>
      <c r="K17" s="25"/>
      <c r="L17" s="29"/>
      <c r="M17" s="29"/>
      <c r="N17" s="29"/>
      <c r="O17" s="33"/>
      <c r="P17" s="33"/>
      <c r="Q17" s="33" t="e">
        <f t="shared" ref="Q17:Q21" si="24">P17/O17</f>
        <v>#DIV/0!</v>
      </c>
      <c r="R17" s="32">
        <f t="shared" ref="R17:S20" si="25">C17+E17+G17+I17+K17+M17</f>
        <v>0</v>
      </c>
      <c r="S17" s="32">
        <f t="shared" si="25"/>
        <v>0</v>
      </c>
      <c r="T17" s="32" t="e">
        <f t="shared" ref="T17:T21" si="26">S17/R17</f>
        <v>#DIV/0!</v>
      </c>
      <c r="U17" s="29"/>
      <c r="V17" s="29"/>
      <c r="W17" s="29">
        <v>6.75</v>
      </c>
      <c r="X17" s="29">
        <v>25</v>
      </c>
      <c r="Y17" s="29">
        <v>10.75</v>
      </c>
      <c r="Z17" s="29">
        <v>52</v>
      </c>
      <c r="AA17" s="29">
        <v>10.08</v>
      </c>
      <c r="AB17" s="29">
        <v>46</v>
      </c>
      <c r="AC17" s="25">
        <v>7.75</v>
      </c>
      <c r="AD17" s="29">
        <v>25</v>
      </c>
      <c r="AE17" s="29">
        <v>3.66</v>
      </c>
      <c r="AF17" s="29">
        <v>15</v>
      </c>
      <c r="AG17" s="33">
        <v>37</v>
      </c>
      <c r="AH17" s="33">
        <v>170</v>
      </c>
      <c r="AI17" s="33">
        <f t="shared" ref="AI17:AI21" si="27">AH17/AG17</f>
        <v>4.5945945945945947</v>
      </c>
      <c r="AJ17" s="32">
        <f t="shared" ref="AJ17:AK20" si="28">U17+W17+Y17+AA17+AC17+AE17</f>
        <v>38.989999999999995</v>
      </c>
      <c r="AK17" s="32">
        <f t="shared" si="28"/>
        <v>163</v>
      </c>
      <c r="AL17" s="32">
        <f t="shared" ref="AL17:AL21" si="29">AK17/AJ17</f>
        <v>4.1805591177224937</v>
      </c>
      <c r="AM17" s="29">
        <v>1</v>
      </c>
      <c r="AN17" s="29">
        <v>7</v>
      </c>
      <c r="AO17" s="29"/>
      <c r="AP17" s="29"/>
      <c r="AQ17" s="25"/>
      <c r="AR17" s="25"/>
      <c r="AS17" s="29"/>
      <c r="AT17" s="29"/>
      <c r="AU17" s="29"/>
      <c r="AV17" s="29"/>
      <c r="AW17" s="29"/>
      <c r="AX17" s="29"/>
      <c r="AY17" s="33"/>
      <c r="AZ17" s="33"/>
      <c r="BA17" s="33" t="e">
        <f t="shared" ref="BA17:BA21" si="30">AZ17/AY17</f>
        <v>#DIV/0!</v>
      </c>
      <c r="BB17" s="32">
        <f t="shared" ref="BB17:BC20" si="31">AM17+AO17+AQ17+AS17+AU17+AW17</f>
        <v>1</v>
      </c>
      <c r="BC17" s="32">
        <f t="shared" si="31"/>
        <v>7</v>
      </c>
      <c r="BD17" s="32">
        <f t="shared" ref="BD17:BD21" si="32">BC17/BB17</f>
        <v>7</v>
      </c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33"/>
      <c r="BR17" s="33"/>
      <c r="BS17" s="33" t="e">
        <f t="shared" ref="BS17:BS21" si="33">BR17/BQ17</f>
        <v>#DIV/0!</v>
      </c>
      <c r="BT17" s="32">
        <f t="shared" ref="BT17:BU20" si="34">BE17+BG17+BI17+BK17+BM17+BO17</f>
        <v>0</v>
      </c>
      <c r="BU17" s="32">
        <f t="shared" si="34"/>
        <v>0</v>
      </c>
      <c r="BV17" s="32" t="e">
        <f t="shared" ref="BV17:BV21" si="35">BU17/BT17</f>
        <v>#DIV/0!</v>
      </c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33"/>
      <c r="CJ17" s="33"/>
      <c r="CK17" s="33" t="e">
        <f t="shared" ref="CK17:CK21" si="36">CJ17/CI17</f>
        <v>#DIV/0!</v>
      </c>
      <c r="CL17" s="32">
        <f t="shared" ref="CL17:CM20" si="37">BW17+BY17+CA17+CC17+CE17+CG17</f>
        <v>0</v>
      </c>
      <c r="CM17" s="32">
        <f t="shared" si="37"/>
        <v>0</v>
      </c>
      <c r="CN17" s="32" t="e">
        <f t="shared" ref="CN17:CN21" si="38">CM17/CL17</f>
        <v>#DIV/0!</v>
      </c>
      <c r="CO17" s="12"/>
      <c r="CP17" s="50">
        <f t="shared" ref="CP17:CQ20" si="39">O17+AG17+AY17+BQ17+CI17</f>
        <v>37</v>
      </c>
      <c r="CQ17" s="33">
        <f t="shared" si="39"/>
        <v>170</v>
      </c>
      <c r="CR17" s="33">
        <f t="shared" ref="CR17:CR21" si="40">CQ17/CP17</f>
        <v>4.5945945945945947</v>
      </c>
      <c r="CS17" s="32">
        <f t="shared" ref="CS17:CT20" si="41">R17+AJ17+BB17+BT17+CL17</f>
        <v>39.989999999999995</v>
      </c>
      <c r="CT17" s="32">
        <f t="shared" si="41"/>
        <v>170</v>
      </c>
      <c r="CU17" s="49">
        <f t="shared" ref="CU17:CU21" si="42">CT17/CS17</f>
        <v>4.2510627656914233</v>
      </c>
    </row>
    <row r="18" spans="1:99" s="34" customFormat="1" ht="11.25" x14ac:dyDescent="0.2">
      <c r="A18" s="122"/>
      <c r="B18" s="28"/>
      <c r="C18" s="77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33"/>
      <c r="P18" s="33"/>
      <c r="Q18" s="33" t="e">
        <f t="shared" si="24"/>
        <v>#DIV/0!</v>
      </c>
      <c r="R18" s="32">
        <f t="shared" si="25"/>
        <v>0</v>
      </c>
      <c r="S18" s="32">
        <f t="shared" si="25"/>
        <v>0</v>
      </c>
      <c r="T18" s="32" t="e">
        <f t="shared" si="26"/>
        <v>#DIV/0!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33"/>
      <c r="AH18" s="33"/>
      <c r="AI18" s="33" t="e">
        <f t="shared" si="27"/>
        <v>#DIV/0!</v>
      </c>
      <c r="AJ18" s="32">
        <f t="shared" si="28"/>
        <v>0</v>
      </c>
      <c r="AK18" s="32">
        <f t="shared" si="28"/>
        <v>0</v>
      </c>
      <c r="AL18" s="32" t="e">
        <f t="shared" si="29"/>
        <v>#DIV/0!</v>
      </c>
      <c r="AM18" s="25"/>
      <c r="AN18" s="25"/>
      <c r="AO18" s="25"/>
      <c r="AP18" s="25"/>
      <c r="AQ18" s="19"/>
      <c r="AR18" s="19"/>
      <c r="AS18" s="25"/>
      <c r="AT18" s="25"/>
      <c r="AU18" s="25"/>
      <c r="AV18" s="25"/>
      <c r="AW18" s="25"/>
      <c r="AX18" s="25"/>
      <c r="AY18" s="33"/>
      <c r="AZ18" s="33"/>
      <c r="BA18" s="33" t="e">
        <f t="shared" si="30"/>
        <v>#DIV/0!</v>
      </c>
      <c r="BB18" s="32">
        <f t="shared" si="31"/>
        <v>0</v>
      </c>
      <c r="BC18" s="32">
        <f t="shared" si="31"/>
        <v>0</v>
      </c>
      <c r="BD18" s="32" t="e">
        <f t="shared" si="32"/>
        <v>#DIV/0!</v>
      </c>
      <c r="BE18" s="25"/>
      <c r="BF18" s="25"/>
      <c r="BG18" s="25"/>
      <c r="BH18" s="25"/>
      <c r="BI18" s="25"/>
      <c r="BJ18" s="25"/>
      <c r="BK18" s="29"/>
      <c r="BL18" s="29"/>
      <c r="BM18" s="25"/>
      <c r="BN18" s="25"/>
      <c r="BO18" s="25"/>
      <c r="BP18" s="25"/>
      <c r="BQ18" s="33"/>
      <c r="BR18" s="33"/>
      <c r="BS18" s="33" t="e">
        <f t="shared" si="33"/>
        <v>#DIV/0!</v>
      </c>
      <c r="BT18" s="32">
        <f t="shared" si="34"/>
        <v>0</v>
      </c>
      <c r="BU18" s="32">
        <f t="shared" si="34"/>
        <v>0</v>
      </c>
      <c r="BV18" s="32" t="e">
        <f t="shared" si="35"/>
        <v>#DIV/0!</v>
      </c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33"/>
      <c r="CJ18" s="33"/>
      <c r="CK18" s="33" t="e">
        <f t="shared" si="36"/>
        <v>#DIV/0!</v>
      </c>
      <c r="CL18" s="32">
        <f t="shared" si="37"/>
        <v>0</v>
      </c>
      <c r="CM18" s="32">
        <f t="shared" si="37"/>
        <v>0</v>
      </c>
      <c r="CN18" s="32" t="e">
        <f t="shared" si="38"/>
        <v>#DIV/0!</v>
      </c>
      <c r="CO18" s="12"/>
      <c r="CP18" s="50">
        <f t="shared" si="39"/>
        <v>0</v>
      </c>
      <c r="CQ18" s="33">
        <f t="shared" si="39"/>
        <v>0</v>
      </c>
      <c r="CR18" s="33" t="e">
        <f t="shared" si="40"/>
        <v>#DIV/0!</v>
      </c>
      <c r="CS18" s="32">
        <f t="shared" si="41"/>
        <v>0</v>
      </c>
      <c r="CT18" s="32">
        <f t="shared" si="41"/>
        <v>0</v>
      </c>
      <c r="CU18" s="49" t="e">
        <f t="shared" si="42"/>
        <v>#DIV/0!</v>
      </c>
    </row>
    <row r="19" spans="1:99" s="34" customFormat="1" ht="11.25" x14ac:dyDescent="0.2">
      <c r="A19" s="79"/>
      <c r="B19" s="28"/>
      <c r="C19" s="77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33" t="e">
        <f t="shared" si="24"/>
        <v>#DIV/0!</v>
      </c>
      <c r="R19" s="32">
        <f t="shared" si="25"/>
        <v>0</v>
      </c>
      <c r="S19" s="32">
        <f t="shared" si="25"/>
        <v>0</v>
      </c>
      <c r="T19" s="32" t="e">
        <f t="shared" si="26"/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33" t="e">
        <f t="shared" si="27"/>
        <v>#DIV/0!</v>
      </c>
      <c r="AJ19" s="32">
        <f t="shared" si="28"/>
        <v>0</v>
      </c>
      <c r="AK19" s="32">
        <f t="shared" si="28"/>
        <v>0</v>
      </c>
      <c r="AL19" s="32" t="e">
        <f t="shared" si="29"/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33" t="e">
        <f t="shared" si="30"/>
        <v>#DIV/0!</v>
      </c>
      <c r="BB19" s="32">
        <f t="shared" si="31"/>
        <v>0</v>
      </c>
      <c r="BC19" s="32">
        <f t="shared" si="31"/>
        <v>0</v>
      </c>
      <c r="BD19" s="32" t="e">
        <f t="shared" si="32"/>
        <v>#DIV/0!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4"/>
      <c r="BR19" s="24"/>
      <c r="BS19" s="33" t="e">
        <f t="shared" si="33"/>
        <v>#DIV/0!</v>
      </c>
      <c r="BT19" s="32">
        <f t="shared" si="34"/>
        <v>0</v>
      </c>
      <c r="BU19" s="32">
        <f t="shared" si="34"/>
        <v>0</v>
      </c>
      <c r="BV19" s="32" t="e">
        <f t="shared" si="35"/>
        <v>#DIV/0!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33" t="e">
        <f t="shared" si="36"/>
        <v>#DIV/0!</v>
      </c>
      <c r="CL19" s="32">
        <f t="shared" si="37"/>
        <v>0</v>
      </c>
      <c r="CM19" s="32">
        <f t="shared" si="37"/>
        <v>0</v>
      </c>
      <c r="CN19" s="32" t="e">
        <f t="shared" si="38"/>
        <v>#DIV/0!</v>
      </c>
      <c r="CO19" s="12"/>
      <c r="CP19" s="50">
        <f t="shared" si="39"/>
        <v>0</v>
      </c>
      <c r="CQ19" s="33">
        <f t="shared" si="39"/>
        <v>0</v>
      </c>
      <c r="CR19" s="33" t="e">
        <f t="shared" si="40"/>
        <v>#DIV/0!</v>
      </c>
      <c r="CS19" s="32">
        <f t="shared" si="41"/>
        <v>0</v>
      </c>
      <c r="CT19" s="32">
        <f t="shared" si="41"/>
        <v>0</v>
      </c>
      <c r="CU19" s="49" t="e">
        <f t="shared" si="42"/>
        <v>#DIV/0!</v>
      </c>
    </row>
    <row r="20" spans="1:99" s="34" customFormat="1" ht="12" thickBot="1" x14ac:dyDescent="0.25">
      <c r="A20" s="109"/>
      <c r="B20" s="54"/>
      <c r="C20" s="53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8"/>
      <c r="P20" s="18"/>
      <c r="Q20" s="33" t="e">
        <f t="shared" si="24"/>
        <v>#DIV/0!</v>
      </c>
      <c r="R20" s="32">
        <f t="shared" si="25"/>
        <v>0</v>
      </c>
      <c r="S20" s="32">
        <f t="shared" si="25"/>
        <v>0</v>
      </c>
      <c r="T20" s="32" t="e">
        <f t="shared" si="26"/>
        <v>#DIV/0!</v>
      </c>
      <c r="U20" s="25"/>
      <c r="V20" s="25"/>
      <c r="W20" s="25"/>
      <c r="X20" s="25"/>
      <c r="Y20" s="19"/>
      <c r="Z20" s="19"/>
      <c r="AA20" s="19"/>
      <c r="AB20" s="19"/>
      <c r="AC20" s="19"/>
      <c r="AD20" s="19"/>
      <c r="AE20" s="19"/>
      <c r="AF20" s="19"/>
      <c r="AG20" s="18"/>
      <c r="AH20" s="18"/>
      <c r="AI20" s="33" t="e">
        <f t="shared" si="27"/>
        <v>#DIV/0!</v>
      </c>
      <c r="AJ20" s="32">
        <f t="shared" si="28"/>
        <v>0</v>
      </c>
      <c r="AK20" s="32">
        <f t="shared" si="28"/>
        <v>0</v>
      </c>
      <c r="AL20" s="32" t="e">
        <f t="shared" si="29"/>
        <v>#DIV/0!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8"/>
      <c r="AZ20" s="18"/>
      <c r="BA20" s="33" t="e">
        <f t="shared" si="30"/>
        <v>#DIV/0!</v>
      </c>
      <c r="BB20" s="32">
        <f t="shared" si="31"/>
        <v>0</v>
      </c>
      <c r="BC20" s="32">
        <f t="shared" si="31"/>
        <v>0</v>
      </c>
      <c r="BD20" s="32" t="e">
        <f t="shared" si="32"/>
        <v>#DIV/0!</v>
      </c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8"/>
      <c r="BR20" s="18"/>
      <c r="BS20" s="33" t="e">
        <f t="shared" si="33"/>
        <v>#DIV/0!</v>
      </c>
      <c r="BT20" s="32">
        <f t="shared" si="34"/>
        <v>0</v>
      </c>
      <c r="BU20" s="32">
        <f t="shared" si="34"/>
        <v>0</v>
      </c>
      <c r="BV20" s="32" t="e">
        <f t="shared" si="35"/>
        <v>#DIV/0!</v>
      </c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8"/>
      <c r="CJ20" s="18"/>
      <c r="CK20" s="33" t="e">
        <f t="shared" si="36"/>
        <v>#DIV/0!</v>
      </c>
      <c r="CL20" s="32">
        <f t="shared" si="37"/>
        <v>0</v>
      </c>
      <c r="CM20" s="32">
        <f t="shared" si="37"/>
        <v>0</v>
      </c>
      <c r="CN20" s="32" t="e">
        <f t="shared" si="38"/>
        <v>#DIV/0!</v>
      </c>
      <c r="CO20" s="12"/>
      <c r="CP20" s="50">
        <f t="shared" si="39"/>
        <v>0</v>
      </c>
      <c r="CQ20" s="33">
        <f t="shared" si="39"/>
        <v>0</v>
      </c>
      <c r="CR20" s="33" t="e">
        <f t="shared" si="40"/>
        <v>#DIV/0!</v>
      </c>
      <c r="CS20" s="32">
        <f t="shared" si="41"/>
        <v>0</v>
      </c>
      <c r="CT20" s="32">
        <f t="shared" si="41"/>
        <v>0</v>
      </c>
      <c r="CU20" s="49" t="e">
        <f t="shared" si="42"/>
        <v>#DIV/0!</v>
      </c>
    </row>
    <row r="21" spans="1:99" s="15" customFormat="1" ht="11.25" thickBot="1" x14ac:dyDescent="0.2">
      <c r="A21" s="387" t="s">
        <v>0</v>
      </c>
      <c r="B21" s="388"/>
      <c r="C21" s="121">
        <f t="shared" ref="C21:P21" si="43">SUM(C15:C20)</f>
        <v>0</v>
      </c>
      <c r="D21" s="120">
        <f t="shared" si="43"/>
        <v>0</v>
      </c>
      <c r="E21" s="121">
        <f t="shared" si="43"/>
        <v>0</v>
      </c>
      <c r="F21" s="120">
        <f t="shared" si="43"/>
        <v>0</v>
      </c>
      <c r="G21" s="121">
        <f t="shared" si="43"/>
        <v>0.75</v>
      </c>
      <c r="H21" s="120">
        <f t="shared" si="43"/>
        <v>4</v>
      </c>
      <c r="I21" s="121">
        <f t="shared" si="43"/>
        <v>1.5</v>
      </c>
      <c r="J21" s="120">
        <f t="shared" si="43"/>
        <v>3</v>
      </c>
      <c r="K21" s="121">
        <f t="shared" si="43"/>
        <v>0</v>
      </c>
      <c r="L21" s="120">
        <f t="shared" si="43"/>
        <v>0</v>
      </c>
      <c r="M21" s="121">
        <f t="shared" si="43"/>
        <v>0</v>
      </c>
      <c r="N21" s="120">
        <f t="shared" si="43"/>
        <v>0</v>
      </c>
      <c r="O21" s="120">
        <f t="shared" si="43"/>
        <v>0</v>
      </c>
      <c r="P21" s="120">
        <f t="shared" si="43"/>
        <v>0</v>
      </c>
      <c r="Q21" s="118" t="e">
        <f t="shared" si="24"/>
        <v>#DIV/0!</v>
      </c>
      <c r="R21" s="118">
        <f>SUM(R15:R20)</f>
        <v>2.25</v>
      </c>
      <c r="S21" s="118">
        <f>SUM(S15:S20)</f>
        <v>7</v>
      </c>
      <c r="T21" s="118">
        <f t="shared" si="26"/>
        <v>3.1111111111111112</v>
      </c>
      <c r="U21" s="121">
        <f t="shared" ref="U21:AH21" si="44">SUM(U15:U20)</f>
        <v>9.08</v>
      </c>
      <c r="V21" s="120">
        <f t="shared" si="44"/>
        <v>32</v>
      </c>
      <c r="W21" s="121">
        <f t="shared" si="44"/>
        <v>15.67</v>
      </c>
      <c r="X21" s="120">
        <f t="shared" si="44"/>
        <v>60</v>
      </c>
      <c r="Y21" s="121">
        <f t="shared" si="44"/>
        <v>20</v>
      </c>
      <c r="Z21" s="120">
        <f t="shared" si="44"/>
        <v>78</v>
      </c>
      <c r="AA21" s="121">
        <f t="shared" si="44"/>
        <v>19.16</v>
      </c>
      <c r="AB21" s="120">
        <f t="shared" si="44"/>
        <v>83</v>
      </c>
      <c r="AC21" s="121">
        <f t="shared" si="44"/>
        <v>9.59</v>
      </c>
      <c r="AD21" s="120">
        <f t="shared" si="44"/>
        <v>30</v>
      </c>
      <c r="AE21" s="121">
        <f t="shared" si="44"/>
        <v>6.66</v>
      </c>
      <c r="AF21" s="120">
        <f t="shared" si="44"/>
        <v>28</v>
      </c>
      <c r="AG21" s="120">
        <f t="shared" si="44"/>
        <v>67</v>
      </c>
      <c r="AH21" s="120">
        <f t="shared" si="44"/>
        <v>308</v>
      </c>
      <c r="AI21" s="118">
        <f t="shared" si="27"/>
        <v>4.5970149253731343</v>
      </c>
      <c r="AJ21" s="118">
        <f>SUM(AJ15:AJ20)</f>
        <v>80.16</v>
      </c>
      <c r="AK21" s="118">
        <f>SUM(AK15:AK20)</f>
        <v>311</v>
      </c>
      <c r="AL21" s="118">
        <f t="shared" si="29"/>
        <v>3.8797405189620759</v>
      </c>
      <c r="AM21" s="121">
        <f t="shared" ref="AM21:AZ21" si="45">SUM(AM15:AM20)</f>
        <v>10.5</v>
      </c>
      <c r="AN21" s="120">
        <f t="shared" si="45"/>
        <v>64</v>
      </c>
      <c r="AO21" s="121">
        <f t="shared" si="45"/>
        <v>9.84</v>
      </c>
      <c r="AP21" s="120">
        <f t="shared" si="45"/>
        <v>46</v>
      </c>
      <c r="AQ21" s="121">
        <f t="shared" si="45"/>
        <v>0</v>
      </c>
      <c r="AR21" s="120">
        <f t="shared" si="45"/>
        <v>0</v>
      </c>
      <c r="AS21" s="121">
        <f t="shared" si="45"/>
        <v>0</v>
      </c>
      <c r="AT21" s="120">
        <f t="shared" si="45"/>
        <v>0</v>
      </c>
      <c r="AU21" s="121">
        <f t="shared" si="45"/>
        <v>0</v>
      </c>
      <c r="AV21" s="120">
        <f t="shared" si="45"/>
        <v>0</v>
      </c>
      <c r="AW21" s="121">
        <f t="shared" si="45"/>
        <v>0</v>
      </c>
      <c r="AX21" s="120">
        <f t="shared" si="45"/>
        <v>0</v>
      </c>
      <c r="AY21" s="120">
        <f t="shared" si="45"/>
        <v>0</v>
      </c>
      <c r="AZ21" s="120">
        <f t="shared" si="45"/>
        <v>0</v>
      </c>
      <c r="BA21" s="118" t="e">
        <f t="shared" si="30"/>
        <v>#DIV/0!</v>
      </c>
      <c r="BB21" s="118">
        <f>SUM(BB15:BB20)</f>
        <v>20.34</v>
      </c>
      <c r="BC21" s="118">
        <f>SUM(BC15:BC20)</f>
        <v>110</v>
      </c>
      <c r="BD21" s="118">
        <f t="shared" si="32"/>
        <v>5.4080629301868237</v>
      </c>
      <c r="BE21" s="121">
        <f t="shared" ref="BE21:BR21" si="46">SUM(BE15:BE20)</f>
        <v>0</v>
      </c>
      <c r="BF21" s="120">
        <f t="shared" si="46"/>
        <v>0</v>
      </c>
      <c r="BG21" s="121">
        <f t="shared" si="46"/>
        <v>0</v>
      </c>
      <c r="BH21" s="120">
        <f t="shared" si="46"/>
        <v>0</v>
      </c>
      <c r="BI21" s="121">
        <f t="shared" si="46"/>
        <v>0</v>
      </c>
      <c r="BJ21" s="120">
        <f t="shared" si="46"/>
        <v>0</v>
      </c>
      <c r="BK21" s="121">
        <f t="shared" si="46"/>
        <v>0</v>
      </c>
      <c r="BL21" s="120">
        <f t="shared" si="46"/>
        <v>0</v>
      </c>
      <c r="BM21" s="121">
        <f t="shared" si="46"/>
        <v>0</v>
      </c>
      <c r="BN21" s="120">
        <f t="shared" si="46"/>
        <v>0</v>
      </c>
      <c r="BO21" s="121">
        <f t="shared" si="46"/>
        <v>0</v>
      </c>
      <c r="BP21" s="120">
        <f t="shared" si="46"/>
        <v>0</v>
      </c>
      <c r="BQ21" s="120">
        <f t="shared" si="46"/>
        <v>0</v>
      </c>
      <c r="BR21" s="120">
        <f t="shared" si="46"/>
        <v>0</v>
      </c>
      <c r="BS21" s="118" t="e">
        <f t="shared" si="33"/>
        <v>#DIV/0!</v>
      </c>
      <c r="BT21" s="118">
        <f>SUM(BT15:BT20)</f>
        <v>0</v>
      </c>
      <c r="BU21" s="118">
        <f>SUM(BU15:BU20)</f>
        <v>0</v>
      </c>
      <c r="BV21" s="118" t="e">
        <f t="shared" si="35"/>
        <v>#DIV/0!</v>
      </c>
      <c r="BW21" s="121">
        <f t="shared" ref="BW21:CJ21" si="47">SUM(BW15:BW20)</f>
        <v>0</v>
      </c>
      <c r="BX21" s="120">
        <f t="shared" si="47"/>
        <v>0</v>
      </c>
      <c r="BY21" s="121">
        <f t="shared" si="47"/>
        <v>0</v>
      </c>
      <c r="BZ21" s="120">
        <f t="shared" si="47"/>
        <v>0</v>
      </c>
      <c r="CA21" s="121">
        <f t="shared" si="47"/>
        <v>0</v>
      </c>
      <c r="CB21" s="120">
        <f t="shared" si="47"/>
        <v>0</v>
      </c>
      <c r="CC21" s="121">
        <f t="shared" si="47"/>
        <v>0</v>
      </c>
      <c r="CD21" s="120">
        <f t="shared" si="47"/>
        <v>0</v>
      </c>
      <c r="CE21" s="121">
        <f t="shared" si="47"/>
        <v>0</v>
      </c>
      <c r="CF21" s="120">
        <f t="shared" si="47"/>
        <v>0</v>
      </c>
      <c r="CG21" s="121">
        <f t="shared" si="47"/>
        <v>0</v>
      </c>
      <c r="CH21" s="120">
        <f t="shared" si="47"/>
        <v>0</v>
      </c>
      <c r="CI21" s="120">
        <f t="shared" si="47"/>
        <v>0</v>
      </c>
      <c r="CJ21" s="120">
        <f t="shared" si="47"/>
        <v>0</v>
      </c>
      <c r="CK21" s="118" t="e">
        <f t="shared" si="36"/>
        <v>#DIV/0!</v>
      </c>
      <c r="CL21" s="118">
        <f>SUM(CL15:CL20)</f>
        <v>0</v>
      </c>
      <c r="CM21" s="118">
        <f>SUM(CM15:CM20)</f>
        <v>0</v>
      </c>
      <c r="CN21" s="118" t="e">
        <f t="shared" si="38"/>
        <v>#DIV/0!</v>
      </c>
      <c r="CO21" s="12"/>
      <c r="CP21" s="119">
        <f>SUM(CP15:CP20)</f>
        <v>67</v>
      </c>
      <c r="CQ21" s="118">
        <f>SUM(CQ15:CQ20)</f>
        <v>308</v>
      </c>
      <c r="CR21" s="118">
        <f t="shared" si="40"/>
        <v>4.5970149253731343</v>
      </c>
      <c r="CS21" s="118">
        <f>SUM(CS15:CS20)</f>
        <v>102.75</v>
      </c>
      <c r="CT21" s="118">
        <f>SUM(CT15:CT20)</f>
        <v>428</v>
      </c>
      <c r="CU21" s="117">
        <f t="shared" si="42"/>
        <v>4.1654501216545015</v>
      </c>
    </row>
    <row r="22" spans="1:99" s="15" customFormat="1" ht="44.25" x14ac:dyDescent="0.55000000000000004">
      <c r="A22" s="65"/>
      <c r="B22" s="30"/>
      <c r="C22" s="63"/>
      <c r="D22" s="63"/>
      <c r="E22" s="63"/>
      <c r="F22" s="63"/>
      <c r="G22" s="63"/>
      <c r="H22" s="63"/>
      <c r="I22" s="63"/>
      <c r="J22" s="63"/>
      <c r="K22" s="63" t="s">
        <v>6</v>
      </c>
      <c r="L22" s="63"/>
      <c r="M22" s="63"/>
      <c r="N22" s="63"/>
      <c r="O22" s="64"/>
      <c r="P22" s="64"/>
      <c r="Q22" s="12"/>
      <c r="R22" s="12"/>
      <c r="S22" s="12"/>
      <c r="T22" s="12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4"/>
      <c r="AH22" s="64"/>
      <c r="AI22" s="12"/>
      <c r="AJ22" s="64"/>
      <c r="AK22" s="64"/>
      <c r="AL22" s="12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4"/>
      <c r="AZ22" s="64"/>
      <c r="BA22" s="12"/>
      <c r="BB22" s="64"/>
      <c r="BC22" s="64"/>
      <c r="BD22" s="12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4"/>
      <c r="BR22" s="64"/>
      <c r="BS22" s="12"/>
      <c r="BT22" s="12"/>
      <c r="BU22" s="12"/>
      <c r="BV22" s="12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4"/>
      <c r="CJ22" s="64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</row>
    <row r="23" spans="1:99" s="34" customFormat="1" ht="13.5" hidden="1" customHeight="1" thickBot="1" x14ac:dyDescent="0.2">
      <c r="A23" s="409" t="s">
        <v>75</v>
      </c>
      <c r="B23" s="410"/>
      <c r="C23" s="114"/>
      <c r="D23" s="106"/>
      <c r="E23" s="114"/>
      <c r="F23" s="106"/>
      <c r="G23" s="114"/>
      <c r="H23" s="106"/>
      <c r="I23" s="114"/>
      <c r="J23" s="106"/>
      <c r="K23" s="114"/>
      <c r="L23" s="106"/>
      <c r="M23" s="106"/>
      <c r="N23" s="106"/>
      <c r="O23" s="104"/>
      <c r="P23" s="104"/>
      <c r="Q23" s="104"/>
      <c r="R23" s="104"/>
      <c r="S23" s="104"/>
      <c r="T23" s="104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4"/>
      <c r="AH23" s="104"/>
      <c r="AI23" s="104"/>
      <c r="AJ23" s="104"/>
      <c r="AK23" s="104"/>
      <c r="AL23" s="104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4"/>
      <c r="AZ23" s="104"/>
      <c r="BA23" s="104"/>
      <c r="BB23" s="104"/>
      <c r="BC23" s="104"/>
      <c r="BD23" s="104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4"/>
      <c r="BR23" s="104"/>
      <c r="BS23" s="104"/>
      <c r="BT23" s="104"/>
      <c r="BU23" s="104"/>
      <c r="BV23" s="104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4"/>
      <c r="CJ23" s="104"/>
      <c r="CK23" s="104"/>
      <c r="CL23" s="104"/>
      <c r="CM23" s="104"/>
      <c r="CN23" s="113"/>
      <c r="CO23" s="12"/>
      <c r="CP23" s="112"/>
      <c r="CQ23" s="111"/>
      <c r="CR23" s="111"/>
      <c r="CS23" s="111"/>
      <c r="CT23" s="111"/>
      <c r="CU23" s="110"/>
    </row>
    <row r="24" spans="1:99" s="34" customFormat="1" ht="11.25" hidden="1" x14ac:dyDescent="0.2">
      <c r="A24" s="107"/>
      <c r="B24" s="28"/>
      <c r="C24" s="77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4"/>
      <c r="P24" s="24"/>
      <c r="Q24" s="24" t="e">
        <f>P24/O24</f>
        <v>#DIV/0!</v>
      </c>
      <c r="R24" s="32">
        <f t="shared" ref="R24:S27" si="48">C24+E24+G24+I24+K24+M24</f>
        <v>0</v>
      </c>
      <c r="S24" s="23">
        <f t="shared" si="48"/>
        <v>0</v>
      </c>
      <c r="T24" s="23" t="e">
        <f>S24/R24</f>
        <v>#DIV/0!</v>
      </c>
      <c r="U24" s="25"/>
      <c r="V24" s="25"/>
      <c r="W24" s="25"/>
      <c r="X24" s="25"/>
      <c r="Y24" s="25"/>
      <c r="Z24" s="25"/>
      <c r="AA24" s="29"/>
      <c r="AB24" s="29"/>
      <c r="AC24" s="25"/>
      <c r="AD24" s="25"/>
      <c r="AE24" s="25"/>
      <c r="AF24" s="25"/>
      <c r="AG24" s="24"/>
      <c r="AH24" s="24"/>
      <c r="AI24" s="24" t="e">
        <f>AH24/AG24</f>
        <v>#DIV/0!</v>
      </c>
      <c r="AJ24" s="23">
        <f t="shared" ref="AJ24:AK27" si="49">U24+W24+Y24+AA24+AC24+AE24</f>
        <v>0</v>
      </c>
      <c r="AK24" s="23">
        <f t="shared" si="49"/>
        <v>0</v>
      </c>
      <c r="AL24" s="23" t="e">
        <f>AK24/AJ24</f>
        <v>#DIV/0!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4"/>
      <c r="AZ24" s="24"/>
      <c r="BA24" s="24" t="e">
        <f>AZ24/AY24</f>
        <v>#DIV/0!</v>
      </c>
      <c r="BB24" s="23">
        <f t="shared" ref="BB24:BC27" si="50">AM24+AO24+AQ24+AS24+AU24+AW24</f>
        <v>0</v>
      </c>
      <c r="BC24" s="23">
        <f t="shared" si="50"/>
        <v>0</v>
      </c>
      <c r="BD24" s="23" t="e">
        <f>BC24/BB24</f>
        <v>#DIV/0!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4"/>
      <c r="BR24" s="24"/>
      <c r="BS24" s="24" t="e">
        <f>BR24/BQ24</f>
        <v>#DIV/0!</v>
      </c>
      <c r="BT24" s="23">
        <f t="shared" ref="BT24:BU27" si="51">BE24+BG24+BI24+BK24+BM24+BO24</f>
        <v>0</v>
      </c>
      <c r="BU24" s="23">
        <f t="shared" si="51"/>
        <v>0</v>
      </c>
      <c r="BV24" s="23" t="e">
        <f>BU24/BT24</f>
        <v>#DIV/0!</v>
      </c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4"/>
      <c r="CJ24" s="24"/>
      <c r="CK24" s="24" t="e">
        <f>CJ24/CI24</f>
        <v>#DIV/0!</v>
      </c>
      <c r="CL24" s="32">
        <f t="shared" ref="CL24:CM27" si="52">BW24+BY24+CA24+CC24+CE24+CG24</f>
        <v>0</v>
      </c>
      <c r="CM24" s="32">
        <f t="shared" si="52"/>
        <v>0</v>
      </c>
      <c r="CN24" s="52" t="e">
        <f>CM24/CL24</f>
        <v>#DIV/0!</v>
      </c>
      <c r="CO24" s="12"/>
      <c r="CP24" s="244">
        <f t="shared" ref="CP24:CQ27" si="53">O24+AG24+AY24+BQ24+CI24</f>
        <v>0</v>
      </c>
      <c r="CQ24" s="243">
        <f t="shared" si="53"/>
        <v>0</v>
      </c>
      <c r="CR24" s="243" t="e">
        <f>CQ24/CP24</f>
        <v>#DIV/0!</v>
      </c>
      <c r="CS24" s="242">
        <f t="shared" ref="CS24:CT27" si="54">R24+AJ24+BB24+BT24+CL24</f>
        <v>0</v>
      </c>
      <c r="CT24" s="242">
        <f t="shared" si="54"/>
        <v>0</v>
      </c>
      <c r="CU24" s="241" t="e">
        <f>CT24/CS24</f>
        <v>#DIV/0!</v>
      </c>
    </row>
    <row r="25" spans="1:99" s="34" customFormat="1" ht="11.25" hidden="1" x14ac:dyDescent="0.2">
      <c r="A25" s="107"/>
      <c r="B25" s="28"/>
      <c r="C25" s="108"/>
      <c r="D25" s="29"/>
      <c r="E25" s="108"/>
      <c r="F25" s="29"/>
      <c r="G25" s="25"/>
      <c r="H25" s="25"/>
      <c r="I25" s="25"/>
      <c r="J25" s="25"/>
      <c r="K25" s="25"/>
      <c r="L25" s="25"/>
      <c r="M25" s="25"/>
      <c r="N25" s="25"/>
      <c r="O25" s="24"/>
      <c r="P25" s="24"/>
      <c r="Q25" s="24" t="e">
        <f>P25/O25</f>
        <v>#DIV/0!</v>
      </c>
      <c r="R25" s="32">
        <f t="shared" si="48"/>
        <v>0</v>
      </c>
      <c r="S25" s="23">
        <f t="shared" si="48"/>
        <v>0</v>
      </c>
      <c r="T25" s="23" t="e">
        <f>S25/R25</f>
        <v>#DIV/0!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4"/>
      <c r="AH25" s="24"/>
      <c r="AI25" s="24" t="e">
        <f>AH25/AG25</f>
        <v>#DIV/0!</v>
      </c>
      <c r="AJ25" s="23">
        <f t="shared" si="49"/>
        <v>0</v>
      </c>
      <c r="AK25" s="23">
        <f t="shared" si="49"/>
        <v>0</v>
      </c>
      <c r="AL25" s="23" t="e">
        <f>AK25/AJ25</f>
        <v>#DIV/0!</v>
      </c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4"/>
      <c r="AZ25" s="24"/>
      <c r="BA25" s="24" t="e">
        <f>AZ25/AY25</f>
        <v>#DIV/0!</v>
      </c>
      <c r="BB25" s="23">
        <f t="shared" si="50"/>
        <v>0</v>
      </c>
      <c r="BC25" s="23">
        <f t="shared" si="50"/>
        <v>0</v>
      </c>
      <c r="BD25" s="23" t="e">
        <f>BC25/BB25</f>
        <v>#DIV/0!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4"/>
      <c r="BR25" s="24"/>
      <c r="BS25" s="24" t="e">
        <f>BR25/BQ25</f>
        <v>#DIV/0!</v>
      </c>
      <c r="BT25" s="23">
        <f t="shared" si="51"/>
        <v>0</v>
      </c>
      <c r="BU25" s="23">
        <f t="shared" si="51"/>
        <v>0</v>
      </c>
      <c r="BV25" s="23" t="e">
        <f>BU25/BT25</f>
        <v>#DIV/0!</v>
      </c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4"/>
      <c r="CJ25" s="24"/>
      <c r="CK25" s="24" t="e">
        <f>CJ25/CI25</f>
        <v>#DIV/0!</v>
      </c>
      <c r="CL25" s="32">
        <f t="shared" si="52"/>
        <v>0</v>
      </c>
      <c r="CM25" s="32">
        <f t="shared" si="52"/>
        <v>0</v>
      </c>
      <c r="CN25" s="52" t="e">
        <f>CM25/CL25</f>
        <v>#DIV/0!</v>
      </c>
      <c r="CO25" s="12"/>
      <c r="CP25" s="239">
        <f t="shared" si="53"/>
        <v>0</v>
      </c>
      <c r="CQ25" s="18">
        <f t="shared" si="53"/>
        <v>0</v>
      </c>
      <c r="CR25" s="18" t="e">
        <f>CQ25/CP25</f>
        <v>#DIV/0!</v>
      </c>
      <c r="CS25" s="17">
        <f t="shared" si="54"/>
        <v>0</v>
      </c>
      <c r="CT25" s="17">
        <f t="shared" si="54"/>
        <v>0</v>
      </c>
      <c r="CU25" s="51" t="e">
        <f>CT25/CS25</f>
        <v>#DIV/0!</v>
      </c>
    </row>
    <row r="26" spans="1:99" s="34" customFormat="1" ht="11.25" hidden="1" x14ac:dyDescent="0.2">
      <c r="A26" s="107"/>
      <c r="B26" s="28"/>
      <c r="C26" s="77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4"/>
      <c r="P26" s="24"/>
      <c r="Q26" s="24" t="e">
        <f>P26/O26</f>
        <v>#DIV/0!</v>
      </c>
      <c r="R26" s="32">
        <f t="shared" si="48"/>
        <v>0</v>
      </c>
      <c r="S26" s="23">
        <f t="shared" si="48"/>
        <v>0</v>
      </c>
      <c r="T26" s="23" t="e">
        <f>S26/R26</f>
        <v>#DIV/0!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4"/>
      <c r="AH26" s="24"/>
      <c r="AI26" s="24" t="e">
        <f>AH26/AG26</f>
        <v>#DIV/0!</v>
      </c>
      <c r="AJ26" s="23">
        <f t="shared" si="49"/>
        <v>0</v>
      </c>
      <c r="AK26" s="23">
        <f t="shared" si="49"/>
        <v>0</v>
      </c>
      <c r="AL26" s="23" t="e">
        <f>AK26/AJ26</f>
        <v>#DIV/0!</v>
      </c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4"/>
      <c r="AZ26" s="24"/>
      <c r="BA26" s="24" t="e">
        <f>AZ26/AY26</f>
        <v>#DIV/0!</v>
      </c>
      <c r="BB26" s="23">
        <f t="shared" si="50"/>
        <v>0</v>
      </c>
      <c r="BC26" s="23">
        <f t="shared" si="50"/>
        <v>0</v>
      </c>
      <c r="BD26" s="23" t="e">
        <f>BC26/BB26</f>
        <v>#DIV/0!</v>
      </c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4"/>
      <c r="BR26" s="24"/>
      <c r="BS26" s="24" t="e">
        <f>BR26/BQ26</f>
        <v>#DIV/0!</v>
      </c>
      <c r="BT26" s="23">
        <f t="shared" si="51"/>
        <v>0</v>
      </c>
      <c r="BU26" s="23">
        <f t="shared" si="51"/>
        <v>0</v>
      </c>
      <c r="BV26" s="23" t="e">
        <f>BU26/BT26</f>
        <v>#DIV/0!</v>
      </c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4"/>
      <c r="CJ26" s="24"/>
      <c r="CK26" s="24" t="e">
        <f>CJ26/CI26</f>
        <v>#DIV/0!</v>
      </c>
      <c r="CL26" s="32">
        <f t="shared" si="52"/>
        <v>0</v>
      </c>
      <c r="CM26" s="32">
        <f t="shared" si="52"/>
        <v>0</v>
      </c>
      <c r="CN26" s="52" t="e">
        <f>CM26/CL26</f>
        <v>#DIV/0!</v>
      </c>
      <c r="CO26" s="12"/>
      <c r="CP26" s="239">
        <f t="shared" si="53"/>
        <v>0</v>
      </c>
      <c r="CQ26" s="18">
        <f t="shared" si="53"/>
        <v>0</v>
      </c>
      <c r="CR26" s="18" t="e">
        <f>CQ26/CP26</f>
        <v>#DIV/0!</v>
      </c>
      <c r="CS26" s="17">
        <f t="shared" si="54"/>
        <v>0</v>
      </c>
      <c r="CT26" s="17">
        <f t="shared" si="54"/>
        <v>0</v>
      </c>
      <c r="CU26" s="51" t="e">
        <f>CT26/CS26</f>
        <v>#DIV/0!</v>
      </c>
    </row>
    <row r="27" spans="1:99" s="34" customFormat="1" ht="10.5" hidden="1" x14ac:dyDescent="0.15">
      <c r="A27" s="240"/>
      <c r="B27" s="26"/>
      <c r="C27" s="77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4"/>
      <c r="P27" s="24"/>
      <c r="Q27" s="24" t="e">
        <f>P27/O27</f>
        <v>#DIV/0!</v>
      </c>
      <c r="R27" s="32">
        <f t="shared" si="48"/>
        <v>0</v>
      </c>
      <c r="S27" s="23">
        <f t="shared" si="48"/>
        <v>0</v>
      </c>
      <c r="T27" s="23" t="e">
        <f>S27/R27</f>
        <v>#DIV/0!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4"/>
      <c r="AH27" s="24"/>
      <c r="AI27" s="24" t="e">
        <f>AH27/AG27</f>
        <v>#DIV/0!</v>
      </c>
      <c r="AJ27" s="23">
        <f t="shared" si="49"/>
        <v>0</v>
      </c>
      <c r="AK27" s="23">
        <f t="shared" si="49"/>
        <v>0</v>
      </c>
      <c r="AL27" s="23" t="e">
        <f>AK27/AJ27</f>
        <v>#DIV/0!</v>
      </c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4"/>
      <c r="AZ27" s="24"/>
      <c r="BA27" s="24" t="e">
        <f>AZ27/AY27</f>
        <v>#DIV/0!</v>
      </c>
      <c r="BB27" s="23">
        <f t="shared" si="50"/>
        <v>0</v>
      </c>
      <c r="BC27" s="23">
        <f t="shared" si="50"/>
        <v>0</v>
      </c>
      <c r="BD27" s="23" t="e">
        <f>BC27/BB27</f>
        <v>#DIV/0!</v>
      </c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4"/>
      <c r="BR27" s="24"/>
      <c r="BS27" s="24" t="e">
        <f>BR27/BQ27</f>
        <v>#DIV/0!</v>
      </c>
      <c r="BT27" s="23">
        <f t="shared" si="51"/>
        <v>0</v>
      </c>
      <c r="BU27" s="23">
        <f t="shared" si="51"/>
        <v>0</v>
      </c>
      <c r="BV27" s="23" t="e">
        <f>BU27/BT27</f>
        <v>#DIV/0!</v>
      </c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4"/>
      <c r="CJ27" s="24"/>
      <c r="CK27" s="24" t="e">
        <f>CJ27/CI27</f>
        <v>#DIV/0!</v>
      </c>
      <c r="CL27" s="32">
        <f t="shared" si="52"/>
        <v>0</v>
      </c>
      <c r="CM27" s="32">
        <f t="shared" si="52"/>
        <v>0</v>
      </c>
      <c r="CN27" s="52" t="e">
        <f>CM27/CL27</f>
        <v>#DIV/0!</v>
      </c>
      <c r="CO27" s="12"/>
      <c r="CP27" s="239">
        <f t="shared" si="53"/>
        <v>0</v>
      </c>
      <c r="CQ27" s="18">
        <f t="shared" si="53"/>
        <v>0</v>
      </c>
      <c r="CR27" s="18" t="e">
        <f>CQ27/CP27</f>
        <v>#DIV/0!</v>
      </c>
      <c r="CS27" s="17">
        <f t="shared" si="54"/>
        <v>0</v>
      </c>
      <c r="CT27" s="17">
        <f t="shared" si="54"/>
        <v>0</v>
      </c>
      <c r="CU27" s="51" t="e">
        <f>CT27/CS27</f>
        <v>#DIV/0!</v>
      </c>
    </row>
    <row r="28" spans="1:99" s="34" customFormat="1" ht="11.25" hidden="1" thickBot="1" x14ac:dyDescent="0.2">
      <c r="A28" s="361" t="s">
        <v>0</v>
      </c>
      <c r="B28" s="362"/>
      <c r="C28" s="106">
        <f t="shared" ref="C28:P28" si="55">SUM(C24:C27)</f>
        <v>0</v>
      </c>
      <c r="D28" s="105">
        <f t="shared" si="55"/>
        <v>0</v>
      </c>
      <c r="E28" s="106">
        <f t="shared" si="55"/>
        <v>0</v>
      </c>
      <c r="F28" s="105">
        <f t="shared" si="55"/>
        <v>0</v>
      </c>
      <c r="G28" s="106">
        <f t="shared" si="55"/>
        <v>0</v>
      </c>
      <c r="H28" s="105">
        <f t="shared" si="55"/>
        <v>0</v>
      </c>
      <c r="I28" s="106">
        <f t="shared" si="55"/>
        <v>0</v>
      </c>
      <c r="J28" s="105">
        <f t="shared" si="55"/>
        <v>0</v>
      </c>
      <c r="K28" s="106">
        <f t="shared" si="55"/>
        <v>0</v>
      </c>
      <c r="L28" s="105">
        <f t="shared" si="55"/>
        <v>0</v>
      </c>
      <c r="M28" s="106">
        <f t="shared" si="55"/>
        <v>0</v>
      </c>
      <c r="N28" s="105">
        <f t="shared" si="55"/>
        <v>0</v>
      </c>
      <c r="O28" s="105">
        <f t="shared" si="55"/>
        <v>0</v>
      </c>
      <c r="P28" s="105">
        <f t="shared" si="55"/>
        <v>0</v>
      </c>
      <c r="Q28" s="104" t="e">
        <f>P28/O28</f>
        <v>#DIV/0!</v>
      </c>
      <c r="R28" s="104">
        <f>SUM(R24:R27)</f>
        <v>0</v>
      </c>
      <c r="S28" s="104">
        <f>SUM(S24:S27)</f>
        <v>0</v>
      </c>
      <c r="T28" s="104" t="e">
        <f>S28/R28</f>
        <v>#DIV/0!</v>
      </c>
      <c r="U28" s="106">
        <f t="shared" ref="U28:AH28" si="56">SUM(U24:U27)</f>
        <v>0</v>
      </c>
      <c r="V28" s="105">
        <f t="shared" si="56"/>
        <v>0</v>
      </c>
      <c r="W28" s="106">
        <f t="shared" si="56"/>
        <v>0</v>
      </c>
      <c r="X28" s="105">
        <f t="shared" si="56"/>
        <v>0</v>
      </c>
      <c r="Y28" s="106">
        <f t="shared" si="56"/>
        <v>0</v>
      </c>
      <c r="Z28" s="105">
        <f t="shared" si="56"/>
        <v>0</v>
      </c>
      <c r="AA28" s="106">
        <f t="shared" si="56"/>
        <v>0</v>
      </c>
      <c r="AB28" s="105">
        <f t="shared" si="56"/>
        <v>0</v>
      </c>
      <c r="AC28" s="106">
        <f t="shared" si="56"/>
        <v>0</v>
      </c>
      <c r="AD28" s="105">
        <f t="shared" si="56"/>
        <v>0</v>
      </c>
      <c r="AE28" s="106">
        <f t="shared" si="56"/>
        <v>0</v>
      </c>
      <c r="AF28" s="105">
        <f t="shared" si="56"/>
        <v>0</v>
      </c>
      <c r="AG28" s="105">
        <f t="shared" si="56"/>
        <v>0</v>
      </c>
      <c r="AH28" s="105">
        <f t="shared" si="56"/>
        <v>0</v>
      </c>
      <c r="AI28" s="104" t="e">
        <f>AH28/AG28</f>
        <v>#DIV/0!</v>
      </c>
      <c r="AJ28" s="104">
        <f>SUM(AJ24:AJ27)</f>
        <v>0</v>
      </c>
      <c r="AK28" s="104">
        <f>SUM(AK24:AK27)</f>
        <v>0</v>
      </c>
      <c r="AL28" s="104" t="e">
        <f>AK28/AJ28</f>
        <v>#DIV/0!</v>
      </c>
      <c r="AM28" s="106">
        <f t="shared" ref="AM28:AZ28" si="57">SUM(AM24:AM27)</f>
        <v>0</v>
      </c>
      <c r="AN28" s="105">
        <f t="shared" si="57"/>
        <v>0</v>
      </c>
      <c r="AO28" s="106">
        <f t="shared" si="57"/>
        <v>0</v>
      </c>
      <c r="AP28" s="105">
        <f t="shared" si="57"/>
        <v>0</v>
      </c>
      <c r="AQ28" s="106">
        <f t="shared" si="57"/>
        <v>0</v>
      </c>
      <c r="AR28" s="105">
        <f t="shared" si="57"/>
        <v>0</v>
      </c>
      <c r="AS28" s="106">
        <f t="shared" si="57"/>
        <v>0</v>
      </c>
      <c r="AT28" s="105">
        <f t="shared" si="57"/>
        <v>0</v>
      </c>
      <c r="AU28" s="106">
        <f t="shared" si="57"/>
        <v>0</v>
      </c>
      <c r="AV28" s="105">
        <f t="shared" si="57"/>
        <v>0</v>
      </c>
      <c r="AW28" s="106">
        <f t="shared" si="57"/>
        <v>0</v>
      </c>
      <c r="AX28" s="105">
        <f t="shared" si="57"/>
        <v>0</v>
      </c>
      <c r="AY28" s="105">
        <f t="shared" si="57"/>
        <v>0</v>
      </c>
      <c r="AZ28" s="105">
        <f t="shared" si="57"/>
        <v>0</v>
      </c>
      <c r="BA28" s="104" t="e">
        <f>AZ28/AY28</f>
        <v>#DIV/0!</v>
      </c>
      <c r="BB28" s="104">
        <f>SUM(BB24:BB27)</f>
        <v>0</v>
      </c>
      <c r="BC28" s="104">
        <f>SUM(BC24:BC27)</f>
        <v>0</v>
      </c>
      <c r="BD28" s="104" t="e">
        <f>BC28/BB28</f>
        <v>#DIV/0!</v>
      </c>
      <c r="BE28" s="106">
        <f t="shared" ref="BE28:BR28" si="58">SUM(BE24:BE27)</f>
        <v>0</v>
      </c>
      <c r="BF28" s="105">
        <f t="shared" si="58"/>
        <v>0</v>
      </c>
      <c r="BG28" s="106">
        <f t="shared" si="58"/>
        <v>0</v>
      </c>
      <c r="BH28" s="105">
        <f t="shared" si="58"/>
        <v>0</v>
      </c>
      <c r="BI28" s="106">
        <f t="shared" si="58"/>
        <v>0</v>
      </c>
      <c r="BJ28" s="105">
        <f t="shared" si="58"/>
        <v>0</v>
      </c>
      <c r="BK28" s="106">
        <f t="shared" si="58"/>
        <v>0</v>
      </c>
      <c r="BL28" s="105">
        <f t="shared" si="58"/>
        <v>0</v>
      </c>
      <c r="BM28" s="106">
        <f t="shared" si="58"/>
        <v>0</v>
      </c>
      <c r="BN28" s="105">
        <f t="shared" si="58"/>
        <v>0</v>
      </c>
      <c r="BO28" s="106">
        <f t="shared" si="58"/>
        <v>0</v>
      </c>
      <c r="BP28" s="105">
        <f t="shared" si="58"/>
        <v>0</v>
      </c>
      <c r="BQ28" s="105">
        <f t="shared" si="58"/>
        <v>0</v>
      </c>
      <c r="BR28" s="105">
        <f t="shared" si="58"/>
        <v>0</v>
      </c>
      <c r="BS28" s="104" t="e">
        <f>BR28/BQ28</f>
        <v>#DIV/0!</v>
      </c>
      <c r="BT28" s="104">
        <f>SUM(BT24:BT27)</f>
        <v>0</v>
      </c>
      <c r="BU28" s="104">
        <f>SUM(BU24:BU27)</f>
        <v>0</v>
      </c>
      <c r="BV28" s="104" t="e">
        <f>BU28/BT28</f>
        <v>#DIV/0!</v>
      </c>
      <c r="BW28" s="106">
        <f t="shared" ref="BW28:CJ28" si="59">SUM(BW24:BW27)</f>
        <v>0</v>
      </c>
      <c r="BX28" s="105">
        <f t="shared" si="59"/>
        <v>0</v>
      </c>
      <c r="BY28" s="106">
        <f t="shared" si="59"/>
        <v>0</v>
      </c>
      <c r="BZ28" s="105">
        <f t="shared" si="59"/>
        <v>0</v>
      </c>
      <c r="CA28" s="106">
        <f t="shared" si="59"/>
        <v>0</v>
      </c>
      <c r="CB28" s="105">
        <f t="shared" si="59"/>
        <v>0</v>
      </c>
      <c r="CC28" s="106">
        <f t="shared" si="59"/>
        <v>0</v>
      </c>
      <c r="CD28" s="105">
        <f t="shared" si="59"/>
        <v>0</v>
      </c>
      <c r="CE28" s="106">
        <f t="shared" si="59"/>
        <v>0</v>
      </c>
      <c r="CF28" s="106">
        <f t="shared" si="59"/>
        <v>0</v>
      </c>
      <c r="CG28" s="106">
        <f t="shared" si="59"/>
        <v>0</v>
      </c>
      <c r="CH28" s="106">
        <f t="shared" si="59"/>
        <v>0</v>
      </c>
      <c r="CI28" s="105">
        <f t="shared" si="59"/>
        <v>0</v>
      </c>
      <c r="CJ28" s="105">
        <f t="shared" si="59"/>
        <v>0</v>
      </c>
      <c r="CK28" s="104" t="e">
        <f>CJ28/CI28</f>
        <v>#DIV/0!</v>
      </c>
      <c r="CL28" s="104">
        <f>SUM(CL24:CL27)</f>
        <v>0</v>
      </c>
      <c r="CM28" s="104">
        <f>SUM(CM24:CM27)</f>
        <v>0</v>
      </c>
      <c r="CN28" s="113" t="e">
        <f>CM28/CL28</f>
        <v>#DIV/0!</v>
      </c>
      <c r="CO28" s="12"/>
      <c r="CP28" s="103">
        <f>SUM(CP24:CP27)</f>
        <v>0</v>
      </c>
      <c r="CQ28" s="103">
        <f>SUM(CQ24:CQ27)</f>
        <v>0</v>
      </c>
      <c r="CR28" s="102" t="e">
        <f>CQ28/CP28</f>
        <v>#DIV/0!</v>
      </c>
      <c r="CS28" s="102">
        <f>SUM(CS24:CS27)</f>
        <v>0</v>
      </c>
      <c r="CT28" s="102">
        <f>SUM(CT24:CT27)</f>
        <v>0</v>
      </c>
      <c r="CU28" s="101" t="e">
        <f>CT28/CS28</f>
        <v>#DIV/0!</v>
      </c>
    </row>
    <row r="29" spans="1:99" s="34" customFormat="1" ht="13.5" hidden="1" thickBot="1" x14ac:dyDescent="0.25">
      <c r="A29" s="174"/>
      <c r="B29" s="173" t="s">
        <v>37</v>
      </c>
      <c r="C29" s="172"/>
      <c r="D29" s="170" t="e">
        <f>D28/C28</f>
        <v>#DIV/0!</v>
      </c>
      <c r="E29" s="171"/>
      <c r="F29" s="170" t="e">
        <f>F28/E28</f>
        <v>#DIV/0!</v>
      </c>
      <c r="G29" s="171"/>
      <c r="H29" s="170" t="e">
        <f>H28/G28</f>
        <v>#DIV/0!</v>
      </c>
      <c r="I29" s="171"/>
      <c r="J29" s="170" t="e">
        <f>J28/I28</f>
        <v>#DIV/0!</v>
      </c>
      <c r="K29" s="171"/>
      <c r="L29" s="170" t="e">
        <f>L28/K28</f>
        <v>#DIV/0!</v>
      </c>
      <c r="M29" s="171"/>
      <c r="N29" s="170" t="e">
        <f>N28/M28</f>
        <v>#DIV/0!</v>
      </c>
      <c r="O29" s="64"/>
      <c r="P29" s="64"/>
      <c r="Q29" s="12"/>
      <c r="R29" s="12"/>
      <c r="S29" s="12"/>
      <c r="T29" s="12"/>
      <c r="U29" s="172"/>
      <c r="V29" s="170" t="e">
        <f>V28/U28</f>
        <v>#DIV/0!</v>
      </c>
      <c r="W29" s="171"/>
      <c r="X29" s="170" t="e">
        <f>X28/W28</f>
        <v>#DIV/0!</v>
      </c>
      <c r="Y29" s="171"/>
      <c r="Z29" s="170" t="e">
        <f>Z28/Y28</f>
        <v>#DIV/0!</v>
      </c>
      <c r="AA29" s="171"/>
      <c r="AB29" s="170" t="e">
        <f>AB28/AA28</f>
        <v>#DIV/0!</v>
      </c>
      <c r="AC29" s="171"/>
      <c r="AD29" s="170" t="e">
        <f>AD28/AC28</f>
        <v>#DIV/0!</v>
      </c>
      <c r="AE29" s="171"/>
      <c r="AF29" s="170" t="e">
        <f>AF28/AE28</f>
        <v>#DIV/0!</v>
      </c>
      <c r="AG29" s="64"/>
      <c r="AH29" s="64"/>
      <c r="AI29" s="12"/>
      <c r="AJ29" s="12"/>
      <c r="AK29" s="12"/>
      <c r="AL29" s="12"/>
      <c r="AM29" s="172"/>
      <c r="AN29" s="170" t="e">
        <f>AN28/AM28</f>
        <v>#DIV/0!</v>
      </c>
      <c r="AO29" s="171"/>
      <c r="AP29" s="170" t="e">
        <f>AP28/AO28</f>
        <v>#DIV/0!</v>
      </c>
      <c r="AQ29" s="171"/>
      <c r="AR29" s="170" t="e">
        <f>AR28/AQ28</f>
        <v>#DIV/0!</v>
      </c>
      <c r="AS29" s="171"/>
      <c r="AT29" s="170" t="e">
        <f>AT28/AS28</f>
        <v>#DIV/0!</v>
      </c>
      <c r="AU29" s="171"/>
      <c r="AV29" s="170" t="e">
        <f>AV28/AU28</f>
        <v>#DIV/0!</v>
      </c>
      <c r="AW29" s="171"/>
      <c r="AX29" s="170" t="e">
        <f>AX28/AW28</f>
        <v>#DIV/0!</v>
      </c>
      <c r="AY29" s="64"/>
      <c r="AZ29" s="64"/>
      <c r="BA29" s="12"/>
      <c r="BB29" s="12"/>
      <c r="BC29" s="12"/>
      <c r="BD29" s="12"/>
      <c r="BE29" s="172"/>
      <c r="BF29" s="170" t="e">
        <f>BF28/BE28</f>
        <v>#DIV/0!</v>
      </c>
      <c r="BG29" s="171"/>
      <c r="BH29" s="170" t="e">
        <f>BH28/BG28</f>
        <v>#DIV/0!</v>
      </c>
      <c r="BI29" s="171"/>
      <c r="BJ29" s="170" t="e">
        <f>BJ28/BI28</f>
        <v>#DIV/0!</v>
      </c>
      <c r="BK29" s="171"/>
      <c r="BL29" s="170" t="e">
        <f>BL28/BK28</f>
        <v>#DIV/0!</v>
      </c>
      <c r="BM29" s="171"/>
      <c r="BN29" s="170" t="e">
        <f>BN28/BM28</f>
        <v>#DIV/0!</v>
      </c>
      <c r="BO29" s="171"/>
      <c r="BP29" s="170" t="e">
        <f>BP28/BO28</f>
        <v>#DIV/0!</v>
      </c>
      <c r="BQ29" s="64"/>
      <c r="BR29" s="64"/>
      <c r="BS29" s="12"/>
      <c r="BT29" s="12"/>
      <c r="BU29" s="12"/>
      <c r="BV29" s="12"/>
      <c r="BW29" s="172"/>
      <c r="BX29" s="170" t="e">
        <f>BX28/BW28</f>
        <v>#DIV/0!</v>
      </c>
      <c r="BY29" s="171"/>
      <c r="BZ29" s="170" t="e">
        <f>BZ28/BY28</f>
        <v>#DIV/0!</v>
      </c>
      <c r="CA29" s="171"/>
      <c r="CB29" s="170" t="e">
        <f>CB28/CA28</f>
        <v>#DIV/0!</v>
      </c>
      <c r="CC29" s="171"/>
      <c r="CD29" s="170" t="e">
        <f>CD28/CC28</f>
        <v>#DIV/0!</v>
      </c>
      <c r="CE29" s="171"/>
      <c r="CF29" s="170" t="e">
        <f>CF28/CE28</f>
        <v>#DIV/0!</v>
      </c>
      <c r="CG29" s="171"/>
      <c r="CH29" s="170" t="e">
        <f>CH28/CG28</f>
        <v>#DIV/0!</v>
      </c>
      <c r="CI29" s="64"/>
      <c r="CJ29" s="64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</row>
    <row r="30" spans="1:99" s="15" customFormat="1" ht="44.25" hidden="1" x14ac:dyDescent="0.55000000000000004">
      <c r="A30" s="65"/>
      <c r="B30" s="30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4"/>
      <c r="P30" s="64"/>
      <c r="Q30" s="12"/>
      <c r="R30" s="12"/>
      <c r="S30" s="12"/>
      <c r="T30" s="12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4"/>
      <c r="AH30" s="64"/>
      <c r="AI30" s="12"/>
      <c r="AJ30" s="12"/>
      <c r="AK30" s="12"/>
      <c r="AL30" s="12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4"/>
      <c r="AZ30" s="64"/>
      <c r="BA30" s="12"/>
      <c r="BB30" s="12"/>
      <c r="BC30" s="12"/>
      <c r="BD30" s="12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12"/>
      <c r="BT30" s="12"/>
      <c r="BU30" s="12"/>
      <c r="BV30" s="12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</row>
    <row r="31" spans="1:99" s="34" customFormat="1" ht="13.5" hidden="1" customHeight="1" thickBot="1" x14ac:dyDescent="0.2">
      <c r="A31" s="405" t="s">
        <v>74</v>
      </c>
      <c r="B31" s="406"/>
      <c r="C31" s="97"/>
      <c r="D31" s="91"/>
      <c r="E31" s="96"/>
      <c r="F31" s="91"/>
      <c r="G31" s="96"/>
      <c r="H31" s="91"/>
      <c r="I31" s="96"/>
      <c r="J31" s="91"/>
      <c r="K31" s="96"/>
      <c r="L31" s="91"/>
      <c r="M31" s="91"/>
      <c r="N31" s="91"/>
      <c r="O31" s="89"/>
      <c r="P31" s="89"/>
      <c r="Q31" s="89"/>
      <c r="R31" s="89"/>
      <c r="S31" s="89"/>
      <c r="T31" s="89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89"/>
      <c r="AH31" s="89"/>
      <c r="AI31" s="89"/>
      <c r="AJ31" s="89"/>
      <c r="AK31" s="89"/>
      <c r="AL31" s="89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89"/>
      <c r="AZ31" s="89"/>
      <c r="BA31" s="89"/>
      <c r="BB31" s="89"/>
      <c r="BC31" s="89"/>
      <c r="BD31" s="89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89"/>
      <c r="BR31" s="89"/>
      <c r="BS31" s="89"/>
      <c r="BT31" s="89"/>
      <c r="BU31" s="89"/>
      <c r="BV31" s="89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5"/>
      <c r="CI31" s="94"/>
      <c r="CJ31" s="89"/>
      <c r="CK31" s="89"/>
      <c r="CL31" s="89"/>
      <c r="CM31" s="89"/>
      <c r="CN31" s="93"/>
      <c r="CO31" s="12"/>
      <c r="CP31" s="94"/>
      <c r="CQ31" s="89"/>
      <c r="CR31" s="89"/>
      <c r="CS31" s="89"/>
      <c r="CT31" s="89"/>
      <c r="CU31" s="93"/>
    </row>
    <row r="32" spans="1:99" s="34" customFormat="1" ht="11.25" hidden="1" x14ac:dyDescent="0.2">
      <c r="A32" s="74"/>
      <c r="B32" s="28"/>
      <c r="C32" s="53"/>
      <c r="D32" s="19"/>
      <c r="E32" s="53"/>
      <c r="F32" s="19"/>
      <c r="G32" s="19"/>
      <c r="H32" s="19"/>
      <c r="I32" s="19"/>
      <c r="J32" s="19"/>
      <c r="K32" s="19"/>
      <c r="L32" s="19"/>
      <c r="M32" s="19"/>
      <c r="N32" s="19"/>
      <c r="O32" s="18"/>
      <c r="P32" s="18"/>
      <c r="Q32" s="24" t="e">
        <f>P32/O32</f>
        <v>#DIV/0!</v>
      </c>
      <c r="R32" s="23">
        <f t="shared" ref="R32:S35" si="60">C32+E32+G32+I32+K32+M32</f>
        <v>0</v>
      </c>
      <c r="S32" s="23">
        <f t="shared" si="60"/>
        <v>0</v>
      </c>
      <c r="T32" s="23" t="e">
        <f>S32/R32</f>
        <v>#DIV/0!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4"/>
      <c r="AH32" s="24"/>
      <c r="AI32" s="24" t="e">
        <f>AH32/AG32</f>
        <v>#DIV/0!</v>
      </c>
      <c r="AJ32" s="23">
        <f t="shared" ref="AJ32:AK35" si="61">U32+W32+Y32+AA32+AC32+AE32</f>
        <v>0</v>
      </c>
      <c r="AK32" s="23">
        <f t="shared" si="61"/>
        <v>0</v>
      </c>
      <c r="AL32" s="23" t="e">
        <f>AK32/AJ32</f>
        <v>#DIV/0!</v>
      </c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4"/>
      <c r="AZ32" s="24"/>
      <c r="BA32" s="24" t="e">
        <f>AZ32/AY32</f>
        <v>#DIV/0!</v>
      </c>
      <c r="BB32" s="23">
        <f t="shared" ref="BB32:BC35" si="62">AM32+AO32+AQ32+AS32+AU32+AW32</f>
        <v>0</v>
      </c>
      <c r="BC32" s="23">
        <f t="shared" si="62"/>
        <v>0</v>
      </c>
      <c r="BD32" s="23" t="e">
        <f>BC32/BB32</f>
        <v>#DIV/0!</v>
      </c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4"/>
      <c r="BR32" s="24"/>
      <c r="BS32" s="24" t="e">
        <f>BR32/BQ32</f>
        <v>#DIV/0!</v>
      </c>
      <c r="BT32" s="23">
        <f t="shared" ref="BT32:BU35" si="63">BE32+BG32+BI32+BK32+BM32+BO32</f>
        <v>0</v>
      </c>
      <c r="BU32" s="23">
        <f t="shared" si="63"/>
        <v>0</v>
      </c>
      <c r="BV32" s="23" t="e">
        <f>BU32/BT32</f>
        <v>#DIV/0!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>CJ32/CI32</f>
        <v>#DIV/0!</v>
      </c>
      <c r="CL32" s="23">
        <f t="shared" ref="CL32:CM35" si="64">BW32+BY32+CA32+CC32+CE32+CG32</f>
        <v>0</v>
      </c>
      <c r="CM32" s="23">
        <f t="shared" si="64"/>
        <v>0</v>
      </c>
      <c r="CN32" s="52" t="e">
        <f>CM32/CL32</f>
        <v>#DIV/0!</v>
      </c>
      <c r="CO32" s="12"/>
      <c r="CP32" s="50">
        <f t="shared" ref="CP32:CQ35" si="65">O32+AG32+AY32+BQ32+CI32</f>
        <v>0</v>
      </c>
      <c r="CQ32" s="33">
        <f t="shared" si="65"/>
        <v>0</v>
      </c>
      <c r="CR32" s="33" t="e">
        <f>CQ32/CP32</f>
        <v>#DIV/0!</v>
      </c>
      <c r="CS32" s="32">
        <f t="shared" ref="CS32:CT35" si="66">R32+AJ32+BB32+BT32+CL32</f>
        <v>0</v>
      </c>
      <c r="CT32" s="32">
        <f t="shared" si="66"/>
        <v>0</v>
      </c>
      <c r="CU32" s="49" t="e">
        <f>CT32/CS32</f>
        <v>#DIV/0!</v>
      </c>
    </row>
    <row r="33" spans="1:99" s="34" customFormat="1" ht="11.25" hidden="1" x14ac:dyDescent="0.2">
      <c r="A33" s="74"/>
      <c r="B33" s="28"/>
      <c r="C33" s="53"/>
      <c r="D33" s="19"/>
      <c r="E33" s="53"/>
      <c r="F33" s="19"/>
      <c r="G33" s="19"/>
      <c r="H33" s="19"/>
      <c r="I33" s="19"/>
      <c r="J33" s="19"/>
      <c r="K33" s="19"/>
      <c r="L33" s="19"/>
      <c r="M33" s="19"/>
      <c r="N33" s="19"/>
      <c r="O33" s="18"/>
      <c r="P33" s="18"/>
      <c r="Q33" s="24" t="e">
        <f>P33/O33</f>
        <v>#DIV/0!</v>
      </c>
      <c r="R33" s="23">
        <f t="shared" si="60"/>
        <v>0</v>
      </c>
      <c r="S33" s="23">
        <f t="shared" si="60"/>
        <v>0</v>
      </c>
      <c r="T33" s="23" t="e">
        <f>S33/R33</f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18"/>
      <c r="AH33" s="18"/>
      <c r="AI33" s="24" t="e">
        <f>AH33/AG33</f>
        <v>#DIV/0!</v>
      </c>
      <c r="AJ33" s="23">
        <f t="shared" si="61"/>
        <v>0</v>
      </c>
      <c r="AK33" s="23">
        <f t="shared" si="61"/>
        <v>0</v>
      </c>
      <c r="AL33" s="23" t="e">
        <f>AK33/AJ33</f>
        <v>#DIV/0!</v>
      </c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18"/>
      <c r="AZ33" s="18"/>
      <c r="BA33" s="24" t="e">
        <f>AZ33/AY33</f>
        <v>#DIV/0!</v>
      </c>
      <c r="BB33" s="23">
        <f t="shared" si="62"/>
        <v>0</v>
      </c>
      <c r="BC33" s="23">
        <f t="shared" si="62"/>
        <v>0</v>
      </c>
      <c r="BD33" s="23" t="e">
        <f>BC33/BB33</f>
        <v>#DIV/0!</v>
      </c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18"/>
      <c r="BR33" s="18"/>
      <c r="BS33" s="24" t="e">
        <f>BR33/BQ33</f>
        <v>#DIV/0!</v>
      </c>
      <c r="BT33" s="23">
        <f t="shared" si="63"/>
        <v>0</v>
      </c>
      <c r="BU33" s="23">
        <f t="shared" si="63"/>
        <v>0</v>
      </c>
      <c r="BV33" s="23" t="e">
        <f>BU33/BT33</f>
        <v>#DIV/0!</v>
      </c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18"/>
      <c r="CJ33" s="18"/>
      <c r="CK33" s="24" t="e">
        <f>CJ33/CI33</f>
        <v>#DIV/0!</v>
      </c>
      <c r="CL33" s="23">
        <f t="shared" si="64"/>
        <v>0</v>
      </c>
      <c r="CM33" s="23">
        <f t="shared" si="64"/>
        <v>0</v>
      </c>
      <c r="CN33" s="52" t="e">
        <f>CM33/CL33</f>
        <v>#DIV/0!</v>
      </c>
      <c r="CO33" s="12"/>
      <c r="CP33" s="50">
        <f t="shared" si="65"/>
        <v>0</v>
      </c>
      <c r="CQ33" s="33">
        <f t="shared" si="65"/>
        <v>0</v>
      </c>
      <c r="CR33" s="33" t="e">
        <f>CQ33/CP33</f>
        <v>#DIV/0!</v>
      </c>
      <c r="CS33" s="32">
        <f t="shared" si="66"/>
        <v>0</v>
      </c>
      <c r="CT33" s="32">
        <f t="shared" si="66"/>
        <v>0</v>
      </c>
      <c r="CU33" s="49" t="e">
        <f>CT33/CS33</f>
        <v>#DIV/0!</v>
      </c>
    </row>
    <row r="34" spans="1:99" s="34" customFormat="1" ht="11.25" hidden="1" x14ac:dyDescent="0.2">
      <c r="A34" s="55"/>
      <c r="B34" s="28"/>
      <c r="C34" s="53"/>
      <c r="D34" s="19"/>
      <c r="E34" s="53"/>
      <c r="F34" s="19"/>
      <c r="G34" s="19"/>
      <c r="H34" s="19"/>
      <c r="I34" s="19"/>
      <c r="J34" s="19"/>
      <c r="K34" s="19"/>
      <c r="L34" s="19"/>
      <c r="M34" s="19"/>
      <c r="N34" s="19"/>
      <c r="O34" s="18"/>
      <c r="P34" s="18"/>
      <c r="Q34" s="24" t="e">
        <f>P34/O34</f>
        <v>#DIV/0!</v>
      </c>
      <c r="R34" s="23">
        <f t="shared" si="60"/>
        <v>0</v>
      </c>
      <c r="S34" s="23">
        <f t="shared" si="60"/>
        <v>0</v>
      </c>
      <c r="T34" s="23" t="e">
        <f>S34/R34</f>
        <v>#DIV/0!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18"/>
      <c r="AH34" s="18"/>
      <c r="AI34" s="24" t="e">
        <f>AH34/AG34</f>
        <v>#DIV/0!</v>
      </c>
      <c r="AJ34" s="23">
        <f t="shared" si="61"/>
        <v>0</v>
      </c>
      <c r="AK34" s="23">
        <f t="shared" si="61"/>
        <v>0</v>
      </c>
      <c r="AL34" s="23" t="e">
        <f>AK34/AJ34</f>
        <v>#DIV/0!</v>
      </c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18"/>
      <c r="AZ34" s="18"/>
      <c r="BA34" s="24" t="e">
        <f>AZ34/AY34</f>
        <v>#DIV/0!</v>
      </c>
      <c r="BB34" s="23">
        <f t="shared" si="62"/>
        <v>0</v>
      </c>
      <c r="BC34" s="23">
        <f t="shared" si="62"/>
        <v>0</v>
      </c>
      <c r="BD34" s="23" t="e">
        <f>BC34/BB34</f>
        <v>#DIV/0!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18"/>
      <c r="BR34" s="18"/>
      <c r="BS34" s="24" t="e">
        <f>BR34/BQ34</f>
        <v>#DIV/0!</v>
      </c>
      <c r="BT34" s="23">
        <f t="shared" si="63"/>
        <v>0</v>
      </c>
      <c r="BU34" s="23">
        <f t="shared" si="63"/>
        <v>0</v>
      </c>
      <c r="BV34" s="23" t="e">
        <f>BU34/BT34</f>
        <v>#DIV/0!</v>
      </c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18"/>
      <c r="CJ34" s="18"/>
      <c r="CK34" s="24" t="e">
        <f>CJ34/CI34</f>
        <v>#DIV/0!</v>
      </c>
      <c r="CL34" s="23">
        <f t="shared" si="64"/>
        <v>0</v>
      </c>
      <c r="CM34" s="23">
        <f t="shared" si="64"/>
        <v>0</v>
      </c>
      <c r="CN34" s="52" t="e">
        <f>CM34/CL34</f>
        <v>#DIV/0!</v>
      </c>
      <c r="CO34" s="12"/>
      <c r="CP34" s="50">
        <f t="shared" si="65"/>
        <v>0</v>
      </c>
      <c r="CQ34" s="33">
        <f t="shared" si="65"/>
        <v>0</v>
      </c>
      <c r="CR34" s="33" t="e">
        <f>CQ34/CP34</f>
        <v>#DIV/0!</v>
      </c>
      <c r="CS34" s="32">
        <f t="shared" si="66"/>
        <v>0</v>
      </c>
      <c r="CT34" s="32">
        <f t="shared" si="66"/>
        <v>0</v>
      </c>
      <c r="CU34" s="49" t="e">
        <f>CT34/CS34</f>
        <v>#DIV/0!</v>
      </c>
    </row>
    <row r="35" spans="1:99" s="34" customFormat="1" ht="11.25" hidden="1" x14ac:dyDescent="0.2">
      <c r="A35" s="74"/>
      <c r="B35" s="28"/>
      <c r="C35" s="53"/>
      <c r="D35" s="19"/>
      <c r="E35" s="53"/>
      <c r="F35" s="19"/>
      <c r="G35" s="19"/>
      <c r="H35" s="19"/>
      <c r="I35" s="19"/>
      <c r="J35" s="19"/>
      <c r="K35" s="19"/>
      <c r="L35" s="19"/>
      <c r="M35" s="19"/>
      <c r="N35" s="19"/>
      <c r="O35" s="18"/>
      <c r="P35" s="18"/>
      <c r="Q35" s="24" t="e">
        <f>P35/O35</f>
        <v>#DIV/0!</v>
      </c>
      <c r="R35" s="23">
        <f t="shared" si="60"/>
        <v>0</v>
      </c>
      <c r="S35" s="23">
        <f t="shared" si="60"/>
        <v>0</v>
      </c>
      <c r="T35" s="23" t="e">
        <f>S35/R35</f>
        <v>#DIV/0!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4"/>
      <c r="AH35" s="24"/>
      <c r="AI35" s="24" t="e">
        <f>AH35/AG35</f>
        <v>#DIV/0!</v>
      </c>
      <c r="AJ35" s="23">
        <f t="shared" si="61"/>
        <v>0</v>
      </c>
      <c r="AK35" s="23">
        <f t="shared" si="61"/>
        <v>0</v>
      </c>
      <c r="AL35" s="23" t="e">
        <f>AK35/AJ35</f>
        <v>#DIV/0!</v>
      </c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4"/>
      <c r="AZ35" s="24"/>
      <c r="BA35" s="24" t="e">
        <f>AZ35/AY35</f>
        <v>#DIV/0!</v>
      </c>
      <c r="BB35" s="23">
        <f t="shared" si="62"/>
        <v>0</v>
      </c>
      <c r="BC35" s="23">
        <f t="shared" si="62"/>
        <v>0</v>
      </c>
      <c r="BD35" s="23" t="e">
        <f>BC35/BB35</f>
        <v>#DIV/0!</v>
      </c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4"/>
      <c r="BR35" s="24"/>
      <c r="BS35" s="24" t="e">
        <f>BR35/BQ35</f>
        <v>#DIV/0!</v>
      </c>
      <c r="BT35" s="23">
        <f t="shared" si="63"/>
        <v>0</v>
      </c>
      <c r="BU35" s="23">
        <f t="shared" si="63"/>
        <v>0</v>
      </c>
      <c r="BV35" s="23" t="e">
        <f>BU35/BT35</f>
        <v>#DIV/0!</v>
      </c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4"/>
      <c r="CJ35" s="24"/>
      <c r="CK35" s="24" t="e">
        <f>CJ35/CI35</f>
        <v>#DIV/0!</v>
      </c>
      <c r="CL35" s="23">
        <f t="shared" si="64"/>
        <v>0</v>
      </c>
      <c r="CM35" s="23">
        <f t="shared" si="64"/>
        <v>0</v>
      </c>
      <c r="CN35" s="52" t="e">
        <f>CM35/CL35</f>
        <v>#DIV/0!</v>
      </c>
      <c r="CO35" s="12"/>
      <c r="CP35" s="50">
        <f t="shared" si="65"/>
        <v>0</v>
      </c>
      <c r="CQ35" s="33">
        <f t="shared" si="65"/>
        <v>0</v>
      </c>
      <c r="CR35" s="33" t="e">
        <f>CQ35/CP35</f>
        <v>#DIV/0!</v>
      </c>
      <c r="CS35" s="32">
        <f t="shared" si="66"/>
        <v>0</v>
      </c>
      <c r="CT35" s="32">
        <f t="shared" si="66"/>
        <v>0</v>
      </c>
      <c r="CU35" s="49" t="e">
        <f>CT35/CS35</f>
        <v>#DIV/0!</v>
      </c>
    </row>
    <row r="36" spans="1:99" s="15" customFormat="1" ht="11.25" hidden="1" thickBot="1" x14ac:dyDescent="0.2">
      <c r="A36" s="383" t="s">
        <v>0</v>
      </c>
      <c r="B36" s="384"/>
      <c r="C36" s="91">
        <f t="shared" ref="C36:P36" si="67">SUM(C32:C35)</f>
        <v>0</v>
      </c>
      <c r="D36" s="90">
        <f t="shared" si="67"/>
        <v>0</v>
      </c>
      <c r="E36" s="91">
        <f t="shared" si="67"/>
        <v>0</v>
      </c>
      <c r="F36" s="90">
        <f t="shared" si="67"/>
        <v>0</v>
      </c>
      <c r="G36" s="91">
        <f t="shared" si="67"/>
        <v>0</v>
      </c>
      <c r="H36" s="90">
        <f t="shared" si="67"/>
        <v>0</v>
      </c>
      <c r="I36" s="91">
        <f t="shared" si="67"/>
        <v>0</v>
      </c>
      <c r="J36" s="90">
        <f t="shared" si="67"/>
        <v>0</v>
      </c>
      <c r="K36" s="91">
        <f t="shared" si="67"/>
        <v>0</v>
      </c>
      <c r="L36" s="90">
        <f t="shared" si="67"/>
        <v>0</v>
      </c>
      <c r="M36" s="91">
        <f t="shared" si="67"/>
        <v>0</v>
      </c>
      <c r="N36" s="90">
        <f t="shared" si="67"/>
        <v>0</v>
      </c>
      <c r="O36" s="90">
        <f t="shared" si="67"/>
        <v>0</v>
      </c>
      <c r="P36" s="90">
        <f t="shared" si="67"/>
        <v>0</v>
      </c>
      <c r="Q36" s="89" t="e">
        <f>P36/O36</f>
        <v>#DIV/0!</v>
      </c>
      <c r="R36" s="89">
        <f>SUM(R32:R35)</f>
        <v>0</v>
      </c>
      <c r="S36" s="89">
        <f>SUM(S32:S35)</f>
        <v>0</v>
      </c>
      <c r="T36" s="89" t="e">
        <f>S36/R36</f>
        <v>#DIV/0!</v>
      </c>
      <c r="U36" s="91">
        <f t="shared" ref="U36:AH36" si="68">SUM(U32:U35)</f>
        <v>0</v>
      </c>
      <c r="V36" s="90">
        <f t="shared" si="68"/>
        <v>0</v>
      </c>
      <c r="W36" s="91">
        <f t="shared" si="68"/>
        <v>0</v>
      </c>
      <c r="X36" s="90">
        <f t="shared" si="68"/>
        <v>0</v>
      </c>
      <c r="Y36" s="91">
        <f t="shared" si="68"/>
        <v>0</v>
      </c>
      <c r="Z36" s="90">
        <f t="shared" si="68"/>
        <v>0</v>
      </c>
      <c r="AA36" s="91">
        <f t="shared" si="68"/>
        <v>0</v>
      </c>
      <c r="AB36" s="90">
        <f t="shared" si="68"/>
        <v>0</v>
      </c>
      <c r="AC36" s="91">
        <f t="shared" si="68"/>
        <v>0</v>
      </c>
      <c r="AD36" s="90">
        <f t="shared" si="68"/>
        <v>0</v>
      </c>
      <c r="AE36" s="91">
        <f t="shared" si="68"/>
        <v>0</v>
      </c>
      <c r="AF36" s="90">
        <f t="shared" si="68"/>
        <v>0</v>
      </c>
      <c r="AG36" s="90">
        <f t="shared" si="68"/>
        <v>0</v>
      </c>
      <c r="AH36" s="90">
        <f t="shared" si="68"/>
        <v>0</v>
      </c>
      <c r="AI36" s="89" t="e">
        <f>AH36/AG36</f>
        <v>#DIV/0!</v>
      </c>
      <c r="AJ36" s="89">
        <f>SUM(AJ32:AJ35)</f>
        <v>0</v>
      </c>
      <c r="AK36" s="89">
        <f>SUM(AK32:AK35)</f>
        <v>0</v>
      </c>
      <c r="AL36" s="89" t="e">
        <f>AK36/AJ36</f>
        <v>#DIV/0!</v>
      </c>
      <c r="AM36" s="91">
        <f t="shared" ref="AM36:AZ36" si="69">SUM(AM32:AM35)</f>
        <v>0</v>
      </c>
      <c r="AN36" s="90">
        <f t="shared" si="69"/>
        <v>0</v>
      </c>
      <c r="AO36" s="91">
        <f t="shared" si="69"/>
        <v>0</v>
      </c>
      <c r="AP36" s="90">
        <f t="shared" si="69"/>
        <v>0</v>
      </c>
      <c r="AQ36" s="91">
        <f t="shared" si="69"/>
        <v>0</v>
      </c>
      <c r="AR36" s="90">
        <f t="shared" si="69"/>
        <v>0</v>
      </c>
      <c r="AS36" s="91">
        <f t="shared" si="69"/>
        <v>0</v>
      </c>
      <c r="AT36" s="90">
        <f t="shared" si="69"/>
        <v>0</v>
      </c>
      <c r="AU36" s="91">
        <f t="shared" si="69"/>
        <v>0</v>
      </c>
      <c r="AV36" s="90">
        <f t="shared" si="69"/>
        <v>0</v>
      </c>
      <c r="AW36" s="91">
        <f t="shared" si="69"/>
        <v>0</v>
      </c>
      <c r="AX36" s="90">
        <f t="shared" si="69"/>
        <v>0</v>
      </c>
      <c r="AY36" s="90">
        <f t="shared" si="69"/>
        <v>0</v>
      </c>
      <c r="AZ36" s="90">
        <f t="shared" si="69"/>
        <v>0</v>
      </c>
      <c r="BA36" s="89" t="e">
        <f>AZ36/AY36</f>
        <v>#DIV/0!</v>
      </c>
      <c r="BB36" s="89">
        <f>SUM(BB32:BB35)</f>
        <v>0</v>
      </c>
      <c r="BC36" s="89">
        <f>SUM(BC32:BC35)</f>
        <v>0</v>
      </c>
      <c r="BD36" s="89" t="e">
        <f>BC36/BB36</f>
        <v>#DIV/0!</v>
      </c>
      <c r="BE36" s="91">
        <f t="shared" ref="BE36:BR36" si="70">SUM(BE32:BE35)</f>
        <v>0</v>
      </c>
      <c r="BF36" s="90">
        <f t="shared" si="70"/>
        <v>0</v>
      </c>
      <c r="BG36" s="91">
        <f t="shared" si="70"/>
        <v>0</v>
      </c>
      <c r="BH36" s="90">
        <f t="shared" si="70"/>
        <v>0</v>
      </c>
      <c r="BI36" s="91">
        <f t="shared" si="70"/>
        <v>0</v>
      </c>
      <c r="BJ36" s="90">
        <f t="shared" si="70"/>
        <v>0</v>
      </c>
      <c r="BK36" s="91">
        <f t="shared" si="70"/>
        <v>0</v>
      </c>
      <c r="BL36" s="90">
        <f t="shared" si="70"/>
        <v>0</v>
      </c>
      <c r="BM36" s="91">
        <f t="shared" si="70"/>
        <v>0</v>
      </c>
      <c r="BN36" s="90">
        <f t="shared" si="70"/>
        <v>0</v>
      </c>
      <c r="BO36" s="91">
        <f t="shared" si="70"/>
        <v>0</v>
      </c>
      <c r="BP36" s="90">
        <f t="shared" si="70"/>
        <v>0</v>
      </c>
      <c r="BQ36" s="90">
        <f t="shared" si="70"/>
        <v>0</v>
      </c>
      <c r="BR36" s="90">
        <f t="shared" si="70"/>
        <v>0</v>
      </c>
      <c r="BS36" s="89" t="e">
        <f>BR36/BQ36</f>
        <v>#DIV/0!</v>
      </c>
      <c r="BT36" s="89">
        <f>SUM(BT32:BT35)</f>
        <v>0</v>
      </c>
      <c r="BU36" s="89">
        <f>SUM(BU32:BU35)</f>
        <v>0</v>
      </c>
      <c r="BV36" s="89" t="e">
        <f>BU36/BT36</f>
        <v>#DIV/0!</v>
      </c>
      <c r="BW36" s="91">
        <f t="shared" ref="BW36:CJ36" si="71">SUM(BW32:BW35)</f>
        <v>0</v>
      </c>
      <c r="BX36" s="90">
        <f t="shared" si="71"/>
        <v>0</v>
      </c>
      <c r="BY36" s="91">
        <f t="shared" si="71"/>
        <v>0</v>
      </c>
      <c r="BZ36" s="90">
        <f t="shared" si="71"/>
        <v>0</v>
      </c>
      <c r="CA36" s="91">
        <f t="shared" si="71"/>
        <v>0</v>
      </c>
      <c r="CB36" s="90">
        <f t="shared" si="71"/>
        <v>0</v>
      </c>
      <c r="CC36" s="91">
        <f t="shared" si="71"/>
        <v>0</v>
      </c>
      <c r="CD36" s="90">
        <f t="shared" si="71"/>
        <v>0</v>
      </c>
      <c r="CE36" s="91">
        <f t="shared" si="71"/>
        <v>0</v>
      </c>
      <c r="CF36" s="91">
        <f t="shared" si="71"/>
        <v>0</v>
      </c>
      <c r="CG36" s="91">
        <f t="shared" si="71"/>
        <v>0</v>
      </c>
      <c r="CH36" s="91">
        <f t="shared" si="71"/>
        <v>0</v>
      </c>
      <c r="CI36" s="90">
        <f t="shared" si="71"/>
        <v>0</v>
      </c>
      <c r="CJ36" s="90">
        <f t="shared" si="71"/>
        <v>0</v>
      </c>
      <c r="CK36" s="89" t="e">
        <f>CJ36/CI36</f>
        <v>#DIV/0!</v>
      </c>
      <c r="CL36" s="89">
        <f>SUM(CL32:CL35)</f>
        <v>0</v>
      </c>
      <c r="CM36" s="89">
        <f>SUM(CM32:CM35)</f>
        <v>0</v>
      </c>
      <c r="CN36" s="93" t="e">
        <f>CM36/CL36</f>
        <v>#DIV/0!</v>
      </c>
      <c r="CO36" s="12"/>
      <c r="CP36" s="88">
        <f>SUM(CP32:CP35)</f>
        <v>0</v>
      </c>
      <c r="CQ36" s="87">
        <f>SUM(CQ32:CQ35)</f>
        <v>0</v>
      </c>
      <c r="CR36" s="87" t="e">
        <f>CQ36/CP36</f>
        <v>#DIV/0!</v>
      </c>
      <c r="CS36" s="87">
        <f>SUM(CS32:CS35)</f>
        <v>0</v>
      </c>
      <c r="CT36" s="87">
        <f>SUM(CT32:CT35)</f>
        <v>0</v>
      </c>
      <c r="CU36" s="86" t="e">
        <f>CT36/CS36</f>
        <v>#DIV/0!</v>
      </c>
    </row>
    <row r="37" spans="1:99" s="15" customFormat="1" ht="13.5" hidden="1" thickBot="1" x14ac:dyDescent="0.25">
      <c r="A37" s="174"/>
      <c r="B37" s="173" t="s">
        <v>37</v>
      </c>
      <c r="C37" s="172"/>
      <c r="D37" s="170" t="e">
        <f>D36/C36</f>
        <v>#DIV/0!</v>
      </c>
      <c r="E37" s="171"/>
      <c r="F37" s="170" t="e">
        <f>F36/E36</f>
        <v>#DIV/0!</v>
      </c>
      <c r="G37" s="171"/>
      <c r="H37" s="170" t="e">
        <f>H36/G36</f>
        <v>#DIV/0!</v>
      </c>
      <c r="I37" s="171"/>
      <c r="J37" s="170" t="e">
        <f>J36/I36</f>
        <v>#DIV/0!</v>
      </c>
      <c r="K37" s="171"/>
      <c r="L37" s="170" t="e">
        <f>L36/K36</f>
        <v>#DIV/0!</v>
      </c>
      <c r="M37" s="171"/>
      <c r="N37" s="170" t="e">
        <f>N36/M36</f>
        <v>#DIV/0!</v>
      </c>
      <c r="O37" s="64"/>
      <c r="P37" s="64"/>
      <c r="Q37" s="12"/>
      <c r="R37" s="12"/>
      <c r="S37" s="12"/>
      <c r="T37" s="12"/>
      <c r="U37" s="172"/>
      <c r="V37" s="170" t="e">
        <f>V36/U36</f>
        <v>#DIV/0!</v>
      </c>
      <c r="W37" s="171"/>
      <c r="X37" s="170" t="e">
        <f>X36/W36</f>
        <v>#DIV/0!</v>
      </c>
      <c r="Y37" s="171"/>
      <c r="Z37" s="170" t="e">
        <f>Z36/Y36</f>
        <v>#DIV/0!</v>
      </c>
      <c r="AA37" s="171"/>
      <c r="AB37" s="170" t="e">
        <f>AB36/AA36</f>
        <v>#DIV/0!</v>
      </c>
      <c r="AC37" s="171"/>
      <c r="AD37" s="170" t="e">
        <f>AD36/AC36</f>
        <v>#DIV/0!</v>
      </c>
      <c r="AE37" s="171"/>
      <c r="AF37" s="170" t="e">
        <f>AF36/AE36</f>
        <v>#DIV/0!</v>
      </c>
      <c r="AG37" s="64"/>
      <c r="AH37" s="64"/>
      <c r="AI37" s="12"/>
      <c r="AJ37" s="12"/>
      <c r="AK37" s="12"/>
      <c r="AL37" s="12"/>
      <c r="AM37" s="172"/>
      <c r="AN37" s="170" t="e">
        <f>AN36/AM36</f>
        <v>#DIV/0!</v>
      </c>
      <c r="AO37" s="171"/>
      <c r="AP37" s="170" t="e">
        <f>AP36/AO36</f>
        <v>#DIV/0!</v>
      </c>
      <c r="AQ37" s="171"/>
      <c r="AR37" s="170" t="e">
        <f>AR36/AQ36</f>
        <v>#DIV/0!</v>
      </c>
      <c r="AS37" s="171"/>
      <c r="AT37" s="170" t="e">
        <f>AT36/AS36</f>
        <v>#DIV/0!</v>
      </c>
      <c r="AU37" s="171"/>
      <c r="AV37" s="170" t="e">
        <f>AV36/AU36</f>
        <v>#DIV/0!</v>
      </c>
      <c r="AW37" s="171"/>
      <c r="AX37" s="170" t="e">
        <f>AX36/AW36</f>
        <v>#DIV/0!</v>
      </c>
      <c r="AY37" s="64"/>
      <c r="AZ37" s="64"/>
      <c r="BA37" s="12"/>
      <c r="BB37" s="12"/>
      <c r="BC37" s="12"/>
      <c r="BD37" s="12"/>
      <c r="BE37" s="172"/>
      <c r="BF37" s="170" t="e">
        <f>BF36/BE36</f>
        <v>#DIV/0!</v>
      </c>
      <c r="BG37" s="171"/>
      <c r="BH37" s="170" t="e">
        <f>BH36/BG36</f>
        <v>#DIV/0!</v>
      </c>
      <c r="BI37" s="171"/>
      <c r="BJ37" s="170" t="e">
        <f>BJ36/BI36</f>
        <v>#DIV/0!</v>
      </c>
      <c r="BK37" s="171"/>
      <c r="BL37" s="170" t="e">
        <f>BL36/BK36</f>
        <v>#DIV/0!</v>
      </c>
      <c r="BM37" s="171"/>
      <c r="BN37" s="170" t="e">
        <f>BN36/BM36</f>
        <v>#DIV/0!</v>
      </c>
      <c r="BO37" s="171"/>
      <c r="BP37" s="170" t="e">
        <f>BP36/BO36</f>
        <v>#DIV/0!</v>
      </c>
      <c r="BQ37" s="64"/>
      <c r="BR37" s="64"/>
      <c r="BS37" s="12"/>
      <c r="BT37" s="12"/>
      <c r="BU37" s="12"/>
      <c r="BV37" s="12"/>
      <c r="BW37" s="172"/>
      <c r="BX37" s="170" t="e">
        <f>BX36/BW36</f>
        <v>#DIV/0!</v>
      </c>
      <c r="BY37" s="171"/>
      <c r="BZ37" s="170" t="e">
        <f>BZ36/BY36</f>
        <v>#DIV/0!</v>
      </c>
      <c r="CA37" s="171"/>
      <c r="CB37" s="170" t="e">
        <f>CB36/CA36</f>
        <v>#DIV/0!</v>
      </c>
      <c r="CC37" s="171"/>
      <c r="CD37" s="170" t="e">
        <f>CD36/CC36</f>
        <v>#DIV/0!</v>
      </c>
      <c r="CE37" s="171"/>
      <c r="CF37" s="170" t="e">
        <f>CF36/CE36</f>
        <v>#DIV/0!</v>
      </c>
      <c r="CG37" s="171"/>
      <c r="CH37" s="170" t="e">
        <f>CH36/CG36</f>
        <v>#DIV/0!</v>
      </c>
      <c r="CI37" s="64"/>
      <c r="CJ37" s="64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</row>
    <row r="38" spans="1:99" s="34" customFormat="1" ht="48" hidden="1" customHeight="1" thickBot="1" x14ac:dyDescent="0.2">
      <c r="A38" s="30"/>
      <c r="B38" s="30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4"/>
      <c r="P38" s="64"/>
      <c r="Q38" s="12"/>
      <c r="R38" s="12"/>
      <c r="S38" s="12"/>
      <c r="T38" s="12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4"/>
      <c r="AH38" s="64"/>
      <c r="AI38" s="12"/>
      <c r="AJ38" s="12"/>
      <c r="AK38" s="12"/>
      <c r="AL38" s="12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4"/>
      <c r="AZ38" s="64"/>
      <c r="BA38" s="12"/>
      <c r="BB38" s="12"/>
      <c r="BC38" s="12"/>
      <c r="BD38" s="12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12"/>
      <c r="BT38" s="12"/>
      <c r="BU38" s="12"/>
      <c r="BV38" s="12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</row>
    <row r="39" spans="1:99" s="34" customFormat="1" ht="13.5" hidden="1" customHeight="1" thickBot="1" x14ac:dyDescent="0.2">
      <c r="A39" s="403" t="s">
        <v>73</v>
      </c>
      <c r="B39" s="404"/>
      <c r="C39" s="83"/>
      <c r="D39" s="72"/>
      <c r="E39" s="82"/>
      <c r="F39" s="72"/>
      <c r="G39" s="82"/>
      <c r="H39" s="72"/>
      <c r="I39" s="82"/>
      <c r="J39" s="72"/>
      <c r="K39" s="82"/>
      <c r="L39" s="72"/>
      <c r="M39" s="72"/>
      <c r="N39" s="72"/>
      <c r="O39" s="70"/>
      <c r="P39" s="70"/>
      <c r="Q39" s="70"/>
      <c r="R39" s="70"/>
      <c r="S39" s="70"/>
      <c r="T39" s="70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0"/>
      <c r="AH39" s="70"/>
      <c r="AI39" s="70"/>
      <c r="AJ39" s="70"/>
      <c r="AK39" s="70"/>
      <c r="AL39" s="70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0"/>
      <c r="AZ39" s="70"/>
      <c r="BA39" s="70"/>
      <c r="BB39" s="70"/>
      <c r="BC39" s="70"/>
      <c r="BD39" s="70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0"/>
      <c r="BR39" s="70"/>
      <c r="BS39" s="70"/>
      <c r="BT39" s="70"/>
      <c r="BU39" s="70"/>
      <c r="BV39" s="70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81"/>
      <c r="CI39" s="80"/>
      <c r="CJ39" s="70"/>
      <c r="CK39" s="70"/>
      <c r="CL39" s="70"/>
      <c r="CM39" s="70"/>
      <c r="CN39" s="69"/>
      <c r="CO39" s="12"/>
      <c r="CP39" s="80"/>
      <c r="CQ39" s="70"/>
      <c r="CR39" s="70"/>
      <c r="CS39" s="70"/>
      <c r="CT39" s="70"/>
      <c r="CU39" s="69"/>
    </row>
    <row r="40" spans="1:99" s="76" customFormat="1" ht="11.25" hidden="1" x14ac:dyDescent="0.2">
      <c r="A40" s="75"/>
      <c r="B40" s="28"/>
      <c r="C40" s="77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4"/>
      <c r="P40" s="24"/>
      <c r="Q40" s="24" t="e">
        <f>P40/O40</f>
        <v>#DIV/0!</v>
      </c>
      <c r="R40" s="23">
        <f t="shared" ref="R40:S43" si="72">C40+E40+G40+I40+K40+M40</f>
        <v>0</v>
      </c>
      <c r="S40" s="23">
        <f t="shared" si="72"/>
        <v>0</v>
      </c>
      <c r="T40" s="23" t="e">
        <f>S40/R40</f>
        <v>#DIV/0!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4"/>
      <c r="AH40" s="24"/>
      <c r="AI40" s="24" t="e">
        <f>AH40/AG40</f>
        <v>#DIV/0!</v>
      </c>
      <c r="AJ40" s="23">
        <f t="shared" ref="AJ40:AK43" si="73">U40+W40+Y40+AA40+AC40+AE40</f>
        <v>0</v>
      </c>
      <c r="AK40" s="23">
        <f t="shared" si="73"/>
        <v>0</v>
      </c>
      <c r="AL40" s="23" t="e">
        <f>AK40/AJ40</f>
        <v>#DIV/0!</v>
      </c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4"/>
      <c r="AZ40" s="24"/>
      <c r="BA40" s="24" t="e">
        <f>AZ40/AY40</f>
        <v>#DIV/0!</v>
      </c>
      <c r="BB40" s="23">
        <f t="shared" ref="BB40:BC43" si="74">AM40+AO40+AQ40+AS40+AU40+AW40</f>
        <v>0</v>
      </c>
      <c r="BC40" s="23">
        <f t="shared" si="74"/>
        <v>0</v>
      </c>
      <c r="BD40" s="23" t="e">
        <f>BC40/BB40</f>
        <v>#DIV/0!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4"/>
      <c r="BR40" s="24"/>
      <c r="BS40" s="24" t="e">
        <f>BR40/BQ40</f>
        <v>#DIV/0!</v>
      </c>
      <c r="BT40" s="23">
        <f t="shared" ref="BT40:BU43" si="75">BE40+BG40+BI40+BK40+BM40+BO40</f>
        <v>0</v>
      </c>
      <c r="BU40" s="23">
        <f t="shared" si="75"/>
        <v>0</v>
      </c>
      <c r="BV40" s="23" t="e">
        <f>BU40/BT40</f>
        <v>#DIV/0!</v>
      </c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4"/>
      <c r="CJ40" s="24"/>
      <c r="CK40" s="24" t="e">
        <f>CJ40/CI40</f>
        <v>#DIV/0!</v>
      </c>
      <c r="CL40" s="23">
        <f t="shared" ref="CL40:CM43" si="76">BW40+BY40+CA40+CC40+CE40+CG40</f>
        <v>0</v>
      </c>
      <c r="CM40" s="23">
        <f t="shared" si="76"/>
        <v>0</v>
      </c>
      <c r="CN40" s="52" t="e">
        <f>CM40/CL40</f>
        <v>#DIV/0!</v>
      </c>
      <c r="CO40" s="12"/>
      <c r="CP40" s="50">
        <f t="shared" ref="CP40:CQ43" si="77">O40+AG40+AY40+BQ40+CI40</f>
        <v>0</v>
      </c>
      <c r="CQ40" s="33">
        <f t="shared" si="77"/>
        <v>0</v>
      </c>
      <c r="CR40" s="33" t="e">
        <f>CQ40/CP40</f>
        <v>#DIV/0!</v>
      </c>
      <c r="CS40" s="32">
        <f t="shared" ref="CS40:CT43" si="78">R40+AJ40+BB40+BT40+CL40</f>
        <v>0</v>
      </c>
      <c r="CT40" s="32">
        <f t="shared" si="78"/>
        <v>0</v>
      </c>
      <c r="CU40" s="49" t="e">
        <f>CT40/CS40</f>
        <v>#DIV/0!</v>
      </c>
    </row>
    <row r="41" spans="1:99" s="15" customFormat="1" ht="10.5" hidden="1" x14ac:dyDescent="0.15">
      <c r="A41" s="74"/>
      <c r="B41" s="26"/>
      <c r="C41" s="53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24"/>
      <c r="P41" s="24"/>
      <c r="Q41" s="24" t="e">
        <f>P41/O41</f>
        <v>#DIV/0!</v>
      </c>
      <c r="R41" s="23">
        <f t="shared" si="72"/>
        <v>0</v>
      </c>
      <c r="S41" s="23">
        <f t="shared" si="72"/>
        <v>0</v>
      </c>
      <c r="T41" s="23" t="e">
        <f>S41/R41</f>
        <v>#DIV/0!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4"/>
      <c r="AH41" s="24"/>
      <c r="AI41" s="24" t="e">
        <f>AH41/AG41</f>
        <v>#DIV/0!</v>
      </c>
      <c r="AJ41" s="23">
        <f t="shared" si="73"/>
        <v>0</v>
      </c>
      <c r="AK41" s="23">
        <f t="shared" si="73"/>
        <v>0</v>
      </c>
      <c r="AL41" s="23" t="e">
        <f>AK41/AJ41</f>
        <v>#DIV/0!</v>
      </c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4"/>
      <c r="AZ41" s="24"/>
      <c r="BA41" s="24" t="e">
        <f>AZ41/AY41</f>
        <v>#DIV/0!</v>
      </c>
      <c r="BB41" s="23">
        <f t="shared" si="74"/>
        <v>0</v>
      </c>
      <c r="BC41" s="23">
        <f t="shared" si="74"/>
        <v>0</v>
      </c>
      <c r="BD41" s="23" t="e">
        <f>BC41/BB41</f>
        <v>#DIV/0!</v>
      </c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4"/>
      <c r="BR41" s="24"/>
      <c r="BS41" s="24" t="e">
        <f>BR41/BQ41</f>
        <v>#DIV/0!</v>
      </c>
      <c r="BT41" s="23">
        <f t="shared" si="75"/>
        <v>0</v>
      </c>
      <c r="BU41" s="23">
        <f t="shared" si="75"/>
        <v>0</v>
      </c>
      <c r="BV41" s="23" t="e">
        <f>BU41/BT41</f>
        <v>#DIV/0!</v>
      </c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4"/>
      <c r="CJ41" s="24"/>
      <c r="CK41" s="24" t="e">
        <f>CJ41/CI41</f>
        <v>#DIV/0!</v>
      </c>
      <c r="CL41" s="23">
        <f t="shared" si="76"/>
        <v>0</v>
      </c>
      <c r="CM41" s="23">
        <f t="shared" si="76"/>
        <v>0</v>
      </c>
      <c r="CN41" s="52" t="e">
        <f>CM41/CL41</f>
        <v>#DIV/0!</v>
      </c>
      <c r="CO41" s="12"/>
      <c r="CP41" s="50">
        <f t="shared" si="77"/>
        <v>0</v>
      </c>
      <c r="CQ41" s="33">
        <f t="shared" si="77"/>
        <v>0</v>
      </c>
      <c r="CR41" s="33" t="e">
        <f>CQ41/CP41</f>
        <v>#DIV/0!</v>
      </c>
      <c r="CS41" s="32">
        <f t="shared" si="78"/>
        <v>0</v>
      </c>
      <c r="CT41" s="32">
        <f t="shared" si="78"/>
        <v>0</v>
      </c>
      <c r="CU41" s="49" t="e">
        <f>CT41/CS41</f>
        <v>#DIV/0!</v>
      </c>
    </row>
    <row r="42" spans="1:99" s="34" customFormat="1" ht="11.25" hidden="1" customHeight="1" x14ac:dyDescent="0.2">
      <c r="A42" s="74"/>
      <c r="B42" s="28"/>
      <c r="C42" s="53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8"/>
      <c r="P42" s="18"/>
      <c r="Q42" s="18" t="e">
        <f>P42/O42</f>
        <v>#DIV/0!</v>
      </c>
      <c r="R42" s="17">
        <f t="shared" si="72"/>
        <v>0</v>
      </c>
      <c r="S42" s="17">
        <f t="shared" si="72"/>
        <v>0</v>
      </c>
      <c r="T42" s="17" t="e">
        <f>S42/R42</f>
        <v>#DIV/0!</v>
      </c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8"/>
      <c r="AH42" s="18"/>
      <c r="AI42" s="18" t="e">
        <f>AH42/AG42</f>
        <v>#DIV/0!</v>
      </c>
      <c r="AJ42" s="17">
        <f t="shared" si="73"/>
        <v>0</v>
      </c>
      <c r="AK42" s="17">
        <f t="shared" si="73"/>
        <v>0</v>
      </c>
      <c r="AL42" s="17" t="e">
        <f>AK42/AJ42</f>
        <v>#DIV/0!</v>
      </c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8"/>
      <c r="AZ42" s="18"/>
      <c r="BA42" s="18" t="e">
        <f>AZ42/AY42</f>
        <v>#DIV/0!</v>
      </c>
      <c r="BB42" s="17">
        <f t="shared" si="74"/>
        <v>0</v>
      </c>
      <c r="BC42" s="17">
        <f t="shared" si="74"/>
        <v>0</v>
      </c>
      <c r="BD42" s="17" t="e">
        <f>BC42/BB42</f>
        <v>#DIV/0!</v>
      </c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8"/>
      <c r="BR42" s="18"/>
      <c r="BS42" s="18" t="e">
        <f>BR42/BQ42</f>
        <v>#DIV/0!</v>
      </c>
      <c r="BT42" s="17">
        <f t="shared" si="75"/>
        <v>0</v>
      </c>
      <c r="BU42" s="17">
        <f t="shared" si="75"/>
        <v>0</v>
      </c>
      <c r="BV42" s="17" t="e">
        <f>BU42/BT42</f>
        <v>#DIV/0!</v>
      </c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8"/>
      <c r="CJ42" s="18"/>
      <c r="CK42" s="24" t="e">
        <f>CJ42/CI42</f>
        <v>#DIV/0!</v>
      </c>
      <c r="CL42" s="23">
        <f t="shared" si="76"/>
        <v>0</v>
      </c>
      <c r="CM42" s="23">
        <f t="shared" si="76"/>
        <v>0</v>
      </c>
      <c r="CN42" s="52" t="e">
        <f>CM42/CL42</f>
        <v>#DIV/0!</v>
      </c>
      <c r="CO42" s="12"/>
      <c r="CP42" s="50">
        <f t="shared" si="77"/>
        <v>0</v>
      </c>
      <c r="CQ42" s="33">
        <f t="shared" si="77"/>
        <v>0</v>
      </c>
      <c r="CR42" s="33" t="e">
        <f>CQ42/CP42</f>
        <v>#DIV/0!</v>
      </c>
      <c r="CS42" s="32">
        <f t="shared" si="78"/>
        <v>0</v>
      </c>
      <c r="CT42" s="32">
        <f t="shared" si="78"/>
        <v>0</v>
      </c>
      <c r="CU42" s="49" t="e">
        <f>CT42/CS42</f>
        <v>#DIV/0!</v>
      </c>
    </row>
    <row r="43" spans="1:99" s="15" customFormat="1" ht="11.25" hidden="1" customHeight="1" thickBot="1" x14ac:dyDescent="0.25">
      <c r="A43" s="21"/>
      <c r="B43" s="54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8"/>
      <c r="P43" s="18"/>
      <c r="Q43" s="18" t="e">
        <f>P43/O43</f>
        <v>#DIV/0!</v>
      </c>
      <c r="R43" s="17">
        <f t="shared" si="72"/>
        <v>0</v>
      </c>
      <c r="S43" s="17">
        <f t="shared" si="72"/>
        <v>0</v>
      </c>
      <c r="T43" s="17" t="e">
        <f>S43/R43</f>
        <v>#DIV/0!</v>
      </c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8"/>
      <c r="AH43" s="18"/>
      <c r="AI43" s="18" t="e">
        <f>AH43/AG43</f>
        <v>#DIV/0!</v>
      </c>
      <c r="AJ43" s="17">
        <f t="shared" si="73"/>
        <v>0</v>
      </c>
      <c r="AK43" s="17">
        <f t="shared" si="73"/>
        <v>0</v>
      </c>
      <c r="AL43" s="17" t="e">
        <f>AK43/AJ43</f>
        <v>#DIV/0!</v>
      </c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8"/>
      <c r="AZ43" s="18"/>
      <c r="BA43" s="18" t="e">
        <f>AZ43/AY43</f>
        <v>#DIV/0!</v>
      </c>
      <c r="BB43" s="17">
        <f t="shared" si="74"/>
        <v>0</v>
      </c>
      <c r="BC43" s="17">
        <f t="shared" si="74"/>
        <v>0</v>
      </c>
      <c r="BD43" s="17" t="e">
        <f>BC43/BB43</f>
        <v>#DIV/0!</v>
      </c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8"/>
      <c r="BR43" s="18"/>
      <c r="BS43" s="18" t="e">
        <f>BR43/BQ43</f>
        <v>#DIV/0!</v>
      </c>
      <c r="BT43" s="17">
        <f t="shared" si="75"/>
        <v>0</v>
      </c>
      <c r="BU43" s="17">
        <f t="shared" si="75"/>
        <v>0</v>
      </c>
      <c r="BV43" s="17" t="e">
        <f>BU43/BT43</f>
        <v>#DIV/0!</v>
      </c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8"/>
      <c r="CJ43" s="18"/>
      <c r="CK43" s="18" t="e">
        <f>CJ43/CI43</f>
        <v>#DIV/0!</v>
      </c>
      <c r="CL43" s="17">
        <f t="shared" si="76"/>
        <v>0</v>
      </c>
      <c r="CM43" s="17">
        <f t="shared" si="76"/>
        <v>0</v>
      </c>
      <c r="CN43" s="51" t="e">
        <f>CM43/CL43</f>
        <v>#DIV/0!</v>
      </c>
      <c r="CO43" s="12"/>
      <c r="CP43" s="50">
        <f t="shared" si="77"/>
        <v>0</v>
      </c>
      <c r="CQ43" s="33">
        <f t="shared" si="77"/>
        <v>0</v>
      </c>
      <c r="CR43" s="33" t="e">
        <f>CQ43/CP43</f>
        <v>#DIV/0!</v>
      </c>
      <c r="CS43" s="32">
        <f t="shared" si="78"/>
        <v>0</v>
      </c>
      <c r="CT43" s="32">
        <f t="shared" si="78"/>
        <v>0</v>
      </c>
      <c r="CU43" s="49" t="e">
        <f>CT43/CS43</f>
        <v>#DIV/0!</v>
      </c>
    </row>
    <row r="44" spans="1:99" ht="13.5" hidden="1" thickBot="1" x14ac:dyDescent="0.25">
      <c r="A44" s="381" t="s">
        <v>0</v>
      </c>
      <c r="B44" s="382"/>
      <c r="C44" s="72">
        <f t="shared" ref="C44:P44" si="79">SUM(C40:C43)</f>
        <v>0</v>
      </c>
      <c r="D44" s="71">
        <f t="shared" si="79"/>
        <v>0</v>
      </c>
      <c r="E44" s="72">
        <f t="shared" si="79"/>
        <v>0</v>
      </c>
      <c r="F44" s="71">
        <f t="shared" si="79"/>
        <v>0</v>
      </c>
      <c r="G44" s="72">
        <f t="shared" si="79"/>
        <v>0</v>
      </c>
      <c r="H44" s="71">
        <f t="shared" si="79"/>
        <v>0</v>
      </c>
      <c r="I44" s="72">
        <f t="shared" si="79"/>
        <v>0</v>
      </c>
      <c r="J44" s="71">
        <f t="shared" si="79"/>
        <v>0</v>
      </c>
      <c r="K44" s="72">
        <f t="shared" si="79"/>
        <v>0</v>
      </c>
      <c r="L44" s="71">
        <f t="shared" si="79"/>
        <v>0</v>
      </c>
      <c r="M44" s="72">
        <f t="shared" si="79"/>
        <v>0</v>
      </c>
      <c r="N44" s="71">
        <f t="shared" si="79"/>
        <v>0</v>
      </c>
      <c r="O44" s="71">
        <f t="shared" si="79"/>
        <v>0</v>
      </c>
      <c r="P44" s="71">
        <f t="shared" si="79"/>
        <v>0</v>
      </c>
      <c r="Q44" s="70" t="e">
        <f>P44/O44</f>
        <v>#DIV/0!</v>
      </c>
      <c r="R44" s="70">
        <f>SUM(R40:R43)</f>
        <v>0</v>
      </c>
      <c r="S44" s="70">
        <f>SUM(S40:S43)</f>
        <v>0</v>
      </c>
      <c r="T44" s="70" t="e">
        <f>S44/R44</f>
        <v>#DIV/0!</v>
      </c>
      <c r="U44" s="72">
        <f t="shared" ref="U44:AH44" si="80">SUM(U40:U43)</f>
        <v>0</v>
      </c>
      <c r="V44" s="71">
        <f t="shared" si="80"/>
        <v>0</v>
      </c>
      <c r="W44" s="72">
        <f t="shared" si="80"/>
        <v>0</v>
      </c>
      <c r="X44" s="71">
        <f t="shared" si="80"/>
        <v>0</v>
      </c>
      <c r="Y44" s="72">
        <f t="shared" si="80"/>
        <v>0</v>
      </c>
      <c r="Z44" s="71">
        <f t="shared" si="80"/>
        <v>0</v>
      </c>
      <c r="AA44" s="72">
        <f t="shared" si="80"/>
        <v>0</v>
      </c>
      <c r="AB44" s="71">
        <f t="shared" si="80"/>
        <v>0</v>
      </c>
      <c r="AC44" s="72">
        <f t="shared" si="80"/>
        <v>0</v>
      </c>
      <c r="AD44" s="71">
        <f t="shared" si="80"/>
        <v>0</v>
      </c>
      <c r="AE44" s="72">
        <f t="shared" si="80"/>
        <v>0</v>
      </c>
      <c r="AF44" s="71">
        <f t="shared" si="80"/>
        <v>0</v>
      </c>
      <c r="AG44" s="71">
        <f t="shared" si="80"/>
        <v>0</v>
      </c>
      <c r="AH44" s="71">
        <f t="shared" si="80"/>
        <v>0</v>
      </c>
      <c r="AI44" s="70" t="e">
        <f>AH44/AG44</f>
        <v>#DIV/0!</v>
      </c>
      <c r="AJ44" s="70">
        <f>SUM(AJ40:AJ43)</f>
        <v>0</v>
      </c>
      <c r="AK44" s="70">
        <f>SUM(AK40:AK43)</f>
        <v>0</v>
      </c>
      <c r="AL44" s="70" t="e">
        <f>AK44/AJ44</f>
        <v>#DIV/0!</v>
      </c>
      <c r="AM44" s="72">
        <f t="shared" ref="AM44:AZ44" si="81">SUM(AM40:AM43)</f>
        <v>0</v>
      </c>
      <c r="AN44" s="71">
        <f t="shared" si="81"/>
        <v>0</v>
      </c>
      <c r="AO44" s="72">
        <f t="shared" si="81"/>
        <v>0</v>
      </c>
      <c r="AP44" s="71">
        <f t="shared" si="81"/>
        <v>0</v>
      </c>
      <c r="AQ44" s="72">
        <f t="shared" si="81"/>
        <v>0</v>
      </c>
      <c r="AR44" s="71">
        <f t="shared" si="81"/>
        <v>0</v>
      </c>
      <c r="AS44" s="72">
        <f t="shared" si="81"/>
        <v>0</v>
      </c>
      <c r="AT44" s="71">
        <f t="shared" si="81"/>
        <v>0</v>
      </c>
      <c r="AU44" s="72">
        <f t="shared" si="81"/>
        <v>0</v>
      </c>
      <c r="AV44" s="71">
        <f t="shared" si="81"/>
        <v>0</v>
      </c>
      <c r="AW44" s="72">
        <f t="shared" si="81"/>
        <v>0</v>
      </c>
      <c r="AX44" s="71">
        <f t="shared" si="81"/>
        <v>0</v>
      </c>
      <c r="AY44" s="71">
        <f t="shared" si="81"/>
        <v>0</v>
      </c>
      <c r="AZ44" s="71">
        <f t="shared" si="81"/>
        <v>0</v>
      </c>
      <c r="BA44" s="70" t="e">
        <f>AZ44/AY44</f>
        <v>#DIV/0!</v>
      </c>
      <c r="BB44" s="70">
        <f>SUM(BB40:BB43)</f>
        <v>0</v>
      </c>
      <c r="BC44" s="70">
        <f>SUM(BC40:BC43)</f>
        <v>0</v>
      </c>
      <c r="BD44" s="70" t="e">
        <f>BC44/BB44</f>
        <v>#DIV/0!</v>
      </c>
      <c r="BE44" s="72">
        <f t="shared" ref="BE44:BR44" si="82">SUM(BE40:BE43)</f>
        <v>0</v>
      </c>
      <c r="BF44" s="71">
        <f t="shared" si="82"/>
        <v>0</v>
      </c>
      <c r="BG44" s="72">
        <f t="shared" si="82"/>
        <v>0</v>
      </c>
      <c r="BH44" s="71">
        <f t="shared" si="82"/>
        <v>0</v>
      </c>
      <c r="BI44" s="72">
        <f t="shared" si="82"/>
        <v>0</v>
      </c>
      <c r="BJ44" s="71">
        <f t="shared" si="82"/>
        <v>0</v>
      </c>
      <c r="BK44" s="72">
        <f t="shared" si="82"/>
        <v>0</v>
      </c>
      <c r="BL44" s="71">
        <f t="shared" si="82"/>
        <v>0</v>
      </c>
      <c r="BM44" s="72">
        <f t="shared" si="82"/>
        <v>0</v>
      </c>
      <c r="BN44" s="71">
        <f t="shared" si="82"/>
        <v>0</v>
      </c>
      <c r="BO44" s="72">
        <f t="shared" si="82"/>
        <v>0</v>
      </c>
      <c r="BP44" s="71">
        <f t="shared" si="82"/>
        <v>0</v>
      </c>
      <c r="BQ44" s="71">
        <f t="shared" si="82"/>
        <v>0</v>
      </c>
      <c r="BR44" s="71">
        <f t="shared" si="82"/>
        <v>0</v>
      </c>
      <c r="BS44" s="70" t="e">
        <f>BR44/BQ44</f>
        <v>#DIV/0!</v>
      </c>
      <c r="BT44" s="70">
        <f>SUM(BT40:BT43)</f>
        <v>0</v>
      </c>
      <c r="BU44" s="70">
        <f>SUM(BU40:BU43)</f>
        <v>0</v>
      </c>
      <c r="BV44" s="70" t="e">
        <f>BU44/BT44</f>
        <v>#DIV/0!</v>
      </c>
      <c r="BW44" s="72">
        <f t="shared" ref="BW44:CJ44" si="83">SUM(BW40:BW43)</f>
        <v>0</v>
      </c>
      <c r="BX44" s="71">
        <f t="shared" si="83"/>
        <v>0</v>
      </c>
      <c r="BY44" s="72">
        <f t="shared" si="83"/>
        <v>0</v>
      </c>
      <c r="BZ44" s="71">
        <f t="shared" si="83"/>
        <v>0</v>
      </c>
      <c r="CA44" s="72">
        <f t="shared" si="83"/>
        <v>0</v>
      </c>
      <c r="CB44" s="71">
        <f t="shared" si="83"/>
        <v>0</v>
      </c>
      <c r="CC44" s="72">
        <f t="shared" si="83"/>
        <v>0</v>
      </c>
      <c r="CD44" s="71">
        <f t="shared" si="83"/>
        <v>0</v>
      </c>
      <c r="CE44" s="72">
        <f t="shared" si="83"/>
        <v>0</v>
      </c>
      <c r="CF44" s="72">
        <f t="shared" si="83"/>
        <v>0</v>
      </c>
      <c r="CG44" s="72">
        <f t="shared" si="83"/>
        <v>0</v>
      </c>
      <c r="CH44" s="72">
        <f t="shared" si="83"/>
        <v>0</v>
      </c>
      <c r="CI44" s="71">
        <f t="shared" si="83"/>
        <v>0</v>
      </c>
      <c r="CJ44" s="71">
        <f t="shared" si="83"/>
        <v>0</v>
      </c>
      <c r="CK44" s="70" t="e">
        <f>CJ44/CI44</f>
        <v>#DIV/0!</v>
      </c>
      <c r="CL44" s="70">
        <f>SUM(CL40:CL43)</f>
        <v>0</v>
      </c>
      <c r="CM44" s="70">
        <f>SUM(CM40:CM43)</f>
        <v>0</v>
      </c>
      <c r="CN44" s="69" t="e">
        <f>CM44/CL44</f>
        <v>#DIV/0!</v>
      </c>
      <c r="CO44" s="12"/>
      <c r="CP44" s="68">
        <f>SUM(CP40:CP43)</f>
        <v>0</v>
      </c>
      <c r="CQ44" s="67">
        <f>SUM(CQ40:CQ43)</f>
        <v>0</v>
      </c>
      <c r="CR44" s="67" t="e">
        <f>CQ44/CP44</f>
        <v>#DIV/0!</v>
      </c>
      <c r="CS44" s="67">
        <f>SUM(CS40:CS43)</f>
        <v>0</v>
      </c>
      <c r="CT44" s="67">
        <f>SUM(CT40:CT43)</f>
        <v>0</v>
      </c>
      <c r="CU44" s="66" t="e">
        <f>CT44/CS44</f>
        <v>#DIV/0!</v>
      </c>
    </row>
    <row r="45" spans="1:99" s="34" customFormat="1" ht="13.5" hidden="1" thickBot="1" x14ac:dyDescent="0.25">
      <c r="A45" s="174"/>
      <c r="B45" s="173" t="s">
        <v>37</v>
      </c>
      <c r="C45" s="172"/>
      <c r="D45" s="170" t="e">
        <f>D44/C44</f>
        <v>#DIV/0!</v>
      </c>
      <c r="E45" s="171"/>
      <c r="F45" s="170" t="e">
        <f>F44/E44</f>
        <v>#DIV/0!</v>
      </c>
      <c r="G45" s="171"/>
      <c r="H45" s="170" t="e">
        <f>H44/G44</f>
        <v>#DIV/0!</v>
      </c>
      <c r="I45" s="171"/>
      <c r="J45" s="170" t="e">
        <f>J44/I44</f>
        <v>#DIV/0!</v>
      </c>
      <c r="K45" s="171"/>
      <c r="L45" s="170" t="e">
        <f>L44/K44</f>
        <v>#DIV/0!</v>
      </c>
      <c r="M45" s="171"/>
      <c r="N45" s="170" t="e">
        <f>N44/M44</f>
        <v>#DIV/0!</v>
      </c>
      <c r="O45" s="64"/>
      <c r="P45" s="64"/>
      <c r="Q45" s="12"/>
      <c r="R45" s="12"/>
      <c r="S45" s="12"/>
      <c r="T45" s="12"/>
      <c r="U45" s="172"/>
      <c r="V45" s="170" t="e">
        <f>V44/U44</f>
        <v>#DIV/0!</v>
      </c>
      <c r="W45" s="171"/>
      <c r="X45" s="170" t="e">
        <f>X44/W44</f>
        <v>#DIV/0!</v>
      </c>
      <c r="Y45" s="171"/>
      <c r="Z45" s="170" t="e">
        <f>Z44/Y44</f>
        <v>#DIV/0!</v>
      </c>
      <c r="AA45" s="171"/>
      <c r="AB45" s="170" t="e">
        <f>AB44/AA44</f>
        <v>#DIV/0!</v>
      </c>
      <c r="AC45" s="171"/>
      <c r="AD45" s="170" t="e">
        <f>AD44/AC44</f>
        <v>#DIV/0!</v>
      </c>
      <c r="AE45" s="171"/>
      <c r="AF45" s="170" t="e">
        <f>AF44/AE44</f>
        <v>#DIV/0!</v>
      </c>
      <c r="AG45" s="64"/>
      <c r="AH45" s="64"/>
      <c r="AI45" s="12"/>
      <c r="AJ45" s="12"/>
      <c r="AK45" s="12"/>
      <c r="AL45" s="12"/>
      <c r="AM45" s="172"/>
      <c r="AN45" s="170" t="e">
        <f>AN44/AM44</f>
        <v>#DIV/0!</v>
      </c>
      <c r="AO45" s="171"/>
      <c r="AP45" s="170" t="e">
        <f>AP44/AO44</f>
        <v>#DIV/0!</v>
      </c>
      <c r="AQ45" s="171"/>
      <c r="AR45" s="170" t="e">
        <f>AR44/AQ44</f>
        <v>#DIV/0!</v>
      </c>
      <c r="AS45" s="171"/>
      <c r="AT45" s="170" t="e">
        <f>AT44/AS44</f>
        <v>#DIV/0!</v>
      </c>
      <c r="AU45" s="171"/>
      <c r="AV45" s="170" t="e">
        <f>AV44/AU44</f>
        <v>#DIV/0!</v>
      </c>
      <c r="AW45" s="171"/>
      <c r="AX45" s="170" t="e">
        <f>AX44/AW44</f>
        <v>#DIV/0!</v>
      </c>
      <c r="AY45" s="64"/>
      <c r="AZ45" s="64"/>
      <c r="BA45" s="12"/>
      <c r="BB45" s="12"/>
      <c r="BC45" s="12"/>
      <c r="BD45" s="12"/>
      <c r="BE45" s="172"/>
      <c r="BF45" s="170" t="e">
        <f>BF44/BE44</f>
        <v>#DIV/0!</v>
      </c>
      <c r="BG45" s="171"/>
      <c r="BH45" s="170" t="e">
        <f>BH44/BG44</f>
        <v>#DIV/0!</v>
      </c>
      <c r="BI45" s="171"/>
      <c r="BJ45" s="170" t="e">
        <f>BJ44/BI44</f>
        <v>#DIV/0!</v>
      </c>
      <c r="BK45" s="171"/>
      <c r="BL45" s="170" t="e">
        <f>BL44/BK44</f>
        <v>#DIV/0!</v>
      </c>
      <c r="BM45" s="171"/>
      <c r="BN45" s="170" t="e">
        <f>BN44/BM44</f>
        <v>#DIV/0!</v>
      </c>
      <c r="BO45" s="171"/>
      <c r="BP45" s="170" t="e">
        <f>BP44/BO44</f>
        <v>#DIV/0!</v>
      </c>
      <c r="BQ45" s="64"/>
      <c r="BR45" s="64"/>
      <c r="BS45" s="12"/>
      <c r="BT45" s="12"/>
      <c r="BU45" s="12"/>
      <c r="BV45" s="12"/>
      <c r="BW45" s="172"/>
      <c r="BX45" s="170" t="e">
        <f>BX44/BW44</f>
        <v>#DIV/0!</v>
      </c>
      <c r="BY45" s="171"/>
      <c r="BZ45" s="170" t="e">
        <f>BZ44/BY44</f>
        <v>#DIV/0!</v>
      </c>
      <c r="CA45" s="171"/>
      <c r="CB45" s="170" t="e">
        <f>CB44/CA44</f>
        <v>#DIV/0!</v>
      </c>
      <c r="CC45" s="171"/>
      <c r="CD45" s="170" t="e">
        <f>CD44/CC44</f>
        <v>#DIV/0!</v>
      </c>
      <c r="CE45" s="171"/>
      <c r="CF45" s="170" t="e">
        <f>CF44/CE44</f>
        <v>#DIV/0!</v>
      </c>
      <c r="CG45" s="171"/>
      <c r="CH45" s="170" t="e">
        <f>CH44/CG44</f>
        <v>#DIV/0!</v>
      </c>
      <c r="CI45" s="64"/>
      <c r="CJ45" s="64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</row>
    <row r="46" spans="1:99" s="34" customFormat="1" ht="44.25" hidden="1" x14ac:dyDescent="0.55000000000000004">
      <c r="A46" s="65"/>
      <c r="B46" s="30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4"/>
      <c r="P46" s="64"/>
      <c r="Q46" s="12"/>
      <c r="R46" s="12"/>
      <c r="S46" s="12"/>
      <c r="T46" s="12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4"/>
      <c r="AH46" s="64"/>
      <c r="AI46" s="12"/>
      <c r="AJ46" s="12"/>
      <c r="AK46" s="12"/>
      <c r="AL46" s="12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4"/>
      <c r="AZ46" s="64"/>
      <c r="BA46" s="12"/>
      <c r="BB46" s="12"/>
      <c r="BC46" s="12"/>
      <c r="BD46" s="12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12"/>
      <c r="BT46" s="12"/>
      <c r="BU46" s="12"/>
      <c r="BV46" s="12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</row>
    <row r="47" spans="1:99" s="34" customFormat="1" ht="13.5" hidden="1" customHeight="1" thickBot="1" x14ac:dyDescent="0.2">
      <c r="A47" s="443" t="s">
        <v>72</v>
      </c>
      <c r="B47" s="444"/>
      <c r="C47" s="60"/>
      <c r="D47" s="47"/>
      <c r="E47" s="59"/>
      <c r="F47" s="47"/>
      <c r="G47" s="59"/>
      <c r="H47" s="47"/>
      <c r="I47" s="59"/>
      <c r="J47" s="47"/>
      <c r="K47" s="59"/>
      <c r="L47" s="47"/>
      <c r="M47" s="47"/>
      <c r="N47" s="47"/>
      <c r="O47" s="45"/>
      <c r="P47" s="45"/>
      <c r="Q47" s="45"/>
      <c r="R47" s="45"/>
      <c r="S47" s="45"/>
      <c r="T47" s="45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5"/>
      <c r="AH47" s="45"/>
      <c r="AI47" s="45"/>
      <c r="AJ47" s="45"/>
      <c r="AK47" s="45"/>
      <c r="AL47" s="45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5"/>
      <c r="AZ47" s="45"/>
      <c r="BA47" s="45"/>
      <c r="BB47" s="45"/>
      <c r="BC47" s="45"/>
      <c r="BD47" s="45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5"/>
      <c r="BR47" s="45"/>
      <c r="BS47" s="45"/>
      <c r="BT47" s="45"/>
      <c r="BU47" s="45"/>
      <c r="BV47" s="45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58"/>
      <c r="CI47" s="57"/>
      <c r="CJ47" s="45"/>
      <c r="CK47" s="45"/>
      <c r="CL47" s="45"/>
      <c r="CM47" s="45"/>
      <c r="CN47" s="44"/>
      <c r="CO47" s="12"/>
      <c r="CP47" s="57"/>
      <c r="CQ47" s="45"/>
      <c r="CR47" s="45"/>
      <c r="CS47" s="45"/>
      <c r="CT47" s="45"/>
      <c r="CU47" s="44"/>
    </row>
    <row r="48" spans="1:99" s="76" customFormat="1" ht="11.25" hidden="1" x14ac:dyDescent="0.2">
      <c r="A48" s="75"/>
      <c r="B48" s="28"/>
      <c r="C48" s="77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4"/>
      <c r="P48" s="24"/>
      <c r="Q48" s="24" t="e">
        <f>P48/O48</f>
        <v>#DIV/0!</v>
      </c>
      <c r="R48" s="23">
        <f t="shared" ref="R48:S50" si="84">C48+E48+G48+I48+K48+M48</f>
        <v>0</v>
      </c>
      <c r="S48" s="23">
        <f t="shared" si="84"/>
        <v>0</v>
      </c>
      <c r="T48" s="23" t="e">
        <f>S48/R48</f>
        <v>#DIV/0!</v>
      </c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4"/>
      <c r="AH48" s="24"/>
      <c r="AI48" s="24" t="e">
        <f>AH48/AG48</f>
        <v>#DIV/0!</v>
      </c>
      <c r="AJ48" s="23">
        <f t="shared" ref="AJ48:AK50" si="85">U48+W48+Y48+AA48+AC48+AE48</f>
        <v>0</v>
      </c>
      <c r="AK48" s="23">
        <f t="shared" si="85"/>
        <v>0</v>
      </c>
      <c r="AL48" s="23" t="e">
        <f>AK48/AJ48</f>
        <v>#DIV/0!</v>
      </c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4"/>
      <c r="AZ48" s="24"/>
      <c r="BA48" s="24" t="e">
        <f>AZ48/AY48</f>
        <v>#DIV/0!</v>
      </c>
      <c r="BB48" s="23">
        <f t="shared" ref="BB48:BC50" si="86">AM48+AO48+AQ48+AS48+AU48+AW48</f>
        <v>0</v>
      </c>
      <c r="BC48" s="23">
        <f t="shared" si="86"/>
        <v>0</v>
      </c>
      <c r="BD48" s="23" t="e">
        <f>BC48/BB48</f>
        <v>#DIV/0!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4"/>
      <c r="BR48" s="24"/>
      <c r="BS48" s="24" t="e">
        <f>BR48/BQ48</f>
        <v>#DIV/0!</v>
      </c>
      <c r="BT48" s="23">
        <f t="shared" ref="BT48:BU50" si="87">BE48+BG48+BI48+BK48+BM48+BO48</f>
        <v>0</v>
      </c>
      <c r="BU48" s="23">
        <f t="shared" si="87"/>
        <v>0</v>
      </c>
      <c r="BV48" s="23" t="e">
        <f>BU48/BT48</f>
        <v>#DIV/0!</v>
      </c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4"/>
      <c r="CJ48" s="24"/>
      <c r="CK48" s="24" t="e">
        <f>CJ48/CI48</f>
        <v>#DIV/0!</v>
      </c>
      <c r="CL48" s="23">
        <f t="shared" ref="CL48:CM50" si="88">BW48+BY48+CA48+CC48+CE48+CG48</f>
        <v>0</v>
      </c>
      <c r="CM48" s="23">
        <f t="shared" si="88"/>
        <v>0</v>
      </c>
      <c r="CN48" s="52" t="e">
        <f>CM48/CL48</f>
        <v>#DIV/0!</v>
      </c>
      <c r="CO48" s="12"/>
      <c r="CP48" s="50">
        <f t="shared" ref="CP48:CQ50" si="89">O48+AG48+AY48+BQ48+CI48</f>
        <v>0</v>
      </c>
      <c r="CQ48" s="33">
        <f t="shared" si="89"/>
        <v>0</v>
      </c>
      <c r="CR48" s="33" t="e">
        <f>CQ48/CP48</f>
        <v>#DIV/0!</v>
      </c>
      <c r="CS48" s="32">
        <f t="shared" ref="CS48:CT50" si="90">R48+AJ48+BB48+BT48+CL48</f>
        <v>0</v>
      </c>
      <c r="CT48" s="32">
        <f t="shared" si="90"/>
        <v>0</v>
      </c>
      <c r="CU48" s="49" t="e">
        <f>CT48/CS48</f>
        <v>#DIV/0!</v>
      </c>
    </row>
    <row r="49" spans="1:99" s="34" customFormat="1" ht="11.25" hidden="1" customHeight="1" x14ac:dyDescent="0.2">
      <c r="A49" s="75"/>
      <c r="B49" s="28"/>
      <c r="C49" s="53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8"/>
      <c r="P49" s="18"/>
      <c r="Q49" s="18" t="e">
        <f>P49/O49</f>
        <v>#DIV/0!</v>
      </c>
      <c r="R49" s="17">
        <f t="shared" si="84"/>
        <v>0</v>
      </c>
      <c r="S49" s="17">
        <f t="shared" si="84"/>
        <v>0</v>
      </c>
      <c r="T49" s="17" t="e">
        <f>S49/R49</f>
        <v>#DIV/0!</v>
      </c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8"/>
      <c r="AH49" s="18"/>
      <c r="AI49" s="18" t="e">
        <f>AH49/AG49</f>
        <v>#DIV/0!</v>
      </c>
      <c r="AJ49" s="17">
        <f t="shared" si="85"/>
        <v>0</v>
      </c>
      <c r="AK49" s="17">
        <f t="shared" si="85"/>
        <v>0</v>
      </c>
      <c r="AL49" s="17" t="e">
        <f>AK49/AJ49</f>
        <v>#DIV/0!</v>
      </c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8"/>
      <c r="AZ49" s="18"/>
      <c r="BA49" s="18" t="e">
        <f>AZ49/AY49</f>
        <v>#DIV/0!</v>
      </c>
      <c r="BB49" s="17">
        <f t="shared" si="86"/>
        <v>0</v>
      </c>
      <c r="BC49" s="17">
        <f t="shared" si="86"/>
        <v>0</v>
      </c>
      <c r="BD49" s="17" t="e">
        <f>BC49/BB49</f>
        <v>#DIV/0!</v>
      </c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8"/>
      <c r="BR49" s="18"/>
      <c r="BS49" s="18" t="e">
        <f>BR49/BQ49</f>
        <v>#DIV/0!</v>
      </c>
      <c r="BT49" s="17">
        <f t="shared" si="87"/>
        <v>0</v>
      </c>
      <c r="BU49" s="17">
        <f t="shared" si="87"/>
        <v>0</v>
      </c>
      <c r="BV49" s="17" t="e">
        <f>BU49/BT49</f>
        <v>#DIV/0!</v>
      </c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8"/>
      <c r="CJ49" s="18"/>
      <c r="CK49" s="24" t="e">
        <f>CJ49/CI49</f>
        <v>#DIV/0!</v>
      </c>
      <c r="CL49" s="23">
        <f t="shared" si="88"/>
        <v>0</v>
      </c>
      <c r="CM49" s="23">
        <f t="shared" si="88"/>
        <v>0</v>
      </c>
      <c r="CN49" s="52" t="e">
        <f>CM49/CL49</f>
        <v>#DIV/0!</v>
      </c>
      <c r="CO49" s="12"/>
      <c r="CP49" s="50">
        <f t="shared" si="89"/>
        <v>0</v>
      </c>
      <c r="CQ49" s="33">
        <f t="shared" si="89"/>
        <v>0</v>
      </c>
      <c r="CR49" s="33" t="e">
        <f>CQ49/CP49</f>
        <v>#DIV/0!</v>
      </c>
      <c r="CS49" s="32">
        <f t="shared" si="90"/>
        <v>0</v>
      </c>
      <c r="CT49" s="32">
        <f t="shared" si="90"/>
        <v>0</v>
      </c>
      <c r="CU49" s="49" t="e">
        <f>CT49/CS49</f>
        <v>#DIV/0!</v>
      </c>
    </row>
    <row r="50" spans="1:99" s="15" customFormat="1" ht="11.25" hidden="1" customHeight="1" thickBot="1" x14ac:dyDescent="0.2">
      <c r="A50" s="21"/>
      <c r="B50" s="20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8"/>
      <c r="P50" s="18"/>
      <c r="Q50" s="18" t="e">
        <f>P50/O50</f>
        <v>#DIV/0!</v>
      </c>
      <c r="R50" s="17">
        <f t="shared" si="84"/>
        <v>0</v>
      </c>
      <c r="S50" s="17">
        <f t="shared" si="84"/>
        <v>0</v>
      </c>
      <c r="T50" s="17" t="e">
        <f>S50/R50</f>
        <v>#DIV/0!</v>
      </c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8"/>
      <c r="AH50" s="18"/>
      <c r="AI50" s="18" t="e">
        <f>AH50/AG50</f>
        <v>#DIV/0!</v>
      </c>
      <c r="AJ50" s="17">
        <f t="shared" si="85"/>
        <v>0</v>
      </c>
      <c r="AK50" s="17">
        <f t="shared" si="85"/>
        <v>0</v>
      </c>
      <c r="AL50" s="17" t="e">
        <f>AK50/AJ50</f>
        <v>#DIV/0!</v>
      </c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8"/>
      <c r="AZ50" s="18"/>
      <c r="BA50" s="18" t="e">
        <f>AZ50/AY50</f>
        <v>#DIV/0!</v>
      </c>
      <c r="BB50" s="17">
        <f t="shared" si="86"/>
        <v>0</v>
      </c>
      <c r="BC50" s="17">
        <f t="shared" si="86"/>
        <v>0</v>
      </c>
      <c r="BD50" s="17" t="e">
        <f>BC50/BB50</f>
        <v>#DIV/0!</v>
      </c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8"/>
      <c r="BR50" s="18"/>
      <c r="BS50" s="18" t="e">
        <f>BR50/BQ50</f>
        <v>#DIV/0!</v>
      </c>
      <c r="BT50" s="17">
        <f t="shared" si="87"/>
        <v>0</v>
      </c>
      <c r="BU50" s="17">
        <f t="shared" si="87"/>
        <v>0</v>
      </c>
      <c r="BV50" s="17" t="e">
        <f>BU50/BT50</f>
        <v>#DIV/0!</v>
      </c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8"/>
      <c r="CJ50" s="18"/>
      <c r="CK50" s="18" t="e">
        <f>CJ50/CI50</f>
        <v>#DIV/0!</v>
      </c>
      <c r="CL50" s="17">
        <f t="shared" si="88"/>
        <v>0</v>
      </c>
      <c r="CM50" s="17">
        <f t="shared" si="88"/>
        <v>0</v>
      </c>
      <c r="CN50" s="51" t="e">
        <f>CM50/CL50</f>
        <v>#DIV/0!</v>
      </c>
      <c r="CO50" s="12"/>
      <c r="CP50" s="50">
        <f t="shared" si="89"/>
        <v>0</v>
      </c>
      <c r="CQ50" s="33">
        <f t="shared" si="89"/>
        <v>0</v>
      </c>
      <c r="CR50" s="33" t="e">
        <f>CQ50/CP50</f>
        <v>#DIV/0!</v>
      </c>
      <c r="CS50" s="32">
        <f t="shared" si="90"/>
        <v>0</v>
      </c>
      <c r="CT50" s="32">
        <f t="shared" si="90"/>
        <v>0</v>
      </c>
      <c r="CU50" s="49" t="e">
        <f>CT50/CS50</f>
        <v>#DIV/0!</v>
      </c>
    </row>
    <row r="51" spans="1:99" ht="13.5" hidden="1" thickBot="1" x14ac:dyDescent="0.25">
      <c r="A51" s="369" t="s">
        <v>0</v>
      </c>
      <c r="B51" s="370"/>
      <c r="C51" s="47">
        <f t="shared" ref="C51:P51" si="91">SUM(C47:C50)</f>
        <v>0</v>
      </c>
      <c r="D51" s="46">
        <f t="shared" si="91"/>
        <v>0</v>
      </c>
      <c r="E51" s="47">
        <f t="shared" si="91"/>
        <v>0</v>
      </c>
      <c r="F51" s="46">
        <f t="shared" si="91"/>
        <v>0</v>
      </c>
      <c r="G51" s="47">
        <f t="shared" si="91"/>
        <v>0</v>
      </c>
      <c r="H51" s="46">
        <f t="shared" si="91"/>
        <v>0</v>
      </c>
      <c r="I51" s="47">
        <f t="shared" si="91"/>
        <v>0</v>
      </c>
      <c r="J51" s="46">
        <f t="shared" si="91"/>
        <v>0</v>
      </c>
      <c r="K51" s="47">
        <f t="shared" si="91"/>
        <v>0</v>
      </c>
      <c r="L51" s="46">
        <f t="shared" si="91"/>
        <v>0</v>
      </c>
      <c r="M51" s="47">
        <f t="shared" si="91"/>
        <v>0</v>
      </c>
      <c r="N51" s="46">
        <f t="shared" si="91"/>
        <v>0</v>
      </c>
      <c r="O51" s="46">
        <f t="shared" si="91"/>
        <v>0</v>
      </c>
      <c r="P51" s="46">
        <f t="shared" si="91"/>
        <v>0</v>
      </c>
      <c r="Q51" s="45" t="e">
        <f>P51/O51</f>
        <v>#DIV/0!</v>
      </c>
      <c r="R51" s="45">
        <f>SUM(R47:R50)</f>
        <v>0</v>
      </c>
      <c r="S51" s="45">
        <f>SUM(S47:S50)</f>
        <v>0</v>
      </c>
      <c r="T51" s="45" t="e">
        <f>S51/R51</f>
        <v>#DIV/0!</v>
      </c>
      <c r="U51" s="47">
        <f t="shared" ref="U51:AH51" si="92">SUM(U47:U50)</f>
        <v>0</v>
      </c>
      <c r="V51" s="46">
        <f t="shared" si="92"/>
        <v>0</v>
      </c>
      <c r="W51" s="47">
        <f t="shared" si="92"/>
        <v>0</v>
      </c>
      <c r="X51" s="46">
        <f t="shared" si="92"/>
        <v>0</v>
      </c>
      <c r="Y51" s="47">
        <f t="shared" si="92"/>
        <v>0</v>
      </c>
      <c r="Z51" s="46">
        <f t="shared" si="92"/>
        <v>0</v>
      </c>
      <c r="AA51" s="47">
        <f t="shared" si="92"/>
        <v>0</v>
      </c>
      <c r="AB51" s="46">
        <f t="shared" si="92"/>
        <v>0</v>
      </c>
      <c r="AC51" s="47">
        <f t="shared" si="92"/>
        <v>0</v>
      </c>
      <c r="AD51" s="46">
        <f t="shared" si="92"/>
        <v>0</v>
      </c>
      <c r="AE51" s="47">
        <f t="shared" si="92"/>
        <v>0</v>
      </c>
      <c r="AF51" s="46">
        <f t="shared" si="92"/>
        <v>0</v>
      </c>
      <c r="AG51" s="46">
        <f t="shared" si="92"/>
        <v>0</v>
      </c>
      <c r="AH51" s="46">
        <f t="shared" si="92"/>
        <v>0</v>
      </c>
      <c r="AI51" s="45" t="e">
        <f>AH51/AG51</f>
        <v>#DIV/0!</v>
      </c>
      <c r="AJ51" s="45">
        <f>SUM(AJ47:AJ50)</f>
        <v>0</v>
      </c>
      <c r="AK51" s="45">
        <f>SUM(AK47:AK50)</f>
        <v>0</v>
      </c>
      <c r="AL51" s="45" t="e">
        <f>AK51/AJ51</f>
        <v>#DIV/0!</v>
      </c>
      <c r="AM51" s="47">
        <f t="shared" ref="AM51:AZ51" si="93">SUM(AM47:AM50)</f>
        <v>0</v>
      </c>
      <c r="AN51" s="46">
        <f t="shared" si="93"/>
        <v>0</v>
      </c>
      <c r="AO51" s="47">
        <f t="shared" si="93"/>
        <v>0</v>
      </c>
      <c r="AP51" s="46">
        <f t="shared" si="93"/>
        <v>0</v>
      </c>
      <c r="AQ51" s="47">
        <f t="shared" si="93"/>
        <v>0</v>
      </c>
      <c r="AR51" s="46">
        <f t="shared" si="93"/>
        <v>0</v>
      </c>
      <c r="AS51" s="47">
        <f t="shared" si="93"/>
        <v>0</v>
      </c>
      <c r="AT51" s="46">
        <f t="shared" si="93"/>
        <v>0</v>
      </c>
      <c r="AU51" s="47">
        <f t="shared" si="93"/>
        <v>0</v>
      </c>
      <c r="AV51" s="46">
        <f t="shared" si="93"/>
        <v>0</v>
      </c>
      <c r="AW51" s="47">
        <f t="shared" si="93"/>
        <v>0</v>
      </c>
      <c r="AX51" s="46">
        <f t="shared" si="93"/>
        <v>0</v>
      </c>
      <c r="AY51" s="46">
        <f t="shared" si="93"/>
        <v>0</v>
      </c>
      <c r="AZ51" s="46">
        <f t="shared" si="93"/>
        <v>0</v>
      </c>
      <c r="BA51" s="45" t="e">
        <f>AZ51/AY51</f>
        <v>#DIV/0!</v>
      </c>
      <c r="BB51" s="45">
        <f>SUM(BB47:BB50)</f>
        <v>0</v>
      </c>
      <c r="BC51" s="45">
        <f>SUM(BC47:BC50)</f>
        <v>0</v>
      </c>
      <c r="BD51" s="45" t="e">
        <f>BC51/BB51</f>
        <v>#DIV/0!</v>
      </c>
      <c r="BE51" s="47">
        <f t="shared" ref="BE51:BR51" si="94">SUM(BE47:BE50)</f>
        <v>0</v>
      </c>
      <c r="BF51" s="46">
        <f t="shared" si="94"/>
        <v>0</v>
      </c>
      <c r="BG51" s="47">
        <f t="shared" si="94"/>
        <v>0</v>
      </c>
      <c r="BH51" s="46">
        <f t="shared" si="94"/>
        <v>0</v>
      </c>
      <c r="BI51" s="47">
        <f t="shared" si="94"/>
        <v>0</v>
      </c>
      <c r="BJ51" s="46">
        <f t="shared" si="94"/>
        <v>0</v>
      </c>
      <c r="BK51" s="47">
        <f t="shared" si="94"/>
        <v>0</v>
      </c>
      <c r="BL51" s="46">
        <f t="shared" si="94"/>
        <v>0</v>
      </c>
      <c r="BM51" s="47">
        <f t="shared" si="94"/>
        <v>0</v>
      </c>
      <c r="BN51" s="46">
        <f t="shared" si="94"/>
        <v>0</v>
      </c>
      <c r="BO51" s="47">
        <f t="shared" si="94"/>
        <v>0</v>
      </c>
      <c r="BP51" s="46">
        <f t="shared" si="94"/>
        <v>0</v>
      </c>
      <c r="BQ51" s="46">
        <f t="shared" si="94"/>
        <v>0</v>
      </c>
      <c r="BR51" s="46">
        <f t="shared" si="94"/>
        <v>0</v>
      </c>
      <c r="BS51" s="45" t="e">
        <f>BR51/BQ51</f>
        <v>#DIV/0!</v>
      </c>
      <c r="BT51" s="45">
        <f>SUM(BT47:BT50)</f>
        <v>0</v>
      </c>
      <c r="BU51" s="45">
        <f>SUM(BU47:BU50)</f>
        <v>0</v>
      </c>
      <c r="BV51" s="45" t="e">
        <f>BU51/BT51</f>
        <v>#DIV/0!</v>
      </c>
      <c r="BW51" s="47">
        <f t="shared" ref="BW51:CJ51" si="95">SUM(BW47:BW50)</f>
        <v>0</v>
      </c>
      <c r="BX51" s="46">
        <f t="shared" si="95"/>
        <v>0</v>
      </c>
      <c r="BY51" s="47">
        <f t="shared" si="95"/>
        <v>0</v>
      </c>
      <c r="BZ51" s="46">
        <f t="shared" si="95"/>
        <v>0</v>
      </c>
      <c r="CA51" s="47">
        <f t="shared" si="95"/>
        <v>0</v>
      </c>
      <c r="CB51" s="46">
        <f t="shared" si="95"/>
        <v>0</v>
      </c>
      <c r="CC51" s="47">
        <f t="shared" si="95"/>
        <v>0</v>
      </c>
      <c r="CD51" s="46">
        <f t="shared" si="95"/>
        <v>0</v>
      </c>
      <c r="CE51" s="47">
        <f t="shared" si="95"/>
        <v>0</v>
      </c>
      <c r="CF51" s="47">
        <f t="shared" si="95"/>
        <v>0</v>
      </c>
      <c r="CG51" s="47">
        <f t="shared" si="95"/>
        <v>0</v>
      </c>
      <c r="CH51" s="47">
        <f t="shared" si="95"/>
        <v>0</v>
      </c>
      <c r="CI51" s="46">
        <f t="shared" si="95"/>
        <v>0</v>
      </c>
      <c r="CJ51" s="46">
        <f t="shared" si="95"/>
        <v>0</v>
      </c>
      <c r="CK51" s="45" t="e">
        <f>CJ51/CI51</f>
        <v>#DIV/0!</v>
      </c>
      <c r="CL51" s="45">
        <f>SUM(CL47:CL50)</f>
        <v>0</v>
      </c>
      <c r="CM51" s="45">
        <f>SUM(CM47:CM50)</f>
        <v>0</v>
      </c>
      <c r="CN51" s="44" t="e">
        <f>CM51/CL51</f>
        <v>#DIV/0!</v>
      </c>
      <c r="CO51" s="12"/>
      <c r="CP51" s="43">
        <f>SUM(CP47:CP50)</f>
        <v>0</v>
      </c>
      <c r="CQ51" s="42">
        <f>SUM(CQ47:CQ50)</f>
        <v>0</v>
      </c>
      <c r="CR51" s="42" t="e">
        <f>CQ51/CP51</f>
        <v>#DIV/0!</v>
      </c>
      <c r="CS51" s="42">
        <f>SUM(CS47:CS50)</f>
        <v>0</v>
      </c>
      <c r="CT51" s="42">
        <f>SUM(CT47:CT50)</f>
        <v>0</v>
      </c>
      <c r="CU51" s="41" t="e">
        <f>CT51/CS51</f>
        <v>#DIV/0!</v>
      </c>
    </row>
    <row r="52" spans="1:99" s="34" customFormat="1" ht="13.5" hidden="1" thickBot="1" x14ac:dyDescent="0.25">
      <c r="A52" s="174"/>
      <c r="B52" s="173" t="s">
        <v>37</v>
      </c>
      <c r="C52" s="172"/>
      <c r="D52" s="170" t="e">
        <f>D51/C51</f>
        <v>#DIV/0!</v>
      </c>
      <c r="E52" s="171"/>
      <c r="F52" s="170" t="e">
        <f>F51/E51</f>
        <v>#DIV/0!</v>
      </c>
      <c r="G52" s="171"/>
      <c r="H52" s="170" t="e">
        <f>H51/G51</f>
        <v>#DIV/0!</v>
      </c>
      <c r="I52" s="171"/>
      <c r="J52" s="170" t="e">
        <f>J51/I51</f>
        <v>#DIV/0!</v>
      </c>
      <c r="K52" s="171"/>
      <c r="L52" s="170" t="e">
        <f>L51/K51</f>
        <v>#DIV/0!</v>
      </c>
      <c r="M52" s="171"/>
      <c r="N52" s="170" t="e">
        <f>N51/M51</f>
        <v>#DIV/0!</v>
      </c>
      <c r="O52" s="64"/>
      <c r="P52" s="64"/>
      <c r="Q52" s="12"/>
      <c r="R52" s="12"/>
      <c r="S52" s="12"/>
      <c r="T52" s="12"/>
      <c r="U52" s="172"/>
      <c r="V52" s="170" t="e">
        <f>V51/U51</f>
        <v>#DIV/0!</v>
      </c>
      <c r="W52" s="171"/>
      <c r="X52" s="170" t="e">
        <f>X51/W51</f>
        <v>#DIV/0!</v>
      </c>
      <c r="Y52" s="171"/>
      <c r="Z52" s="170" t="e">
        <f>Z51/Y51</f>
        <v>#DIV/0!</v>
      </c>
      <c r="AA52" s="171"/>
      <c r="AB52" s="170" t="e">
        <f>AB51/AA51</f>
        <v>#DIV/0!</v>
      </c>
      <c r="AC52" s="171"/>
      <c r="AD52" s="170" t="e">
        <f>AD51/AC51</f>
        <v>#DIV/0!</v>
      </c>
      <c r="AE52" s="171"/>
      <c r="AF52" s="170" t="e">
        <f>AF51/AE51</f>
        <v>#DIV/0!</v>
      </c>
      <c r="AG52" s="64"/>
      <c r="AH52" s="64"/>
      <c r="AI52" s="12"/>
      <c r="AJ52" s="12"/>
      <c r="AK52" s="12"/>
      <c r="AL52" s="12"/>
      <c r="AM52" s="172"/>
      <c r="AN52" s="170" t="e">
        <f>AN51/AM51</f>
        <v>#DIV/0!</v>
      </c>
      <c r="AO52" s="171"/>
      <c r="AP52" s="170" t="e">
        <f>AP51/AO51</f>
        <v>#DIV/0!</v>
      </c>
      <c r="AQ52" s="171"/>
      <c r="AR52" s="170" t="e">
        <f>AR51/AQ51</f>
        <v>#DIV/0!</v>
      </c>
      <c r="AS52" s="171"/>
      <c r="AT52" s="170" t="e">
        <f>AT51/AS51</f>
        <v>#DIV/0!</v>
      </c>
      <c r="AU52" s="171"/>
      <c r="AV52" s="170" t="e">
        <f>AV51/AU51</f>
        <v>#DIV/0!</v>
      </c>
      <c r="AW52" s="171"/>
      <c r="AX52" s="170" t="e">
        <f>AX51/AW51</f>
        <v>#DIV/0!</v>
      </c>
      <c r="AY52" s="64"/>
      <c r="AZ52" s="64"/>
      <c r="BA52" s="12"/>
      <c r="BB52" s="12"/>
      <c r="BC52" s="12"/>
      <c r="BD52" s="12"/>
      <c r="BE52" s="172"/>
      <c r="BF52" s="170" t="e">
        <f>BF51/BE51</f>
        <v>#DIV/0!</v>
      </c>
      <c r="BG52" s="171"/>
      <c r="BH52" s="170" t="e">
        <f>BH51/BG51</f>
        <v>#DIV/0!</v>
      </c>
      <c r="BI52" s="171"/>
      <c r="BJ52" s="170" t="e">
        <f>BJ51/BI51</f>
        <v>#DIV/0!</v>
      </c>
      <c r="BK52" s="171"/>
      <c r="BL52" s="170" t="e">
        <f>BL51/BK51</f>
        <v>#DIV/0!</v>
      </c>
      <c r="BM52" s="171"/>
      <c r="BN52" s="170" t="e">
        <f>BN51/BM51</f>
        <v>#DIV/0!</v>
      </c>
      <c r="BO52" s="171"/>
      <c r="BP52" s="170" t="e">
        <f>BP51/BO51</f>
        <v>#DIV/0!</v>
      </c>
      <c r="BQ52" s="64"/>
      <c r="BR52" s="64"/>
      <c r="BS52" s="12"/>
      <c r="BT52" s="12"/>
      <c r="BU52" s="12"/>
      <c r="BV52" s="12"/>
      <c r="BW52" s="172"/>
      <c r="BX52" s="170" t="e">
        <f>BX51/BW51</f>
        <v>#DIV/0!</v>
      </c>
      <c r="BY52" s="171"/>
      <c r="BZ52" s="170" t="e">
        <f>BZ51/BY51</f>
        <v>#DIV/0!</v>
      </c>
      <c r="CA52" s="171"/>
      <c r="CB52" s="170" t="e">
        <f>CB51/CA51</f>
        <v>#DIV/0!</v>
      </c>
      <c r="CC52" s="171"/>
      <c r="CD52" s="170" t="e">
        <f>CD51/CC51</f>
        <v>#DIV/0!</v>
      </c>
      <c r="CE52" s="171"/>
      <c r="CF52" s="170" t="e">
        <f>CF51/CE51</f>
        <v>#DIV/0!</v>
      </c>
      <c r="CG52" s="171"/>
      <c r="CH52" s="170" t="e">
        <f>CH51/CG51</f>
        <v>#DIV/0!</v>
      </c>
      <c r="CI52" s="64"/>
      <c r="CJ52" s="64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</row>
    <row r="53" spans="1:99" s="34" customFormat="1" ht="44.25" hidden="1" x14ac:dyDescent="0.55000000000000004">
      <c r="A53" s="65"/>
      <c r="B53" s="30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4"/>
      <c r="P53" s="64"/>
      <c r="Q53" s="12"/>
      <c r="R53" s="12"/>
      <c r="S53" s="12"/>
      <c r="T53" s="12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4"/>
      <c r="AH53" s="64"/>
      <c r="AI53" s="12"/>
      <c r="AJ53" s="12"/>
      <c r="AK53" s="12"/>
      <c r="AL53" s="12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4"/>
      <c r="AZ53" s="64"/>
      <c r="BA53" s="12"/>
      <c r="BB53" s="12"/>
      <c r="BC53" s="12"/>
      <c r="BD53" s="12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12"/>
      <c r="BT53" s="12"/>
      <c r="BU53" s="12"/>
      <c r="BV53" s="12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</row>
    <row r="54" spans="1:99" x14ac:dyDescent="0.2">
      <c r="A54" s="7"/>
      <c r="B54" s="6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3"/>
      <c r="P54" s="3"/>
      <c r="Q54" s="3"/>
      <c r="R54" s="3"/>
      <c r="S54" s="3"/>
      <c r="T54" s="3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3"/>
      <c r="AH54" s="3"/>
      <c r="AI54" s="3"/>
      <c r="AJ54" s="3"/>
      <c r="AK54" s="3"/>
      <c r="AL54" s="3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3"/>
      <c r="AZ54" s="3"/>
      <c r="BA54" s="3"/>
      <c r="BB54" s="3"/>
      <c r="BC54" s="3"/>
      <c r="BD54" s="3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3"/>
      <c r="BR54" s="3"/>
      <c r="BS54" s="3"/>
      <c r="BT54" s="3"/>
      <c r="BU54" s="3"/>
      <c r="BV54" s="3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3"/>
      <c r="CJ54" s="3"/>
      <c r="CK54" s="3"/>
      <c r="CL54" s="3"/>
      <c r="CM54" s="3"/>
      <c r="CN54" s="3"/>
      <c r="CO54" s="4"/>
      <c r="CP54" s="3"/>
      <c r="CQ54" s="2"/>
      <c r="CR54" s="2"/>
      <c r="CS54" s="2"/>
      <c r="CT54" s="2"/>
      <c r="CU54" s="2"/>
    </row>
  </sheetData>
  <sheetProtection selectLockedCells="1" selectUnlockedCells="1"/>
  <protectedRanges>
    <protectedRange sqref="B38:B39 B46:B47 B5:B6 B12 B22:B23 B30:B31 B26:B28 B14 B53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4:B25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0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:B8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0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9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8" name="Range1_1_1_1_2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9" name="Range1_1_1_1_3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5" name="Range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6" name="Range1_1_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7" name="Range1_1_1_1_2_1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15:CV16">
    <sortCondition ref="B15:B16"/>
  </sortState>
  <mergeCells count="98">
    <mergeCell ref="W3:X3"/>
    <mergeCell ref="A2:B2"/>
    <mergeCell ref="A3:B3"/>
    <mergeCell ref="C3:D3"/>
    <mergeCell ref="E3:F3"/>
    <mergeCell ref="G3:H3"/>
    <mergeCell ref="I3:J3"/>
    <mergeCell ref="K3:L3"/>
    <mergeCell ref="M3:N3"/>
    <mergeCell ref="O3:Q3"/>
    <mergeCell ref="CS3:CU3"/>
    <mergeCell ref="C4:D4"/>
    <mergeCell ref="E4:F4"/>
    <mergeCell ref="G4:H4"/>
    <mergeCell ref="I4:J4"/>
    <mergeCell ref="K4:L4"/>
    <mergeCell ref="R3:T3"/>
    <mergeCell ref="U3:V3"/>
    <mergeCell ref="AW3:AX3"/>
    <mergeCell ref="Y3:Z3"/>
    <mergeCell ref="AA3:AB3"/>
    <mergeCell ref="AC3:AD3"/>
    <mergeCell ref="AE3:AF3"/>
    <mergeCell ref="AG3:AI3"/>
    <mergeCell ref="AJ3:AL3"/>
    <mergeCell ref="AM3:AN3"/>
    <mergeCell ref="BB3:BD3"/>
    <mergeCell ref="BE3:BF3"/>
    <mergeCell ref="BG3:BH3"/>
    <mergeCell ref="BI3:BJ3"/>
    <mergeCell ref="BK3:BL3"/>
    <mergeCell ref="Y4:Z4"/>
    <mergeCell ref="AA4:AB4"/>
    <mergeCell ref="AC4:AD4"/>
    <mergeCell ref="AE4:AF4"/>
    <mergeCell ref="AY3:BA3"/>
    <mergeCell ref="AO3:AP3"/>
    <mergeCell ref="AQ3:AR3"/>
    <mergeCell ref="AS3:AT3"/>
    <mergeCell ref="AU3:AV3"/>
    <mergeCell ref="AS4:AT4"/>
    <mergeCell ref="AM4:AN4"/>
    <mergeCell ref="AO4:AP4"/>
    <mergeCell ref="AQ4:AR4"/>
    <mergeCell ref="CP3:CR3"/>
    <mergeCell ref="BO3:BP3"/>
    <mergeCell ref="BQ3:BS3"/>
    <mergeCell ref="BT3:BV3"/>
    <mergeCell ref="BW3:BX3"/>
    <mergeCell ref="BY3:BZ3"/>
    <mergeCell ref="CG3:CH3"/>
    <mergeCell ref="CI3:CK3"/>
    <mergeCell ref="CL3:CN3"/>
    <mergeCell ref="CA3:CB3"/>
    <mergeCell ref="CC3:CD3"/>
    <mergeCell ref="CE3:CF3"/>
    <mergeCell ref="BM3:BN3"/>
    <mergeCell ref="BW4:BX4"/>
    <mergeCell ref="BY4:BZ4"/>
    <mergeCell ref="CA4:CB4"/>
    <mergeCell ref="CC4:CD4"/>
    <mergeCell ref="BI4:BJ4"/>
    <mergeCell ref="BK4:BL4"/>
    <mergeCell ref="BM4:BN4"/>
    <mergeCell ref="BO4:BP4"/>
    <mergeCell ref="BQ4:BS4"/>
    <mergeCell ref="CI4:CK4"/>
    <mergeCell ref="CL4:CN4"/>
    <mergeCell ref="CP4:CR4"/>
    <mergeCell ref="CS4:CU4"/>
    <mergeCell ref="A6:B6"/>
    <mergeCell ref="CE4:CF4"/>
    <mergeCell ref="CG4:CH4"/>
    <mergeCell ref="BG4:BH4"/>
    <mergeCell ref="AG4:AI4"/>
    <mergeCell ref="AJ4:AL4"/>
    <mergeCell ref="BT4:BV4"/>
    <mergeCell ref="AU4:AV4"/>
    <mergeCell ref="AW4:AX4"/>
    <mergeCell ref="AY4:BA4"/>
    <mergeCell ref="BB4:BD4"/>
    <mergeCell ref="BE4:BF4"/>
    <mergeCell ref="U4:V4"/>
    <mergeCell ref="W4:X4"/>
    <mergeCell ref="A39:B39"/>
    <mergeCell ref="A44:B44"/>
    <mergeCell ref="A47:B47"/>
    <mergeCell ref="A12:B12"/>
    <mergeCell ref="M4:N4"/>
    <mergeCell ref="O4:Q4"/>
    <mergeCell ref="R4:T4"/>
    <mergeCell ref="A51:B51"/>
    <mergeCell ref="A14:B14"/>
    <mergeCell ref="A21:B21"/>
    <mergeCell ref="A23:B23"/>
    <mergeCell ref="A28:B28"/>
    <mergeCell ref="A31:B31"/>
    <mergeCell ref="A36:B36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CV50"/>
  <sheetViews>
    <sheetView zoomScaleSheetLayoutView="55" workbookViewId="0">
      <pane xSplit="2" ySplit="5" topLeftCell="BW6" activePane="bottomRight" state="frozen"/>
      <selection activeCell="CP1" activeCellId="1" sqref="AM1:BD1048576 CP1:CV1048576"/>
      <selection pane="topRight" activeCell="CP1" activeCellId="1" sqref="AM1:BD1048576 CP1:CV1048576"/>
      <selection pane="bottomLeft" activeCell="CP1" activeCellId="1" sqref="AM1:BD1048576 CP1:CV1048576"/>
      <selection pane="bottomRight" activeCell="BN64" sqref="BN64"/>
    </sheetView>
  </sheetViews>
  <sheetFormatPr defaultRowHeight="12.75" x14ac:dyDescent="0.2"/>
  <cols>
    <col min="1" max="1" width="4" customWidth="1"/>
    <col min="2" max="2" width="24.5703125" customWidth="1"/>
    <col min="3" max="3" width="5.85546875" customWidth="1"/>
    <col min="4" max="4" width="6.7109375" customWidth="1"/>
    <col min="5" max="5" width="5.85546875" customWidth="1"/>
    <col min="6" max="6" width="6.85546875" customWidth="1"/>
    <col min="7" max="7" width="5.85546875" customWidth="1"/>
    <col min="8" max="8" width="7.28515625" customWidth="1"/>
    <col min="9" max="9" width="5.85546875" customWidth="1"/>
    <col min="10" max="10" width="6.140625" customWidth="1"/>
    <col min="11" max="11" width="5.85546875" customWidth="1"/>
    <col min="12" max="12" width="6.7109375" customWidth="1"/>
    <col min="13" max="13" width="5.85546875" customWidth="1"/>
    <col min="14" max="14" width="7.28515625" customWidth="1"/>
    <col min="15" max="15" width="7" customWidth="1"/>
    <col min="16" max="16" width="7.140625" customWidth="1"/>
    <col min="17" max="19" width="7.42578125" customWidth="1"/>
    <col min="20" max="20" width="9.42578125" customWidth="1"/>
    <col min="21" max="21" width="5.85546875" customWidth="1"/>
    <col min="22" max="22" width="7.42578125" bestFit="1" customWidth="1"/>
    <col min="23" max="23" width="5.85546875" customWidth="1"/>
    <col min="24" max="24" width="7.42578125" bestFit="1" customWidth="1"/>
    <col min="25" max="25" width="5.85546875" customWidth="1"/>
    <col min="26" max="26" width="6.42578125" customWidth="1"/>
    <col min="27" max="28" width="5.85546875" customWidth="1"/>
    <col min="29" max="29" width="5.5703125" customWidth="1"/>
    <col min="30" max="30" width="6.140625" customWidth="1"/>
    <col min="31" max="31" width="6.7109375" customWidth="1"/>
    <col min="32" max="32" width="6.42578125" customWidth="1"/>
    <col min="33" max="33" width="7" customWidth="1"/>
    <col min="34" max="34" width="7.5703125" customWidth="1"/>
    <col min="35" max="35" width="7.42578125" customWidth="1"/>
    <col min="36" max="36" width="6.42578125" customWidth="1"/>
    <col min="37" max="38" width="7.42578125" customWidth="1"/>
    <col min="39" max="39" width="5.85546875" customWidth="1"/>
    <col min="40" max="40" width="7.42578125" bestFit="1" customWidth="1"/>
    <col min="41" max="41" width="5.85546875" customWidth="1"/>
    <col min="42" max="42" width="6.7109375" bestFit="1" customWidth="1"/>
    <col min="43" max="45" width="5.85546875" customWidth="1"/>
    <col min="46" max="46" width="6.28515625" customWidth="1"/>
    <col min="47" max="47" width="5" customWidth="1"/>
    <col min="48" max="48" width="5.85546875" customWidth="1"/>
    <col min="49" max="49" width="5" customWidth="1"/>
    <col min="50" max="50" width="6.140625" customWidth="1"/>
    <col min="51" max="51" width="6.42578125" customWidth="1"/>
    <col min="52" max="52" width="8.42578125" customWidth="1"/>
    <col min="53" max="53" width="7.42578125" customWidth="1"/>
    <col min="54" max="54" width="6.42578125" customWidth="1"/>
    <col min="55" max="55" width="6.42578125" bestFit="1" customWidth="1"/>
    <col min="56" max="56" width="7.7109375" customWidth="1"/>
    <col min="57" max="57" width="5.85546875" customWidth="1"/>
    <col min="58" max="58" width="7.28515625" customWidth="1"/>
    <col min="59" max="59" width="5.85546875" customWidth="1"/>
    <col min="60" max="60" width="6.85546875" customWidth="1"/>
    <col min="61" max="61" width="5.85546875" customWidth="1"/>
    <col min="62" max="62" width="6.7109375" customWidth="1"/>
    <col min="63" max="63" width="5.85546875" customWidth="1"/>
    <col min="64" max="64" width="6.5703125" customWidth="1"/>
    <col min="65" max="65" width="6.42578125" customWidth="1"/>
    <col min="66" max="66" width="5.85546875" customWidth="1"/>
    <col min="67" max="67" width="6.28515625" customWidth="1"/>
    <col min="68" max="68" width="6.5703125" customWidth="1"/>
    <col min="69" max="69" width="6.42578125" customWidth="1"/>
    <col min="70" max="70" width="7.42578125" customWidth="1"/>
    <col min="71" max="71" width="9.5703125" customWidth="1"/>
    <col min="72" max="72" width="7.7109375" customWidth="1"/>
    <col min="73" max="74" width="7.42578125" customWidth="1"/>
    <col min="75" max="83" width="5.85546875" customWidth="1"/>
    <col min="84" max="84" width="5.85546875" bestFit="1" customWidth="1"/>
    <col min="85" max="85" width="5" bestFit="1" customWidth="1"/>
    <col min="86" max="86" width="5.28515625" customWidth="1"/>
    <col min="87" max="87" width="6.42578125" customWidth="1"/>
    <col min="88" max="89" width="7.42578125" bestFit="1" customWidth="1"/>
    <col min="90" max="90" width="6.42578125" bestFit="1" customWidth="1"/>
    <col min="91" max="92" width="7.42578125" bestFit="1" customWidth="1"/>
    <col min="93" max="93" width="5.85546875" customWidth="1"/>
    <col min="94" max="94" width="7.42578125" customWidth="1"/>
    <col min="95" max="95" width="8.42578125" bestFit="1" customWidth="1"/>
    <col min="96" max="97" width="7.42578125" bestFit="1" customWidth="1"/>
    <col min="98" max="98" width="8.42578125" bestFit="1" customWidth="1"/>
    <col min="99" max="99" width="7.42578125" bestFit="1" customWidth="1"/>
    <col min="100" max="100" width="10.28515625" customWidth="1"/>
    <col min="257" max="257" width="4" customWidth="1"/>
    <col min="258" max="258" width="24.5703125" customWidth="1"/>
    <col min="259" max="259" width="5.85546875" customWidth="1"/>
    <col min="260" max="260" width="6.7109375" customWidth="1"/>
    <col min="261" max="261" width="5.85546875" customWidth="1"/>
    <col min="262" max="262" width="6.85546875" customWidth="1"/>
    <col min="263" max="263" width="5.85546875" customWidth="1"/>
    <col min="264" max="264" width="7.28515625" customWidth="1"/>
    <col min="265" max="265" width="5.85546875" customWidth="1"/>
    <col min="266" max="266" width="6.140625" customWidth="1"/>
    <col min="267" max="267" width="5.85546875" customWidth="1"/>
    <col min="268" max="268" width="6.7109375" customWidth="1"/>
    <col min="269" max="269" width="5.85546875" customWidth="1"/>
    <col min="270" max="270" width="7.28515625" customWidth="1"/>
    <col min="271" max="271" width="7" customWidth="1"/>
    <col min="272" max="272" width="7.140625" customWidth="1"/>
    <col min="273" max="275" width="7.42578125" customWidth="1"/>
    <col min="276" max="276" width="9.42578125" customWidth="1"/>
    <col min="277" max="277" width="5.85546875" customWidth="1"/>
    <col min="278" max="278" width="7.42578125" bestFit="1" customWidth="1"/>
    <col min="279" max="279" width="5.85546875" customWidth="1"/>
    <col min="280" max="280" width="7.42578125" bestFit="1" customWidth="1"/>
    <col min="281" max="281" width="5.85546875" customWidth="1"/>
    <col min="282" max="282" width="6.42578125" customWidth="1"/>
    <col min="283" max="284" width="5.85546875" customWidth="1"/>
    <col min="285" max="285" width="5.5703125" customWidth="1"/>
    <col min="286" max="286" width="6.140625" customWidth="1"/>
    <col min="287" max="287" width="6.7109375" customWidth="1"/>
    <col min="288" max="288" width="6.42578125" customWidth="1"/>
    <col min="289" max="289" width="7" customWidth="1"/>
    <col min="290" max="290" width="7.5703125" customWidth="1"/>
    <col min="291" max="291" width="7.42578125" customWidth="1"/>
    <col min="292" max="292" width="6.42578125" customWidth="1"/>
    <col min="293" max="294" width="7.42578125" customWidth="1"/>
    <col min="295" max="295" width="5.85546875" customWidth="1"/>
    <col min="296" max="296" width="7.42578125" bestFit="1" customWidth="1"/>
    <col min="297" max="297" width="5.85546875" customWidth="1"/>
    <col min="298" max="298" width="6.7109375" bestFit="1" customWidth="1"/>
    <col min="299" max="301" width="5.85546875" customWidth="1"/>
    <col min="302" max="302" width="6.28515625" customWidth="1"/>
    <col min="303" max="303" width="5" customWidth="1"/>
    <col min="304" max="304" width="5.85546875" customWidth="1"/>
    <col min="305" max="305" width="5" customWidth="1"/>
    <col min="306" max="306" width="6.140625" customWidth="1"/>
    <col min="307" max="307" width="6.42578125" customWidth="1"/>
    <col min="308" max="308" width="8.42578125" customWidth="1"/>
    <col min="309" max="309" width="7.42578125" customWidth="1"/>
    <col min="310" max="310" width="6.42578125" customWidth="1"/>
    <col min="311" max="311" width="6.42578125" bestFit="1" customWidth="1"/>
    <col min="312" max="312" width="7.7109375" customWidth="1"/>
    <col min="313" max="313" width="5.85546875" customWidth="1"/>
    <col min="314" max="314" width="7.28515625" customWidth="1"/>
    <col min="315" max="315" width="5.85546875" customWidth="1"/>
    <col min="316" max="316" width="6.85546875" customWidth="1"/>
    <col min="317" max="317" width="5.85546875" customWidth="1"/>
    <col min="318" max="318" width="6.7109375" customWidth="1"/>
    <col min="319" max="319" width="5.85546875" customWidth="1"/>
    <col min="320" max="320" width="6.5703125" customWidth="1"/>
    <col min="321" max="321" width="6.42578125" customWidth="1"/>
    <col min="322" max="322" width="5.85546875" customWidth="1"/>
    <col min="323" max="323" width="6.28515625" customWidth="1"/>
    <col min="324" max="324" width="6.5703125" customWidth="1"/>
    <col min="325" max="325" width="6.42578125" customWidth="1"/>
    <col min="326" max="326" width="7.42578125" customWidth="1"/>
    <col min="327" max="327" width="9.5703125" customWidth="1"/>
    <col min="328" max="328" width="7.7109375" customWidth="1"/>
    <col min="329" max="330" width="7.42578125" customWidth="1"/>
    <col min="331" max="339" width="5.85546875" customWidth="1"/>
    <col min="340" max="340" width="5.85546875" bestFit="1" customWidth="1"/>
    <col min="341" max="341" width="5" bestFit="1" customWidth="1"/>
    <col min="342" max="342" width="5.28515625" customWidth="1"/>
    <col min="343" max="343" width="6.42578125" customWidth="1"/>
    <col min="344" max="345" width="7.42578125" bestFit="1" customWidth="1"/>
    <col min="346" max="346" width="6.42578125" bestFit="1" customWidth="1"/>
    <col min="347" max="348" width="7.42578125" bestFit="1" customWidth="1"/>
    <col min="349" max="349" width="5.85546875" customWidth="1"/>
    <col min="350" max="350" width="7.42578125" customWidth="1"/>
    <col min="351" max="351" width="8.42578125" bestFit="1" customWidth="1"/>
    <col min="352" max="353" width="7.42578125" bestFit="1" customWidth="1"/>
    <col min="354" max="354" width="8.42578125" bestFit="1" customWidth="1"/>
    <col min="355" max="355" width="7.42578125" bestFit="1" customWidth="1"/>
    <col min="356" max="356" width="10.28515625" customWidth="1"/>
    <col min="513" max="513" width="4" customWidth="1"/>
    <col min="514" max="514" width="24.5703125" customWidth="1"/>
    <col min="515" max="515" width="5.85546875" customWidth="1"/>
    <col min="516" max="516" width="6.7109375" customWidth="1"/>
    <col min="517" max="517" width="5.85546875" customWidth="1"/>
    <col min="518" max="518" width="6.85546875" customWidth="1"/>
    <col min="519" max="519" width="5.85546875" customWidth="1"/>
    <col min="520" max="520" width="7.28515625" customWidth="1"/>
    <col min="521" max="521" width="5.85546875" customWidth="1"/>
    <col min="522" max="522" width="6.140625" customWidth="1"/>
    <col min="523" max="523" width="5.85546875" customWidth="1"/>
    <col min="524" max="524" width="6.7109375" customWidth="1"/>
    <col min="525" max="525" width="5.85546875" customWidth="1"/>
    <col min="526" max="526" width="7.28515625" customWidth="1"/>
    <col min="527" max="527" width="7" customWidth="1"/>
    <col min="528" max="528" width="7.140625" customWidth="1"/>
    <col min="529" max="531" width="7.42578125" customWidth="1"/>
    <col min="532" max="532" width="9.42578125" customWidth="1"/>
    <col min="533" max="533" width="5.85546875" customWidth="1"/>
    <col min="534" max="534" width="7.42578125" bestFit="1" customWidth="1"/>
    <col min="535" max="535" width="5.85546875" customWidth="1"/>
    <col min="536" max="536" width="7.42578125" bestFit="1" customWidth="1"/>
    <col min="537" max="537" width="5.85546875" customWidth="1"/>
    <col min="538" max="538" width="6.42578125" customWidth="1"/>
    <col min="539" max="540" width="5.85546875" customWidth="1"/>
    <col min="541" max="541" width="5.5703125" customWidth="1"/>
    <col min="542" max="542" width="6.140625" customWidth="1"/>
    <col min="543" max="543" width="6.7109375" customWidth="1"/>
    <col min="544" max="544" width="6.42578125" customWidth="1"/>
    <col min="545" max="545" width="7" customWidth="1"/>
    <col min="546" max="546" width="7.5703125" customWidth="1"/>
    <col min="547" max="547" width="7.42578125" customWidth="1"/>
    <col min="548" max="548" width="6.42578125" customWidth="1"/>
    <col min="549" max="550" width="7.42578125" customWidth="1"/>
    <col min="551" max="551" width="5.85546875" customWidth="1"/>
    <col min="552" max="552" width="7.42578125" bestFit="1" customWidth="1"/>
    <col min="553" max="553" width="5.85546875" customWidth="1"/>
    <col min="554" max="554" width="6.7109375" bestFit="1" customWidth="1"/>
    <col min="555" max="557" width="5.85546875" customWidth="1"/>
    <col min="558" max="558" width="6.28515625" customWidth="1"/>
    <col min="559" max="559" width="5" customWidth="1"/>
    <col min="560" max="560" width="5.85546875" customWidth="1"/>
    <col min="561" max="561" width="5" customWidth="1"/>
    <col min="562" max="562" width="6.140625" customWidth="1"/>
    <col min="563" max="563" width="6.42578125" customWidth="1"/>
    <col min="564" max="564" width="8.42578125" customWidth="1"/>
    <col min="565" max="565" width="7.42578125" customWidth="1"/>
    <col min="566" max="566" width="6.42578125" customWidth="1"/>
    <col min="567" max="567" width="6.42578125" bestFit="1" customWidth="1"/>
    <col min="568" max="568" width="7.7109375" customWidth="1"/>
    <col min="569" max="569" width="5.85546875" customWidth="1"/>
    <col min="570" max="570" width="7.28515625" customWidth="1"/>
    <col min="571" max="571" width="5.85546875" customWidth="1"/>
    <col min="572" max="572" width="6.85546875" customWidth="1"/>
    <col min="573" max="573" width="5.85546875" customWidth="1"/>
    <col min="574" max="574" width="6.7109375" customWidth="1"/>
    <col min="575" max="575" width="5.85546875" customWidth="1"/>
    <col min="576" max="576" width="6.5703125" customWidth="1"/>
    <col min="577" max="577" width="6.42578125" customWidth="1"/>
    <col min="578" max="578" width="5.85546875" customWidth="1"/>
    <col min="579" max="579" width="6.28515625" customWidth="1"/>
    <col min="580" max="580" width="6.5703125" customWidth="1"/>
    <col min="581" max="581" width="6.42578125" customWidth="1"/>
    <col min="582" max="582" width="7.42578125" customWidth="1"/>
    <col min="583" max="583" width="9.5703125" customWidth="1"/>
    <col min="584" max="584" width="7.7109375" customWidth="1"/>
    <col min="585" max="586" width="7.42578125" customWidth="1"/>
    <col min="587" max="595" width="5.85546875" customWidth="1"/>
    <col min="596" max="596" width="5.85546875" bestFit="1" customWidth="1"/>
    <col min="597" max="597" width="5" bestFit="1" customWidth="1"/>
    <col min="598" max="598" width="5.28515625" customWidth="1"/>
    <col min="599" max="599" width="6.42578125" customWidth="1"/>
    <col min="600" max="601" width="7.42578125" bestFit="1" customWidth="1"/>
    <col min="602" max="602" width="6.42578125" bestFit="1" customWidth="1"/>
    <col min="603" max="604" width="7.42578125" bestFit="1" customWidth="1"/>
    <col min="605" max="605" width="5.85546875" customWidth="1"/>
    <col min="606" max="606" width="7.42578125" customWidth="1"/>
    <col min="607" max="607" width="8.42578125" bestFit="1" customWidth="1"/>
    <col min="608" max="609" width="7.42578125" bestFit="1" customWidth="1"/>
    <col min="610" max="610" width="8.42578125" bestFit="1" customWidth="1"/>
    <col min="611" max="611" width="7.42578125" bestFit="1" customWidth="1"/>
    <col min="612" max="612" width="10.28515625" customWidth="1"/>
    <col min="769" max="769" width="4" customWidth="1"/>
    <col min="770" max="770" width="24.5703125" customWidth="1"/>
    <col min="771" max="771" width="5.85546875" customWidth="1"/>
    <col min="772" max="772" width="6.7109375" customWidth="1"/>
    <col min="773" max="773" width="5.85546875" customWidth="1"/>
    <col min="774" max="774" width="6.85546875" customWidth="1"/>
    <col min="775" max="775" width="5.85546875" customWidth="1"/>
    <col min="776" max="776" width="7.28515625" customWidth="1"/>
    <col min="777" max="777" width="5.85546875" customWidth="1"/>
    <col min="778" max="778" width="6.140625" customWidth="1"/>
    <col min="779" max="779" width="5.85546875" customWidth="1"/>
    <col min="780" max="780" width="6.7109375" customWidth="1"/>
    <col min="781" max="781" width="5.85546875" customWidth="1"/>
    <col min="782" max="782" width="7.28515625" customWidth="1"/>
    <col min="783" max="783" width="7" customWidth="1"/>
    <col min="784" max="784" width="7.140625" customWidth="1"/>
    <col min="785" max="787" width="7.42578125" customWidth="1"/>
    <col min="788" max="788" width="9.42578125" customWidth="1"/>
    <col min="789" max="789" width="5.85546875" customWidth="1"/>
    <col min="790" max="790" width="7.42578125" bestFit="1" customWidth="1"/>
    <col min="791" max="791" width="5.85546875" customWidth="1"/>
    <col min="792" max="792" width="7.42578125" bestFit="1" customWidth="1"/>
    <col min="793" max="793" width="5.85546875" customWidth="1"/>
    <col min="794" max="794" width="6.42578125" customWidth="1"/>
    <col min="795" max="796" width="5.85546875" customWidth="1"/>
    <col min="797" max="797" width="5.5703125" customWidth="1"/>
    <col min="798" max="798" width="6.140625" customWidth="1"/>
    <col min="799" max="799" width="6.7109375" customWidth="1"/>
    <col min="800" max="800" width="6.42578125" customWidth="1"/>
    <col min="801" max="801" width="7" customWidth="1"/>
    <col min="802" max="802" width="7.5703125" customWidth="1"/>
    <col min="803" max="803" width="7.42578125" customWidth="1"/>
    <col min="804" max="804" width="6.42578125" customWidth="1"/>
    <col min="805" max="806" width="7.42578125" customWidth="1"/>
    <col min="807" max="807" width="5.85546875" customWidth="1"/>
    <col min="808" max="808" width="7.42578125" bestFit="1" customWidth="1"/>
    <col min="809" max="809" width="5.85546875" customWidth="1"/>
    <col min="810" max="810" width="6.7109375" bestFit="1" customWidth="1"/>
    <col min="811" max="813" width="5.85546875" customWidth="1"/>
    <col min="814" max="814" width="6.28515625" customWidth="1"/>
    <col min="815" max="815" width="5" customWidth="1"/>
    <col min="816" max="816" width="5.85546875" customWidth="1"/>
    <col min="817" max="817" width="5" customWidth="1"/>
    <col min="818" max="818" width="6.140625" customWidth="1"/>
    <col min="819" max="819" width="6.42578125" customWidth="1"/>
    <col min="820" max="820" width="8.42578125" customWidth="1"/>
    <col min="821" max="821" width="7.42578125" customWidth="1"/>
    <col min="822" max="822" width="6.42578125" customWidth="1"/>
    <col min="823" max="823" width="6.42578125" bestFit="1" customWidth="1"/>
    <col min="824" max="824" width="7.7109375" customWidth="1"/>
    <col min="825" max="825" width="5.85546875" customWidth="1"/>
    <col min="826" max="826" width="7.28515625" customWidth="1"/>
    <col min="827" max="827" width="5.85546875" customWidth="1"/>
    <col min="828" max="828" width="6.85546875" customWidth="1"/>
    <col min="829" max="829" width="5.85546875" customWidth="1"/>
    <col min="830" max="830" width="6.7109375" customWidth="1"/>
    <col min="831" max="831" width="5.85546875" customWidth="1"/>
    <col min="832" max="832" width="6.5703125" customWidth="1"/>
    <col min="833" max="833" width="6.42578125" customWidth="1"/>
    <col min="834" max="834" width="5.85546875" customWidth="1"/>
    <col min="835" max="835" width="6.28515625" customWidth="1"/>
    <col min="836" max="836" width="6.5703125" customWidth="1"/>
    <col min="837" max="837" width="6.42578125" customWidth="1"/>
    <col min="838" max="838" width="7.42578125" customWidth="1"/>
    <col min="839" max="839" width="9.5703125" customWidth="1"/>
    <col min="840" max="840" width="7.7109375" customWidth="1"/>
    <col min="841" max="842" width="7.42578125" customWidth="1"/>
    <col min="843" max="851" width="5.85546875" customWidth="1"/>
    <col min="852" max="852" width="5.85546875" bestFit="1" customWidth="1"/>
    <col min="853" max="853" width="5" bestFit="1" customWidth="1"/>
    <col min="854" max="854" width="5.28515625" customWidth="1"/>
    <col min="855" max="855" width="6.42578125" customWidth="1"/>
    <col min="856" max="857" width="7.42578125" bestFit="1" customWidth="1"/>
    <col min="858" max="858" width="6.42578125" bestFit="1" customWidth="1"/>
    <col min="859" max="860" width="7.42578125" bestFit="1" customWidth="1"/>
    <col min="861" max="861" width="5.85546875" customWidth="1"/>
    <col min="862" max="862" width="7.42578125" customWidth="1"/>
    <col min="863" max="863" width="8.42578125" bestFit="1" customWidth="1"/>
    <col min="864" max="865" width="7.42578125" bestFit="1" customWidth="1"/>
    <col min="866" max="866" width="8.42578125" bestFit="1" customWidth="1"/>
    <col min="867" max="867" width="7.42578125" bestFit="1" customWidth="1"/>
    <col min="868" max="868" width="10.28515625" customWidth="1"/>
    <col min="1025" max="1025" width="4" customWidth="1"/>
    <col min="1026" max="1026" width="24.5703125" customWidth="1"/>
    <col min="1027" max="1027" width="5.85546875" customWidth="1"/>
    <col min="1028" max="1028" width="6.7109375" customWidth="1"/>
    <col min="1029" max="1029" width="5.85546875" customWidth="1"/>
    <col min="1030" max="1030" width="6.85546875" customWidth="1"/>
    <col min="1031" max="1031" width="5.85546875" customWidth="1"/>
    <col min="1032" max="1032" width="7.28515625" customWidth="1"/>
    <col min="1033" max="1033" width="5.85546875" customWidth="1"/>
    <col min="1034" max="1034" width="6.140625" customWidth="1"/>
    <col min="1035" max="1035" width="5.85546875" customWidth="1"/>
    <col min="1036" max="1036" width="6.7109375" customWidth="1"/>
    <col min="1037" max="1037" width="5.85546875" customWidth="1"/>
    <col min="1038" max="1038" width="7.28515625" customWidth="1"/>
    <col min="1039" max="1039" width="7" customWidth="1"/>
    <col min="1040" max="1040" width="7.140625" customWidth="1"/>
    <col min="1041" max="1043" width="7.42578125" customWidth="1"/>
    <col min="1044" max="1044" width="9.42578125" customWidth="1"/>
    <col min="1045" max="1045" width="5.85546875" customWidth="1"/>
    <col min="1046" max="1046" width="7.42578125" bestFit="1" customWidth="1"/>
    <col min="1047" max="1047" width="5.85546875" customWidth="1"/>
    <col min="1048" max="1048" width="7.42578125" bestFit="1" customWidth="1"/>
    <col min="1049" max="1049" width="5.85546875" customWidth="1"/>
    <col min="1050" max="1050" width="6.42578125" customWidth="1"/>
    <col min="1051" max="1052" width="5.85546875" customWidth="1"/>
    <col min="1053" max="1053" width="5.5703125" customWidth="1"/>
    <col min="1054" max="1054" width="6.140625" customWidth="1"/>
    <col min="1055" max="1055" width="6.7109375" customWidth="1"/>
    <col min="1056" max="1056" width="6.42578125" customWidth="1"/>
    <col min="1057" max="1057" width="7" customWidth="1"/>
    <col min="1058" max="1058" width="7.5703125" customWidth="1"/>
    <col min="1059" max="1059" width="7.42578125" customWidth="1"/>
    <col min="1060" max="1060" width="6.42578125" customWidth="1"/>
    <col min="1061" max="1062" width="7.42578125" customWidth="1"/>
    <col min="1063" max="1063" width="5.85546875" customWidth="1"/>
    <col min="1064" max="1064" width="7.42578125" bestFit="1" customWidth="1"/>
    <col min="1065" max="1065" width="5.85546875" customWidth="1"/>
    <col min="1066" max="1066" width="6.7109375" bestFit="1" customWidth="1"/>
    <col min="1067" max="1069" width="5.85546875" customWidth="1"/>
    <col min="1070" max="1070" width="6.28515625" customWidth="1"/>
    <col min="1071" max="1071" width="5" customWidth="1"/>
    <col min="1072" max="1072" width="5.85546875" customWidth="1"/>
    <col min="1073" max="1073" width="5" customWidth="1"/>
    <col min="1074" max="1074" width="6.140625" customWidth="1"/>
    <col min="1075" max="1075" width="6.42578125" customWidth="1"/>
    <col min="1076" max="1076" width="8.42578125" customWidth="1"/>
    <col min="1077" max="1077" width="7.42578125" customWidth="1"/>
    <col min="1078" max="1078" width="6.42578125" customWidth="1"/>
    <col min="1079" max="1079" width="6.42578125" bestFit="1" customWidth="1"/>
    <col min="1080" max="1080" width="7.7109375" customWidth="1"/>
    <col min="1081" max="1081" width="5.85546875" customWidth="1"/>
    <col min="1082" max="1082" width="7.28515625" customWidth="1"/>
    <col min="1083" max="1083" width="5.85546875" customWidth="1"/>
    <col min="1084" max="1084" width="6.85546875" customWidth="1"/>
    <col min="1085" max="1085" width="5.85546875" customWidth="1"/>
    <col min="1086" max="1086" width="6.7109375" customWidth="1"/>
    <col min="1087" max="1087" width="5.85546875" customWidth="1"/>
    <col min="1088" max="1088" width="6.5703125" customWidth="1"/>
    <col min="1089" max="1089" width="6.42578125" customWidth="1"/>
    <col min="1090" max="1090" width="5.85546875" customWidth="1"/>
    <col min="1091" max="1091" width="6.28515625" customWidth="1"/>
    <col min="1092" max="1092" width="6.5703125" customWidth="1"/>
    <col min="1093" max="1093" width="6.42578125" customWidth="1"/>
    <col min="1094" max="1094" width="7.42578125" customWidth="1"/>
    <col min="1095" max="1095" width="9.5703125" customWidth="1"/>
    <col min="1096" max="1096" width="7.7109375" customWidth="1"/>
    <col min="1097" max="1098" width="7.42578125" customWidth="1"/>
    <col min="1099" max="1107" width="5.85546875" customWidth="1"/>
    <col min="1108" max="1108" width="5.85546875" bestFit="1" customWidth="1"/>
    <col min="1109" max="1109" width="5" bestFit="1" customWidth="1"/>
    <col min="1110" max="1110" width="5.28515625" customWidth="1"/>
    <col min="1111" max="1111" width="6.42578125" customWidth="1"/>
    <col min="1112" max="1113" width="7.42578125" bestFit="1" customWidth="1"/>
    <col min="1114" max="1114" width="6.42578125" bestFit="1" customWidth="1"/>
    <col min="1115" max="1116" width="7.42578125" bestFit="1" customWidth="1"/>
    <col min="1117" max="1117" width="5.85546875" customWidth="1"/>
    <col min="1118" max="1118" width="7.42578125" customWidth="1"/>
    <col min="1119" max="1119" width="8.42578125" bestFit="1" customWidth="1"/>
    <col min="1120" max="1121" width="7.42578125" bestFit="1" customWidth="1"/>
    <col min="1122" max="1122" width="8.42578125" bestFit="1" customWidth="1"/>
    <col min="1123" max="1123" width="7.42578125" bestFit="1" customWidth="1"/>
    <col min="1124" max="1124" width="10.28515625" customWidth="1"/>
    <col min="1281" max="1281" width="4" customWidth="1"/>
    <col min="1282" max="1282" width="24.5703125" customWidth="1"/>
    <col min="1283" max="1283" width="5.85546875" customWidth="1"/>
    <col min="1284" max="1284" width="6.7109375" customWidth="1"/>
    <col min="1285" max="1285" width="5.85546875" customWidth="1"/>
    <col min="1286" max="1286" width="6.85546875" customWidth="1"/>
    <col min="1287" max="1287" width="5.85546875" customWidth="1"/>
    <col min="1288" max="1288" width="7.28515625" customWidth="1"/>
    <col min="1289" max="1289" width="5.85546875" customWidth="1"/>
    <col min="1290" max="1290" width="6.140625" customWidth="1"/>
    <col min="1291" max="1291" width="5.85546875" customWidth="1"/>
    <col min="1292" max="1292" width="6.7109375" customWidth="1"/>
    <col min="1293" max="1293" width="5.85546875" customWidth="1"/>
    <col min="1294" max="1294" width="7.28515625" customWidth="1"/>
    <col min="1295" max="1295" width="7" customWidth="1"/>
    <col min="1296" max="1296" width="7.140625" customWidth="1"/>
    <col min="1297" max="1299" width="7.42578125" customWidth="1"/>
    <col min="1300" max="1300" width="9.42578125" customWidth="1"/>
    <col min="1301" max="1301" width="5.85546875" customWidth="1"/>
    <col min="1302" max="1302" width="7.42578125" bestFit="1" customWidth="1"/>
    <col min="1303" max="1303" width="5.85546875" customWidth="1"/>
    <col min="1304" max="1304" width="7.42578125" bestFit="1" customWidth="1"/>
    <col min="1305" max="1305" width="5.85546875" customWidth="1"/>
    <col min="1306" max="1306" width="6.42578125" customWidth="1"/>
    <col min="1307" max="1308" width="5.85546875" customWidth="1"/>
    <col min="1309" max="1309" width="5.5703125" customWidth="1"/>
    <col min="1310" max="1310" width="6.140625" customWidth="1"/>
    <col min="1311" max="1311" width="6.7109375" customWidth="1"/>
    <col min="1312" max="1312" width="6.42578125" customWidth="1"/>
    <col min="1313" max="1313" width="7" customWidth="1"/>
    <col min="1314" max="1314" width="7.5703125" customWidth="1"/>
    <col min="1315" max="1315" width="7.42578125" customWidth="1"/>
    <col min="1316" max="1316" width="6.42578125" customWidth="1"/>
    <col min="1317" max="1318" width="7.42578125" customWidth="1"/>
    <col min="1319" max="1319" width="5.85546875" customWidth="1"/>
    <col min="1320" max="1320" width="7.42578125" bestFit="1" customWidth="1"/>
    <col min="1321" max="1321" width="5.85546875" customWidth="1"/>
    <col min="1322" max="1322" width="6.7109375" bestFit="1" customWidth="1"/>
    <col min="1323" max="1325" width="5.85546875" customWidth="1"/>
    <col min="1326" max="1326" width="6.28515625" customWidth="1"/>
    <col min="1327" max="1327" width="5" customWidth="1"/>
    <col min="1328" max="1328" width="5.85546875" customWidth="1"/>
    <col min="1329" max="1329" width="5" customWidth="1"/>
    <col min="1330" max="1330" width="6.140625" customWidth="1"/>
    <col min="1331" max="1331" width="6.42578125" customWidth="1"/>
    <col min="1332" max="1332" width="8.42578125" customWidth="1"/>
    <col min="1333" max="1333" width="7.42578125" customWidth="1"/>
    <col min="1334" max="1334" width="6.42578125" customWidth="1"/>
    <col min="1335" max="1335" width="6.42578125" bestFit="1" customWidth="1"/>
    <col min="1336" max="1336" width="7.7109375" customWidth="1"/>
    <col min="1337" max="1337" width="5.85546875" customWidth="1"/>
    <col min="1338" max="1338" width="7.28515625" customWidth="1"/>
    <col min="1339" max="1339" width="5.85546875" customWidth="1"/>
    <col min="1340" max="1340" width="6.85546875" customWidth="1"/>
    <col min="1341" max="1341" width="5.85546875" customWidth="1"/>
    <col min="1342" max="1342" width="6.7109375" customWidth="1"/>
    <col min="1343" max="1343" width="5.85546875" customWidth="1"/>
    <col min="1344" max="1344" width="6.5703125" customWidth="1"/>
    <col min="1345" max="1345" width="6.42578125" customWidth="1"/>
    <col min="1346" max="1346" width="5.85546875" customWidth="1"/>
    <col min="1347" max="1347" width="6.28515625" customWidth="1"/>
    <col min="1348" max="1348" width="6.5703125" customWidth="1"/>
    <col min="1349" max="1349" width="6.42578125" customWidth="1"/>
    <col min="1350" max="1350" width="7.42578125" customWidth="1"/>
    <col min="1351" max="1351" width="9.5703125" customWidth="1"/>
    <col min="1352" max="1352" width="7.7109375" customWidth="1"/>
    <col min="1353" max="1354" width="7.42578125" customWidth="1"/>
    <col min="1355" max="1363" width="5.85546875" customWidth="1"/>
    <col min="1364" max="1364" width="5.85546875" bestFit="1" customWidth="1"/>
    <col min="1365" max="1365" width="5" bestFit="1" customWidth="1"/>
    <col min="1366" max="1366" width="5.28515625" customWidth="1"/>
    <col min="1367" max="1367" width="6.42578125" customWidth="1"/>
    <col min="1368" max="1369" width="7.42578125" bestFit="1" customWidth="1"/>
    <col min="1370" max="1370" width="6.42578125" bestFit="1" customWidth="1"/>
    <col min="1371" max="1372" width="7.42578125" bestFit="1" customWidth="1"/>
    <col min="1373" max="1373" width="5.85546875" customWidth="1"/>
    <col min="1374" max="1374" width="7.42578125" customWidth="1"/>
    <col min="1375" max="1375" width="8.42578125" bestFit="1" customWidth="1"/>
    <col min="1376" max="1377" width="7.42578125" bestFit="1" customWidth="1"/>
    <col min="1378" max="1378" width="8.42578125" bestFit="1" customWidth="1"/>
    <col min="1379" max="1379" width="7.42578125" bestFit="1" customWidth="1"/>
    <col min="1380" max="1380" width="10.28515625" customWidth="1"/>
    <col min="1537" max="1537" width="4" customWidth="1"/>
    <col min="1538" max="1538" width="24.5703125" customWidth="1"/>
    <col min="1539" max="1539" width="5.85546875" customWidth="1"/>
    <col min="1540" max="1540" width="6.7109375" customWidth="1"/>
    <col min="1541" max="1541" width="5.85546875" customWidth="1"/>
    <col min="1542" max="1542" width="6.85546875" customWidth="1"/>
    <col min="1543" max="1543" width="5.85546875" customWidth="1"/>
    <col min="1544" max="1544" width="7.28515625" customWidth="1"/>
    <col min="1545" max="1545" width="5.85546875" customWidth="1"/>
    <col min="1546" max="1546" width="6.140625" customWidth="1"/>
    <col min="1547" max="1547" width="5.85546875" customWidth="1"/>
    <col min="1548" max="1548" width="6.7109375" customWidth="1"/>
    <col min="1549" max="1549" width="5.85546875" customWidth="1"/>
    <col min="1550" max="1550" width="7.28515625" customWidth="1"/>
    <col min="1551" max="1551" width="7" customWidth="1"/>
    <col min="1552" max="1552" width="7.140625" customWidth="1"/>
    <col min="1553" max="1555" width="7.42578125" customWidth="1"/>
    <col min="1556" max="1556" width="9.42578125" customWidth="1"/>
    <col min="1557" max="1557" width="5.85546875" customWidth="1"/>
    <col min="1558" max="1558" width="7.42578125" bestFit="1" customWidth="1"/>
    <col min="1559" max="1559" width="5.85546875" customWidth="1"/>
    <col min="1560" max="1560" width="7.42578125" bestFit="1" customWidth="1"/>
    <col min="1561" max="1561" width="5.85546875" customWidth="1"/>
    <col min="1562" max="1562" width="6.42578125" customWidth="1"/>
    <col min="1563" max="1564" width="5.85546875" customWidth="1"/>
    <col min="1565" max="1565" width="5.5703125" customWidth="1"/>
    <col min="1566" max="1566" width="6.140625" customWidth="1"/>
    <col min="1567" max="1567" width="6.7109375" customWidth="1"/>
    <col min="1568" max="1568" width="6.42578125" customWidth="1"/>
    <col min="1569" max="1569" width="7" customWidth="1"/>
    <col min="1570" max="1570" width="7.5703125" customWidth="1"/>
    <col min="1571" max="1571" width="7.42578125" customWidth="1"/>
    <col min="1572" max="1572" width="6.42578125" customWidth="1"/>
    <col min="1573" max="1574" width="7.42578125" customWidth="1"/>
    <col min="1575" max="1575" width="5.85546875" customWidth="1"/>
    <col min="1576" max="1576" width="7.42578125" bestFit="1" customWidth="1"/>
    <col min="1577" max="1577" width="5.85546875" customWidth="1"/>
    <col min="1578" max="1578" width="6.7109375" bestFit="1" customWidth="1"/>
    <col min="1579" max="1581" width="5.85546875" customWidth="1"/>
    <col min="1582" max="1582" width="6.28515625" customWidth="1"/>
    <col min="1583" max="1583" width="5" customWidth="1"/>
    <col min="1584" max="1584" width="5.85546875" customWidth="1"/>
    <col min="1585" max="1585" width="5" customWidth="1"/>
    <col min="1586" max="1586" width="6.140625" customWidth="1"/>
    <col min="1587" max="1587" width="6.42578125" customWidth="1"/>
    <col min="1588" max="1588" width="8.42578125" customWidth="1"/>
    <col min="1589" max="1589" width="7.42578125" customWidth="1"/>
    <col min="1590" max="1590" width="6.42578125" customWidth="1"/>
    <col min="1591" max="1591" width="6.42578125" bestFit="1" customWidth="1"/>
    <col min="1592" max="1592" width="7.7109375" customWidth="1"/>
    <col min="1593" max="1593" width="5.85546875" customWidth="1"/>
    <col min="1594" max="1594" width="7.28515625" customWidth="1"/>
    <col min="1595" max="1595" width="5.85546875" customWidth="1"/>
    <col min="1596" max="1596" width="6.85546875" customWidth="1"/>
    <col min="1597" max="1597" width="5.85546875" customWidth="1"/>
    <col min="1598" max="1598" width="6.7109375" customWidth="1"/>
    <col min="1599" max="1599" width="5.85546875" customWidth="1"/>
    <col min="1600" max="1600" width="6.5703125" customWidth="1"/>
    <col min="1601" max="1601" width="6.42578125" customWidth="1"/>
    <col min="1602" max="1602" width="5.85546875" customWidth="1"/>
    <col min="1603" max="1603" width="6.28515625" customWidth="1"/>
    <col min="1604" max="1604" width="6.5703125" customWidth="1"/>
    <col min="1605" max="1605" width="6.42578125" customWidth="1"/>
    <col min="1606" max="1606" width="7.42578125" customWidth="1"/>
    <col min="1607" max="1607" width="9.5703125" customWidth="1"/>
    <col min="1608" max="1608" width="7.7109375" customWidth="1"/>
    <col min="1609" max="1610" width="7.42578125" customWidth="1"/>
    <col min="1611" max="1619" width="5.85546875" customWidth="1"/>
    <col min="1620" max="1620" width="5.85546875" bestFit="1" customWidth="1"/>
    <col min="1621" max="1621" width="5" bestFit="1" customWidth="1"/>
    <col min="1622" max="1622" width="5.28515625" customWidth="1"/>
    <col min="1623" max="1623" width="6.42578125" customWidth="1"/>
    <col min="1624" max="1625" width="7.42578125" bestFit="1" customWidth="1"/>
    <col min="1626" max="1626" width="6.42578125" bestFit="1" customWidth="1"/>
    <col min="1627" max="1628" width="7.42578125" bestFit="1" customWidth="1"/>
    <col min="1629" max="1629" width="5.85546875" customWidth="1"/>
    <col min="1630" max="1630" width="7.42578125" customWidth="1"/>
    <col min="1631" max="1631" width="8.42578125" bestFit="1" customWidth="1"/>
    <col min="1632" max="1633" width="7.42578125" bestFit="1" customWidth="1"/>
    <col min="1634" max="1634" width="8.42578125" bestFit="1" customWidth="1"/>
    <col min="1635" max="1635" width="7.42578125" bestFit="1" customWidth="1"/>
    <col min="1636" max="1636" width="10.28515625" customWidth="1"/>
    <col min="1793" max="1793" width="4" customWidth="1"/>
    <col min="1794" max="1794" width="24.5703125" customWidth="1"/>
    <col min="1795" max="1795" width="5.85546875" customWidth="1"/>
    <col min="1796" max="1796" width="6.7109375" customWidth="1"/>
    <col min="1797" max="1797" width="5.85546875" customWidth="1"/>
    <col min="1798" max="1798" width="6.85546875" customWidth="1"/>
    <col min="1799" max="1799" width="5.85546875" customWidth="1"/>
    <col min="1800" max="1800" width="7.28515625" customWidth="1"/>
    <col min="1801" max="1801" width="5.85546875" customWidth="1"/>
    <col min="1802" max="1802" width="6.140625" customWidth="1"/>
    <col min="1803" max="1803" width="5.85546875" customWidth="1"/>
    <col min="1804" max="1804" width="6.7109375" customWidth="1"/>
    <col min="1805" max="1805" width="5.85546875" customWidth="1"/>
    <col min="1806" max="1806" width="7.28515625" customWidth="1"/>
    <col min="1807" max="1807" width="7" customWidth="1"/>
    <col min="1808" max="1808" width="7.140625" customWidth="1"/>
    <col min="1809" max="1811" width="7.42578125" customWidth="1"/>
    <col min="1812" max="1812" width="9.42578125" customWidth="1"/>
    <col min="1813" max="1813" width="5.85546875" customWidth="1"/>
    <col min="1814" max="1814" width="7.42578125" bestFit="1" customWidth="1"/>
    <col min="1815" max="1815" width="5.85546875" customWidth="1"/>
    <col min="1816" max="1816" width="7.42578125" bestFit="1" customWidth="1"/>
    <col min="1817" max="1817" width="5.85546875" customWidth="1"/>
    <col min="1818" max="1818" width="6.42578125" customWidth="1"/>
    <col min="1819" max="1820" width="5.85546875" customWidth="1"/>
    <col min="1821" max="1821" width="5.5703125" customWidth="1"/>
    <col min="1822" max="1822" width="6.140625" customWidth="1"/>
    <col min="1823" max="1823" width="6.7109375" customWidth="1"/>
    <col min="1824" max="1824" width="6.42578125" customWidth="1"/>
    <col min="1825" max="1825" width="7" customWidth="1"/>
    <col min="1826" max="1826" width="7.5703125" customWidth="1"/>
    <col min="1827" max="1827" width="7.42578125" customWidth="1"/>
    <col min="1828" max="1828" width="6.42578125" customWidth="1"/>
    <col min="1829" max="1830" width="7.42578125" customWidth="1"/>
    <col min="1831" max="1831" width="5.85546875" customWidth="1"/>
    <col min="1832" max="1832" width="7.42578125" bestFit="1" customWidth="1"/>
    <col min="1833" max="1833" width="5.85546875" customWidth="1"/>
    <col min="1834" max="1834" width="6.7109375" bestFit="1" customWidth="1"/>
    <col min="1835" max="1837" width="5.85546875" customWidth="1"/>
    <col min="1838" max="1838" width="6.28515625" customWidth="1"/>
    <col min="1839" max="1839" width="5" customWidth="1"/>
    <col min="1840" max="1840" width="5.85546875" customWidth="1"/>
    <col min="1841" max="1841" width="5" customWidth="1"/>
    <col min="1842" max="1842" width="6.140625" customWidth="1"/>
    <col min="1843" max="1843" width="6.42578125" customWidth="1"/>
    <col min="1844" max="1844" width="8.42578125" customWidth="1"/>
    <col min="1845" max="1845" width="7.42578125" customWidth="1"/>
    <col min="1846" max="1846" width="6.42578125" customWidth="1"/>
    <col min="1847" max="1847" width="6.42578125" bestFit="1" customWidth="1"/>
    <col min="1848" max="1848" width="7.7109375" customWidth="1"/>
    <col min="1849" max="1849" width="5.85546875" customWidth="1"/>
    <col min="1850" max="1850" width="7.28515625" customWidth="1"/>
    <col min="1851" max="1851" width="5.85546875" customWidth="1"/>
    <col min="1852" max="1852" width="6.85546875" customWidth="1"/>
    <col min="1853" max="1853" width="5.85546875" customWidth="1"/>
    <col min="1854" max="1854" width="6.7109375" customWidth="1"/>
    <col min="1855" max="1855" width="5.85546875" customWidth="1"/>
    <col min="1856" max="1856" width="6.5703125" customWidth="1"/>
    <col min="1857" max="1857" width="6.42578125" customWidth="1"/>
    <col min="1858" max="1858" width="5.85546875" customWidth="1"/>
    <col min="1859" max="1859" width="6.28515625" customWidth="1"/>
    <col min="1860" max="1860" width="6.5703125" customWidth="1"/>
    <col min="1861" max="1861" width="6.42578125" customWidth="1"/>
    <col min="1862" max="1862" width="7.42578125" customWidth="1"/>
    <col min="1863" max="1863" width="9.5703125" customWidth="1"/>
    <col min="1864" max="1864" width="7.7109375" customWidth="1"/>
    <col min="1865" max="1866" width="7.42578125" customWidth="1"/>
    <col min="1867" max="1875" width="5.85546875" customWidth="1"/>
    <col min="1876" max="1876" width="5.85546875" bestFit="1" customWidth="1"/>
    <col min="1877" max="1877" width="5" bestFit="1" customWidth="1"/>
    <col min="1878" max="1878" width="5.28515625" customWidth="1"/>
    <col min="1879" max="1879" width="6.42578125" customWidth="1"/>
    <col min="1880" max="1881" width="7.42578125" bestFit="1" customWidth="1"/>
    <col min="1882" max="1882" width="6.42578125" bestFit="1" customWidth="1"/>
    <col min="1883" max="1884" width="7.42578125" bestFit="1" customWidth="1"/>
    <col min="1885" max="1885" width="5.85546875" customWidth="1"/>
    <col min="1886" max="1886" width="7.42578125" customWidth="1"/>
    <col min="1887" max="1887" width="8.42578125" bestFit="1" customWidth="1"/>
    <col min="1888" max="1889" width="7.42578125" bestFit="1" customWidth="1"/>
    <col min="1890" max="1890" width="8.42578125" bestFit="1" customWidth="1"/>
    <col min="1891" max="1891" width="7.42578125" bestFit="1" customWidth="1"/>
    <col min="1892" max="1892" width="10.28515625" customWidth="1"/>
    <col min="2049" max="2049" width="4" customWidth="1"/>
    <col min="2050" max="2050" width="24.5703125" customWidth="1"/>
    <col min="2051" max="2051" width="5.85546875" customWidth="1"/>
    <col min="2052" max="2052" width="6.7109375" customWidth="1"/>
    <col min="2053" max="2053" width="5.85546875" customWidth="1"/>
    <col min="2054" max="2054" width="6.85546875" customWidth="1"/>
    <col min="2055" max="2055" width="5.85546875" customWidth="1"/>
    <col min="2056" max="2056" width="7.28515625" customWidth="1"/>
    <col min="2057" max="2057" width="5.85546875" customWidth="1"/>
    <col min="2058" max="2058" width="6.140625" customWidth="1"/>
    <col min="2059" max="2059" width="5.85546875" customWidth="1"/>
    <col min="2060" max="2060" width="6.7109375" customWidth="1"/>
    <col min="2061" max="2061" width="5.85546875" customWidth="1"/>
    <col min="2062" max="2062" width="7.28515625" customWidth="1"/>
    <col min="2063" max="2063" width="7" customWidth="1"/>
    <col min="2064" max="2064" width="7.140625" customWidth="1"/>
    <col min="2065" max="2067" width="7.42578125" customWidth="1"/>
    <col min="2068" max="2068" width="9.42578125" customWidth="1"/>
    <col min="2069" max="2069" width="5.85546875" customWidth="1"/>
    <col min="2070" max="2070" width="7.42578125" bestFit="1" customWidth="1"/>
    <col min="2071" max="2071" width="5.85546875" customWidth="1"/>
    <col min="2072" max="2072" width="7.42578125" bestFit="1" customWidth="1"/>
    <col min="2073" max="2073" width="5.85546875" customWidth="1"/>
    <col min="2074" max="2074" width="6.42578125" customWidth="1"/>
    <col min="2075" max="2076" width="5.85546875" customWidth="1"/>
    <col min="2077" max="2077" width="5.5703125" customWidth="1"/>
    <col min="2078" max="2078" width="6.140625" customWidth="1"/>
    <col min="2079" max="2079" width="6.7109375" customWidth="1"/>
    <col min="2080" max="2080" width="6.42578125" customWidth="1"/>
    <col min="2081" max="2081" width="7" customWidth="1"/>
    <col min="2082" max="2082" width="7.5703125" customWidth="1"/>
    <col min="2083" max="2083" width="7.42578125" customWidth="1"/>
    <col min="2084" max="2084" width="6.42578125" customWidth="1"/>
    <col min="2085" max="2086" width="7.42578125" customWidth="1"/>
    <col min="2087" max="2087" width="5.85546875" customWidth="1"/>
    <col min="2088" max="2088" width="7.42578125" bestFit="1" customWidth="1"/>
    <col min="2089" max="2089" width="5.85546875" customWidth="1"/>
    <col min="2090" max="2090" width="6.7109375" bestFit="1" customWidth="1"/>
    <col min="2091" max="2093" width="5.85546875" customWidth="1"/>
    <col min="2094" max="2094" width="6.28515625" customWidth="1"/>
    <col min="2095" max="2095" width="5" customWidth="1"/>
    <col min="2096" max="2096" width="5.85546875" customWidth="1"/>
    <col min="2097" max="2097" width="5" customWidth="1"/>
    <col min="2098" max="2098" width="6.140625" customWidth="1"/>
    <col min="2099" max="2099" width="6.42578125" customWidth="1"/>
    <col min="2100" max="2100" width="8.42578125" customWidth="1"/>
    <col min="2101" max="2101" width="7.42578125" customWidth="1"/>
    <col min="2102" max="2102" width="6.42578125" customWidth="1"/>
    <col min="2103" max="2103" width="6.42578125" bestFit="1" customWidth="1"/>
    <col min="2104" max="2104" width="7.7109375" customWidth="1"/>
    <col min="2105" max="2105" width="5.85546875" customWidth="1"/>
    <col min="2106" max="2106" width="7.28515625" customWidth="1"/>
    <col min="2107" max="2107" width="5.85546875" customWidth="1"/>
    <col min="2108" max="2108" width="6.85546875" customWidth="1"/>
    <col min="2109" max="2109" width="5.85546875" customWidth="1"/>
    <col min="2110" max="2110" width="6.7109375" customWidth="1"/>
    <col min="2111" max="2111" width="5.85546875" customWidth="1"/>
    <col min="2112" max="2112" width="6.5703125" customWidth="1"/>
    <col min="2113" max="2113" width="6.42578125" customWidth="1"/>
    <col min="2114" max="2114" width="5.85546875" customWidth="1"/>
    <col min="2115" max="2115" width="6.28515625" customWidth="1"/>
    <col min="2116" max="2116" width="6.5703125" customWidth="1"/>
    <col min="2117" max="2117" width="6.42578125" customWidth="1"/>
    <col min="2118" max="2118" width="7.42578125" customWidth="1"/>
    <col min="2119" max="2119" width="9.5703125" customWidth="1"/>
    <col min="2120" max="2120" width="7.7109375" customWidth="1"/>
    <col min="2121" max="2122" width="7.42578125" customWidth="1"/>
    <col min="2123" max="2131" width="5.85546875" customWidth="1"/>
    <col min="2132" max="2132" width="5.85546875" bestFit="1" customWidth="1"/>
    <col min="2133" max="2133" width="5" bestFit="1" customWidth="1"/>
    <col min="2134" max="2134" width="5.28515625" customWidth="1"/>
    <col min="2135" max="2135" width="6.42578125" customWidth="1"/>
    <col min="2136" max="2137" width="7.42578125" bestFit="1" customWidth="1"/>
    <col min="2138" max="2138" width="6.42578125" bestFit="1" customWidth="1"/>
    <col min="2139" max="2140" width="7.42578125" bestFit="1" customWidth="1"/>
    <col min="2141" max="2141" width="5.85546875" customWidth="1"/>
    <col min="2142" max="2142" width="7.42578125" customWidth="1"/>
    <col min="2143" max="2143" width="8.42578125" bestFit="1" customWidth="1"/>
    <col min="2144" max="2145" width="7.42578125" bestFit="1" customWidth="1"/>
    <col min="2146" max="2146" width="8.42578125" bestFit="1" customWidth="1"/>
    <col min="2147" max="2147" width="7.42578125" bestFit="1" customWidth="1"/>
    <col min="2148" max="2148" width="10.28515625" customWidth="1"/>
    <col min="2305" max="2305" width="4" customWidth="1"/>
    <col min="2306" max="2306" width="24.5703125" customWidth="1"/>
    <col min="2307" max="2307" width="5.85546875" customWidth="1"/>
    <col min="2308" max="2308" width="6.7109375" customWidth="1"/>
    <col min="2309" max="2309" width="5.85546875" customWidth="1"/>
    <col min="2310" max="2310" width="6.85546875" customWidth="1"/>
    <col min="2311" max="2311" width="5.85546875" customWidth="1"/>
    <col min="2312" max="2312" width="7.28515625" customWidth="1"/>
    <col min="2313" max="2313" width="5.85546875" customWidth="1"/>
    <col min="2314" max="2314" width="6.140625" customWidth="1"/>
    <col min="2315" max="2315" width="5.85546875" customWidth="1"/>
    <col min="2316" max="2316" width="6.7109375" customWidth="1"/>
    <col min="2317" max="2317" width="5.85546875" customWidth="1"/>
    <col min="2318" max="2318" width="7.28515625" customWidth="1"/>
    <col min="2319" max="2319" width="7" customWidth="1"/>
    <col min="2320" max="2320" width="7.140625" customWidth="1"/>
    <col min="2321" max="2323" width="7.42578125" customWidth="1"/>
    <col min="2324" max="2324" width="9.42578125" customWidth="1"/>
    <col min="2325" max="2325" width="5.85546875" customWidth="1"/>
    <col min="2326" max="2326" width="7.42578125" bestFit="1" customWidth="1"/>
    <col min="2327" max="2327" width="5.85546875" customWidth="1"/>
    <col min="2328" max="2328" width="7.42578125" bestFit="1" customWidth="1"/>
    <col min="2329" max="2329" width="5.85546875" customWidth="1"/>
    <col min="2330" max="2330" width="6.42578125" customWidth="1"/>
    <col min="2331" max="2332" width="5.85546875" customWidth="1"/>
    <col min="2333" max="2333" width="5.5703125" customWidth="1"/>
    <col min="2334" max="2334" width="6.140625" customWidth="1"/>
    <col min="2335" max="2335" width="6.7109375" customWidth="1"/>
    <col min="2336" max="2336" width="6.42578125" customWidth="1"/>
    <col min="2337" max="2337" width="7" customWidth="1"/>
    <col min="2338" max="2338" width="7.5703125" customWidth="1"/>
    <col min="2339" max="2339" width="7.42578125" customWidth="1"/>
    <col min="2340" max="2340" width="6.42578125" customWidth="1"/>
    <col min="2341" max="2342" width="7.42578125" customWidth="1"/>
    <col min="2343" max="2343" width="5.85546875" customWidth="1"/>
    <col min="2344" max="2344" width="7.42578125" bestFit="1" customWidth="1"/>
    <col min="2345" max="2345" width="5.85546875" customWidth="1"/>
    <col min="2346" max="2346" width="6.7109375" bestFit="1" customWidth="1"/>
    <col min="2347" max="2349" width="5.85546875" customWidth="1"/>
    <col min="2350" max="2350" width="6.28515625" customWidth="1"/>
    <col min="2351" max="2351" width="5" customWidth="1"/>
    <col min="2352" max="2352" width="5.85546875" customWidth="1"/>
    <col min="2353" max="2353" width="5" customWidth="1"/>
    <col min="2354" max="2354" width="6.140625" customWidth="1"/>
    <col min="2355" max="2355" width="6.42578125" customWidth="1"/>
    <col min="2356" max="2356" width="8.42578125" customWidth="1"/>
    <col min="2357" max="2357" width="7.42578125" customWidth="1"/>
    <col min="2358" max="2358" width="6.42578125" customWidth="1"/>
    <col min="2359" max="2359" width="6.42578125" bestFit="1" customWidth="1"/>
    <col min="2360" max="2360" width="7.7109375" customWidth="1"/>
    <col min="2361" max="2361" width="5.85546875" customWidth="1"/>
    <col min="2362" max="2362" width="7.28515625" customWidth="1"/>
    <col min="2363" max="2363" width="5.85546875" customWidth="1"/>
    <col min="2364" max="2364" width="6.85546875" customWidth="1"/>
    <col min="2365" max="2365" width="5.85546875" customWidth="1"/>
    <col min="2366" max="2366" width="6.7109375" customWidth="1"/>
    <col min="2367" max="2367" width="5.85546875" customWidth="1"/>
    <col min="2368" max="2368" width="6.5703125" customWidth="1"/>
    <col min="2369" max="2369" width="6.42578125" customWidth="1"/>
    <col min="2370" max="2370" width="5.85546875" customWidth="1"/>
    <col min="2371" max="2371" width="6.28515625" customWidth="1"/>
    <col min="2372" max="2372" width="6.5703125" customWidth="1"/>
    <col min="2373" max="2373" width="6.42578125" customWidth="1"/>
    <col min="2374" max="2374" width="7.42578125" customWidth="1"/>
    <col min="2375" max="2375" width="9.5703125" customWidth="1"/>
    <col min="2376" max="2376" width="7.7109375" customWidth="1"/>
    <col min="2377" max="2378" width="7.42578125" customWidth="1"/>
    <col min="2379" max="2387" width="5.85546875" customWidth="1"/>
    <col min="2388" max="2388" width="5.85546875" bestFit="1" customWidth="1"/>
    <col min="2389" max="2389" width="5" bestFit="1" customWidth="1"/>
    <col min="2390" max="2390" width="5.28515625" customWidth="1"/>
    <col min="2391" max="2391" width="6.42578125" customWidth="1"/>
    <col min="2392" max="2393" width="7.42578125" bestFit="1" customWidth="1"/>
    <col min="2394" max="2394" width="6.42578125" bestFit="1" customWidth="1"/>
    <col min="2395" max="2396" width="7.42578125" bestFit="1" customWidth="1"/>
    <col min="2397" max="2397" width="5.85546875" customWidth="1"/>
    <col min="2398" max="2398" width="7.42578125" customWidth="1"/>
    <col min="2399" max="2399" width="8.42578125" bestFit="1" customWidth="1"/>
    <col min="2400" max="2401" width="7.42578125" bestFit="1" customWidth="1"/>
    <col min="2402" max="2402" width="8.42578125" bestFit="1" customWidth="1"/>
    <col min="2403" max="2403" width="7.42578125" bestFit="1" customWidth="1"/>
    <col min="2404" max="2404" width="10.28515625" customWidth="1"/>
    <col min="2561" max="2561" width="4" customWidth="1"/>
    <col min="2562" max="2562" width="24.5703125" customWidth="1"/>
    <col min="2563" max="2563" width="5.85546875" customWidth="1"/>
    <col min="2564" max="2564" width="6.7109375" customWidth="1"/>
    <col min="2565" max="2565" width="5.85546875" customWidth="1"/>
    <col min="2566" max="2566" width="6.85546875" customWidth="1"/>
    <col min="2567" max="2567" width="5.85546875" customWidth="1"/>
    <col min="2568" max="2568" width="7.28515625" customWidth="1"/>
    <col min="2569" max="2569" width="5.85546875" customWidth="1"/>
    <col min="2570" max="2570" width="6.140625" customWidth="1"/>
    <col min="2571" max="2571" width="5.85546875" customWidth="1"/>
    <col min="2572" max="2572" width="6.7109375" customWidth="1"/>
    <col min="2573" max="2573" width="5.85546875" customWidth="1"/>
    <col min="2574" max="2574" width="7.28515625" customWidth="1"/>
    <col min="2575" max="2575" width="7" customWidth="1"/>
    <col min="2576" max="2576" width="7.140625" customWidth="1"/>
    <col min="2577" max="2579" width="7.42578125" customWidth="1"/>
    <col min="2580" max="2580" width="9.42578125" customWidth="1"/>
    <col min="2581" max="2581" width="5.85546875" customWidth="1"/>
    <col min="2582" max="2582" width="7.42578125" bestFit="1" customWidth="1"/>
    <col min="2583" max="2583" width="5.85546875" customWidth="1"/>
    <col min="2584" max="2584" width="7.42578125" bestFit="1" customWidth="1"/>
    <col min="2585" max="2585" width="5.85546875" customWidth="1"/>
    <col min="2586" max="2586" width="6.42578125" customWidth="1"/>
    <col min="2587" max="2588" width="5.85546875" customWidth="1"/>
    <col min="2589" max="2589" width="5.5703125" customWidth="1"/>
    <col min="2590" max="2590" width="6.140625" customWidth="1"/>
    <col min="2591" max="2591" width="6.7109375" customWidth="1"/>
    <col min="2592" max="2592" width="6.42578125" customWidth="1"/>
    <col min="2593" max="2593" width="7" customWidth="1"/>
    <col min="2594" max="2594" width="7.5703125" customWidth="1"/>
    <col min="2595" max="2595" width="7.42578125" customWidth="1"/>
    <col min="2596" max="2596" width="6.42578125" customWidth="1"/>
    <col min="2597" max="2598" width="7.42578125" customWidth="1"/>
    <col min="2599" max="2599" width="5.85546875" customWidth="1"/>
    <col min="2600" max="2600" width="7.42578125" bestFit="1" customWidth="1"/>
    <col min="2601" max="2601" width="5.85546875" customWidth="1"/>
    <col min="2602" max="2602" width="6.7109375" bestFit="1" customWidth="1"/>
    <col min="2603" max="2605" width="5.85546875" customWidth="1"/>
    <col min="2606" max="2606" width="6.28515625" customWidth="1"/>
    <col min="2607" max="2607" width="5" customWidth="1"/>
    <col min="2608" max="2608" width="5.85546875" customWidth="1"/>
    <col min="2609" max="2609" width="5" customWidth="1"/>
    <col min="2610" max="2610" width="6.140625" customWidth="1"/>
    <col min="2611" max="2611" width="6.42578125" customWidth="1"/>
    <col min="2612" max="2612" width="8.42578125" customWidth="1"/>
    <col min="2613" max="2613" width="7.42578125" customWidth="1"/>
    <col min="2614" max="2614" width="6.42578125" customWidth="1"/>
    <col min="2615" max="2615" width="6.42578125" bestFit="1" customWidth="1"/>
    <col min="2616" max="2616" width="7.7109375" customWidth="1"/>
    <col min="2617" max="2617" width="5.85546875" customWidth="1"/>
    <col min="2618" max="2618" width="7.28515625" customWidth="1"/>
    <col min="2619" max="2619" width="5.85546875" customWidth="1"/>
    <col min="2620" max="2620" width="6.85546875" customWidth="1"/>
    <col min="2621" max="2621" width="5.85546875" customWidth="1"/>
    <col min="2622" max="2622" width="6.7109375" customWidth="1"/>
    <col min="2623" max="2623" width="5.85546875" customWidth="1"/>
    <col min="2624" max="2624" width="6.5703125" customWidth="1"/>
    <col min="2625" max="2625" width="6.42578125" customWidth="1"/>
    <col min="2626" max="2626" width="5.85546875" customWidth="1"/>
    <col min="2627" max="2627" width="6.28515625" customWidth="1"/>
    <col min="2628" max="2628" width="6.5703125" customWidth="1"/>
    <col min="2629" max="2629" width="6.42578125" customWidth="1"/>
    <col min="2630" max="2630" width="7.42578125" customWidth="1"/>
    <col min="2631" max="2631" width="9.5703125" customWidth="1"/>
    <col min="2632" max="2632" width="7.7109375" customWidth="1"/>
    <col min="2633" max="2634" width="7.42578125" customWidth="1"/>
    <col min="2635" max="2643" width="5.85546875" customWidth="1"/>
    <col min="2644" max="2644" width="5.85546875" bestFit="1" customWidth="1"/>
    <col min="2645" max="2645" width="5" bestFit="1" customWidth="1"/>
    <col min="2646" max="2646" width="5.28515625" customWidth="1"/>
    <col min="2647" max="2647" width="6.42578125" customWidth="1"/>
    <col min="2648" max="2649" width="7.42578125" bestFit="1" customWidth="1"/>
    <col min="2650" max="2650" width="6.42578125" bestFit="1" customWidth="1"/>
    <col min="2651" max="2652" width="7.42578125" bestFit="1" customWidth="1"/>
    <col min="2653" max="2653" width="5.85546875" customWidth="1"/>
    <col min="2654" max="2654" width="7.42578125" customWidth="1"/>
    <col min="2655" max="2655" width="8.42578125" bestFit="1" customWidth="1"/>
    <col min="2656" max="2657" width="7.42578125" bestFit="1" customWidth="1"/>
    <col min="2658" max="2658" width="8.42578125" bestFit="1" customWidth="1"/>
    <col min="2659" max="2659" width="7.42578125" bestFit="1" customWidth="1"/>
    <col min="2660" max="2660" width="10.28515625" customWidth="1"/>
    <col min="2817" max="2817" width="4" customWidth="1"/>
    <col min="2818" max="2818" width="24.5703125" customWidth="1"/>
    <col min="2819" max="2819" width="5.85546875" customWidth="1"/>
    <col min="2820" max="2820" width="6.7109375" customWidth="1"/>
    <col min="2821" max="2821" width="5.85546875" customWidth="1"/>
    <col min="2822" max="2822" width="6.85546875" customWidth="1"/>
    <col min="2823" max="2823" width="5.85546875" customWidth="1"/>
    <col min="2824" max="2824" width="7.28515625" customWidth="1"/>
    <col min="2825" max="2825" width="5.85546875" customWidth="1"/>
    <col min="2826" max="2826" width="6.140625" customWidth="1"/>
    <col min="2827" max="2827" width="5.85546875" customWidth="1"/>
    <col min="2828" max="2828" width="6.7109375" customWidth="1"/>
    <col min="2829" max="2829" width="5.85546875" customWidth="1"/>
    <col min="2830" max="2830" width="7.28515625" customWidth="1"/>
    <col min="2831" max="2831" width="7" customWidth="1"/>
    <col min="2832" max="2832" width="7.140625" customWidth="1"/>
    <col min="2833" max="2835" width="7.42578125" customWidth="1"/>
    <col min="2836" max="2836" width="9.42578125" customWidth="1"/>
    <col min="2837" max="2837" width="5.85546875" customWidth="1"/>
    <col min="2838" max="2838" width="7.42578125" bestFit="1" customWidth="1"/>
    <col min="2839" max="2839" width="5.85546875" customWidth="1"/>
    <col min="2840" max="2840" width="7.42578125" bestFit="1" customWidth="1"/>
    <col min="2841" max="2841" width="5.85546875" customWidth="1"/>
    <col min="2842" max="2842" width="6.42578125" customWidth="1"/>
    <col min="2843" max="2844" width="5.85546875" customWidth="1"/>
    <col min="2845" max="2845" width="5.5703125" customWidth="1"/>
    <col min="2846" max="2846" width="6.140625" customWidth="1"/>
    <col min="2847" max="2847" width="6.7109375" customWidth="1"/>
    <col min="2848" max="2848" width="6.42578125" customWidth="1"/>
    <col min="2849" max="2849" width="7" customWidth="1"/>
    <col min="2850" max="2850" width="7.5703125" customWidth="1"/>
    <col min="2851" max="2851" width="7.42578125" customWidth="1"/>
    <col min="2852" max="2852" width="6.42578125" customWidth="1"/>
    <col min="2853" max="2854" width="7.42578125" customWidth="1"/>
    <col min="2855" max="2855" width="5.85546875" customWidth="1"/>
    <col min="2856" max="2856" width="7.42578125" bestFit="1" customWidth="1"/>
    <col min="2857" max="2857" width="5.85546875" customWidth="1"/>
    <col min="2858" max="2858" width="6.7109375" bestFit="1" customWidth="1"/>
    <col min="2859" max="2861" width="5.85546875" customWidth="1"/>
    <col min="2862" max="2862" width="6.28515625" customWidth="1"/>
    <col min="2863" max="2863" width="5" customWidth="1"/>
    <col min="2864" max="2864" width="5.85546875" customWidth="1"/>
    <col min="2865" max="2865" width="5" customWidth="1"/>
    <col min="2866" max="2866" width="6.140625" customWidth="1"/>
    <col min="2867" max="2867" width="6.42578125" customWidth="1"/>
    <col min="2868" max="2868" width="8.42578125" customWidth="1"/>
    <col min="2869" max="2869" width="7.42578125" customWidth="1"/>
    <col min="2870" max="2870" width="6.42578125" customWidth="1"/>
    <col min="2871" max="2871" width="6.42578125" bestFit="1" customWidth="1"/>
    <col min="2872" max="2872" width="7.7109375" customWidth="1"/>
    <col min="2873" max="2873" width="5.85546875" customWidth="1"/>
    <col min="2874" max="2874" width="7.28515625" customWidth="1"/>
    <col min="2875" max="2875" width="5.85546875" customWidth="1"/>
    <col min="2876" max="2876" width="6.85546875" customWidth="1"/>
    <col min="2877" max="2877" width="5.85546875" customWidth="1"/>
    <col min="2878" max="2878" width="6.7109375" customWidth="1"/>
    <col min="2879" max="2879" width="5.85546875" customWidth="1"/>
    <col min="2880" max="2880" width="6.5703125" customWidth="1"/>
    <col min="2881" max="2881" width="6.42578125" customWidth="1"/>
    <col min="2882" max="2882" width="5.85546875" customWidth="1"/>
    <col min="2883" max="2883" width="6.28515625" customWidth="1"/>
    <col min="2884" max="2884" width="6.5703125" customWidth="1"/>
    <col min="2885" max="2885" width="6.42578125" customWidth="1"/>
    <col min="2886" max="2886" width="7.42578125" customWidth="1"/>
    <col min="2887" max="2887" width="9.5703125" customWidth="1"/>
    <col min="2888" max="2888" width="7.7109375" customWidth="1"/>
    <col min="2889" max="2890" width="7.42578125" customWidth="1"/>
    <col min="2891" max="2899" width="5.85546875" customWidth="1"/>
    <col min="2900" max="2900" width="5.85546875" bestFit="1" customWidth="1"/>
    <col min="2901" max="2901" width="5" bestFit="1" customWidth="1"/>
    <col min="2902" max="2902" width="5.28515625" customWidth="1"/>
    <col min="2903" max="2903" width="6.42578125" customWidth="1"/>
    <col min="2904" max="2905" width="7.42578125" bestFit="1" customWidth="1"/>
    <col min="2906" max="2906" width="6.42578125" bestFit="1" customWidth="1"/>
    <col min="2907" max="2908" width="7.42578125" bestFit="1" customWidth="1"/>
    <col min="2909" max="2909" width="5.85546875" customWidth="1"/>
    <col min="2910" max="2910" width="7.42578125" customWidth="1"/>
    <col min="2911" max="2911" width="8.42578125" bestFit="1" customWidth="1"/>
    <col min="2912" max="2913" width="7.42578125" bestFit="1" customWidth="1"/>
    <col min="2914" max="2914" width="8.42578125" bestFit="1" customWidth="1"/>
    <col min="2915" max="2915" width="7.42578125" bestFit="1" customWidth="1"/>
    <col min="2916" max="2916" width="10.28515625" customWidth="1"/>
    <col min="3073" max="3073" width="4" customWidth="1"/>
    <col min="3074" max="3074" width="24.5703125" customWidth="1"/>
    <col min="3075" max="3075" width="5.85546875" customWidth="1"/>
    <col min="3076" max="3076" width="6.7109375" customWidth="1"/>
    <col min="3077" max="3077" width="5.85546875" customWidth="1"/>
    <col min="3078" max="3078" width="6.85546875" customWidth="1"/>
    <col min="3079" max="3079" width="5.85546875" customWidth="1"/>
    <col min="3080" max="3080" width="7.28515625" customWidth="1"/>
    <col min="3081" max="3081" width="5.85546875" customWidth="1"/>
    <col min="3082" max="3082" width="6.140625" customWidth="1"/>
    <col min="3083" max="3083" width="5.85546875" customWidth="1"/>
    <col min="3084" max="3084" width="6.7109375" customWidth="1"/>
    <col min="3085" max="3085" width="5.85546875" customWidth="1"/>
    <col min="3086" max="3086" width="7.28515625" customWidth="1"/>
    <col min="3087" max="3087" width="7" customWidth="1"/>
    <col min="3088" max="3088" width="7.140625" customWidth="1"/>
    <col min="3089" max="3091" width="7.42578125" customWidth="1"/>
    <col min="3092" max="3092" width="9.42578125" customWidth="1"/>
    <col min="3093" max="3093" width="5.85546875" customWidth="1"/>
    <col min="3094" max="3094" width="7.42578125" bestFit="1" customWidth="1"/>
    <col min="3095" max="3095" width="5.85546875" customWidth="1"/>
    <col min="3096" max="3096" width="7.42578125" bestFit="1" customWidth="1"/>
    <col min="3097" max="3097" width="5.85546875" customWidth="1"/>
    <col min="3098" max="3098" width="6.42578125" customWidth="1"/>
    <col min="3099" max="3100" width="5.85546875" customWidth="1"/>
    <col min="3101" max="3101" width="5.5703125" customWidth="1"/>
    <col min="3102" max="3102" width="6.140625" customWidth="1"/>
    <col min="3103" max="3103" width="6.7109375" customWidth="1"/>
    <col min="3104" max="3104" width="6.42578125" customWidth="1"/>
    <col min="3105" max="3105" width="7" customWidth="1"/>
    <col min="3106" max="3106" width="7.5703125" customWidth="1"/>
    <col min="3107" max="3107" width="7.42578125" customWidth="1"/>
    <col min="3108" max="3108" width="6.42578125" customWidth="1"/>
    <col min="3109" max="3110" width="7.42578125" customWidth="1"/>
    <col min="3111" max="3111" width="5.85546875" customWidth="1"/>
    <col min="3112" max="3112" width="7.42578125" bestFit="1" customWidth="1"/>
    <col min="3113" max="3113" width="5.85546875" customWidth="1"/>
    <col min="3114" max="3114" width="6.7109375" bestFit="1" customWidth="1"/>
    <col min="3115" max="3117" width="5.85546875" customWidth="1"/>
    <col min="3118" max="3118" width="6.28515625" customWidth="1"/>
    <col min="3119" max="3119" width="5" customWidth="1"/>
    <col min="3120" max="3120" width="5.85546875" customWidth="1"/>
    <col min="3121" max="3121" width="5" customWidth="1"/>
    <col min="3122" max="3122" width="6.140625" customWidth="1"/>
    <col min="3123" max="3123" width="6.42578125" customWidth="1"/>
    <col min="3124" max="3124" width="8.42578125" customWidth="1"/>
    <col min="3125" max="3125" width="7.42578125" customWidth="1"/>
    <col min="3126" max="3126" width="6.42578125" customWidth="1"/>
    <col min="3127" max="3127" width="6.42578125" bestFit="1" customWidth="1"/>
    <col min="3128" max="3128" width="7.7109375" customWidth="1"/>
    <col min="3129" max="3129" width="5.85546875" customWidth="1"/>
    <col min="3130" max="3130" width="7.28515625" customWidth="1"/>
    <col min="3131" max="3131" width="5.85546875" customWidth="1"/>
    <col min="3132" max="3132" width="6.85546875" customWidth="1"/>
    <col min="3133" max="3133" width="5.85546875" customWidth="1"/>
    <col min="3134" max="3134" width="6.7109375" customWidth="1"/>
    <col min="3135" max="3135" width="5.85546875" customWidth="1"/>
    <col min="3136" max="3136" width="6.5703125" customWidth="1"/>
    <col min="3137" max="3137" width="6.42578125" customWidth="1"/>
    <col min="3138" max="3138" width="5.85546875" customWidth="1"/>
    <col min="3139" max="3139" width="6.28515625" customWidth="1"/>
    <col min="3140" max="3140" width="6.5703125" customWidth="1"/>
    <col min="3141" max="3141" width="6.42578125" customWidth="1"/>
    <col min="3142" max="3142" width="7.42578125" customWidth="1"/>
    <col min="3143" max="3143" width="9.5703125" customWidth="1"/>
    <col min="3144" max="3144" width="7.7109375" customWidth="1"/>
    <col min="3145" max="3146" width="7.42578125" customWidth="1"/>
    <col min="3147" max="3155" width="5.85546875" customWidth="1"/>
    <col min="3156" max="3156" width="5.85546875" bestFit="1" customWidth="1"/>
    <col min="3157" max="3157" width="5" bestFit="1" customWidth="1"/>
    <col min="3158" max="3158" width="5.28515625" customWidth="1"/>
    <col min="3159" max="3159" width="6.42578125" customWidth="1"/>
    <col min="3160" max="3161" width="7.42578125" bestFit="1" customWidth="1"/>
    <col min="3162" max="3162" width="6.42578125" bestFit="1" customWidth="1"/>
    <col min="3163" max="3164" width="7.42578125" bestFit="1" customWidth="1"/>
    <col min="3165" max="3165" width="5.85546875" customWidth="1"/>
    <col min="3166" max="3166" width="7.42578125" customWidth="1"/>
    <col min="3167" max="3167" width="8.42578125" bestFit="1" customWidth="1"/>
    <col min="3168" max="3169" width="7.42578125" bestFit="1" customWidth="1"/>
    <col min="3170" max="3170" width="8.42578125" bestFit="1" customWidth="1"/>
    <col min="3171" max="3171" width="7.42578125" bestFit="1" customWidth="1"/>
    <col min="3172" max="3172" width="10.28515625" customWidth="1"/>
    <col min="3329" max="3329" width="4" customWidth="1"/>
    <col min="3330" max="3330" width="24.5703125" customWidth="1"/>
    <col min="3331" max="3331" width="5.85546875" customWidth="1"/>
    <col min="3332" max="3332" width="6.7109375" customWidth="1"/>
    <col min="3333" max="3333" width="5.85546875" customWidth="1"/>
    <col min="3334" max="3334" width="6.85546875" customWidth="1"/>
    <col min="3335" max="3335" width="5.85546875" customWidth="1"/>
    <col min="3336" max="3336" width="7.28515625" customWidth="1"/>
    <col min="3337" max="3337" width="5.85546875" customWidth="1"/>
    <col min="3338" max="3338" width="6.140625" customWidth="1"/>
    <col min="3339" max="3339" width="5.85546875" customWidth="1"/>
    <col min="3340" max="3340" width="6.7109375" customWidth="1"/>
    <col min="3341" max="3341" width="5.85546875" customWidth="1"/>
    <col min="3342" max="3342" width="7.28515625" customWidth="1"/>
    <col min="3343" max="3343" width="7" customWidth="1"/>
    <col min="3344" max="3344" width="7.140625" customWidth="1"/>
    <col min="3345" max="3347" width="7.42578125" customWidth="1"/>
    <col min="3348" max="3348" width="9.42578125" customWidth="1"/>
    <col min="3349" max="3349" width="5.85546875" customWidth="1"/>
    <col min="3350" max="3350" width="7.42578125" bestFit="1" customWidth="1"/>
    <col min="3351" max="3351" width="5.85546875" customWidth="1"/>
    <col min="3352" max="3352" width="7.42578125" bestFit="1" customWidth="1"/>
    <col min="3353" max="3353" width="5.85546875" customWidth="1"/>
    <col min="3354" max="3354" width="6.42578125" customWidth="1"/>
    <col min="3355" max="3356" width="5.85546875" customWidth="1"/>
    <col min="3357" max="3357" width="5.5703125" customWidth="1"/>
    <col min="3358" max="3358" width="6.140625" customWidth="1"/>
    <col min="3359" max="3359" width="6.7109375" customWidth="1"/>
    <col min="3360" max="3360" width="6.42578125" customWidth="1"/>
    <col min="3361" max="3361" width="7" customWidth="1"/>
    <col min="3362" max="3362" width="7.5703125" customWidth="1"/>
    <col min="3363" max="3363" width="7.42578125" customWidth="1"/>
    <col min="3364" max="3364" width="6.42578125" customWidth="1"/>
    <col min="3365" max="3366" width="7.42578125" customWidth="1"/>
    <col min="3367" max="3367" width="5.85546875" customWidth="1"/>
    <col min="3368" max="3368" width="7.42578125" bestFit="1" customWidth="1"/>
    <col min="3369" max="3369" width="5.85546875" customWidth="1"/>
    <col min="3370" max="3370" width="6.7109375" bestFit="1" customWidth="1"/>
    <col min="3371" max="3373" width="5.85546875" customWidth="1"/>
    <col min="3374" max="3374" width="6.28515625" customWidth="1"/>
    <col min="3375" max="3375" width="5" customWidth="1"/>
    <col min="3376" max="3376" width="5.85546875" customWidth="1"/>
    <col min="3377" max="3377" width="5" customWidth="1"/>
    <col min="3378" max="3378" width="6.140625" customWidth="1"/>
    <col min="3379" max="3379" width="6.42578125" customWidth="1"/>
    <col min="3380" max="3380" width="8.42578125" customWidth="1"/>
    <col min="3381" max="3381" width="7.42578125" customWidth="1"/>
    <col min="3382" max="3382" width="6.42578125" customWidth="1"/>
    <col min="3383" max="3383" width="6.42578125" bestFit="1" customWidth="1"/>
    <col min="3384" max="3384" width="7.7109375" customWidth="1"/>
    <col min="3385" max="3385" width="5.85546875" customWidth="1"/>
    <col min="3386" max="3386" width="7.28515625" customWidth="1"/>
    <col min="3387" max="3387" width="5.85546875" customWidth="1"/>
    <col min="3388" max="3388" width="6.85546875" customWidth="1"/>
    <col min="3389" max="3389" width="5.85546875" customWidth="1"/>
    <col min="3390" max="3390" width="6.7109375" customWidth="1"/>
    <col min="3391" max="3391" width="5.85546875" customWidth="1"/>
    <col min="3392" max="3392" width="6.5703125" customWidth="1"/>
    <col min="3393" max="3393" width="6.42578125" customWidth="1"/>
    <col min="3394" max="3394" width="5.85546875" customWidth="1"/>
    <col min="3395" max="3395" width="6.28515625" customWidth="1"/>
    <col min="3396" max="3396" width="6.5703125" customWidth="1"/>
    <col min="3397" max="3397" width="6.42578125" customWidth="1"/>
    <col min="3398" max="3398" width="7.42578125" customWidth="1"/>
    <col min="3399" max="3399" width="9.5703125" customWidth="1"/>
    <col min="3400" max="3400" width="7.7109375" customWidth="1"/>
    <col min="3401" max="3402" width="7.42578125" customWidth="1"/>
    <col min="3403" max="3411" width="5.85546875" customWidth="1"/>
    <col min="3412" max="3412" width="5.85546875" bestFit="1" customWidth="1"/>
    <col min="3413" max="3413" width="5" bestFit="1" customWidth="1"/>
    <col min="3414" max="3414" width="5.28515625" customWidth="1"/>
    <col min="3415" max="3415" width="6.42578125" customWidth="1"/>
    <col min="3416" max="3417" width="7.42578125" bestFit="1" customWidth="1"/>
    <col min="3418" max="3418" width="6.42578125" bestFit="1" customWidth="1"/>
    <col min="3419" max="3420" width="7.42578125" bestFit="1" customWidth="1"/>
    <col min="3421" max="3421" width="5.85546875" customWidth="1"/>
    <col min="3422" max="3422" width="7.42578125" customWidth="1"/>
    <col min="3423" max="3423" width="8.42578125" bestFit="1" customWidth="1"/>
    <col min="3424" max="3425" width="7.42578125" bestFit="1" customWidth="1"/>
    <col min="3426" max="3426" width="8.42578125" bestFit="1" customWidth="1"/>
    <col min="3427" max="3427" width="7.42578125" bestFit="1" customWidth="1"/>
    <col min="3428" max="3428" width="10.28515625" customWidth="1"/>
    <col min="3585" max="3585" width="4" customWidth="1"/>
    <col min="3586" max="3586" width="24.5703125" customWidth="1"/>
    <col min="3587" max="3587" width="5.85546875" customWidth="1"/>
    <col min="3588" max="3588" width="6.7109375" customWidth="1"/>
    <col min="3589" max="3589" width="5.85546875" customWidth="1"/>
    <col min="3590" max="3590" width="6.85546875" customWidth="1"/>
    <col min="3591" max="3591" width="5.85546875" customWidth="1"/>
    <col min="3592" max="3592" width="7.28515625" customWidth="1"/>
    <col min="3593" max="3593" width="5.85546875" customWidth="1"/>
    <col min="3594" max="3594" width="6.140625" customWidth="1"/>
    <col min="3595" max="3595" width="5.85546875" customWidth="1"/>
    <col min="3596" max="3596" width="6.7109375" customWidth="1"/>
    <col min="3597" max="3597" width="5.85546875" customWidth="1"/>
    <col min="3598" max="3598" width="7.28515625" customWidth="1"/>
    <col min="3599" max="3599" width="7" customWidth="1"/>
    <col min="3600" max="3600" width="7.140625" customWidth="1"/>
    <col min="3601" max="3603" width="7.42578125" customWidth="1"/>
    <col min="3604" max="3604" width="9.42578125" customWidth="1"/>
    <col min="3605" max="3605" width="5.85546875" customWidth="1"/>
    <col min="3606" max="3606" width="7.42578125" bestFit="1" customWidth="1"/>
    <col min="3607" max="3607" width="5.85546875" customWidth="1"/>
    <col min="3608" max="3608" width="7.42578125" bestFit="1" customWidth="1"/>
    <col min="3609" max="3609" width="5.85546875" customWidth="1"/>
    <col min="3610" max="3610" width="6.42578125" customWidth="1"/>
    <col min="3611" max="3612" width="5.85546875" customWidth="1"/>
    <col min="3613" max="3613" width="5.5703125" customWidth="1"/>
    <col min="3614" max="3614" width="6.140625" customWidth="1"/>
    <col min="3615" max="3615" width="6.7109375" customWidth="1"/>
    <col min="3616" max="3616" width="6.42578125" customWidth="1"/>
    <col min="3617" max="3617" width="7" customWidth="1"/>
    <col min="3618" max="3618" width="7.5703125" customWidth="1"/>
    <col min="3619" max="3619" width="7.42578125" customWidth="1"/>
    <col min="3620" max="3620" width="6.42578125" customWidth="1"/>
    <col min="3621" max="3622" width="7.42578125" customWidth="1"/>
    <col min="3623" max="3623" width="5.85546875" customWidth="1"/>
    <col min="3624" max="3624" width="7.42578125" bestFit="1" customWidth="1"/>
    <col min="3625" max="3625" width="5.85546875" customWidth="1"/>
    <col min="3626" max="3626" width="6.7109375" bestFit="1" customWidth="1"/>
    <col min="3627" max="3629" width="5.85546875" customWidth="1"/>
    <col min="3630" max="3630" width="6.28515625" customWidth="1"/>
    <col min="3631" max="3631" width="5" customWidth="1"/>
    <col min="3632" max="3632" width="5.85546875" customWidth="1"/>
    <col min="3633" max="3633" width="5" customWidth="1"/>
    <col min="3634" max="3634" width="6.140625" customWidth="1"/>
    <col min="3635" max="3635" width="6.42578125" customWidth="1"/>
    <col min="3636" max="3636" width="8.42578125" customWidth="1"/>
    <col min="3637" max="3637" width="7.42578125" customWidth="1"/>
    <col min="3638" max="3638" width="6.42578125" customWidth="1"/>
    <col min="3639" max="3639" width="6.42578125" bestFit="1" customWidth="1"/>
    <col min="3640" max="3640" width="7.7109375" customWidth="1"/>
    <col min="3641" max="3641" width="5.85546875" customWidth="1"/>
    <col min="3642" max="3642" width="7.28515625" customWidth="1"/>
    <col min="3643" max="3643" width="5.85546875" customWidth="1"/>
    <col min="3644" max="3644" width="6.85546875" customWidth="1"/>
    <col min="3645" max="3645" width="5.85546875" customWidth="1"/>
    <col min="3646" max="3646" width="6.7109375" customWidth="1"/>
    <col min="3647" max="3647" width="5.85546875" customWidth="1"/>
    <col min="3648" max="3648" width="6.5703125" customWidth="1"/>
    <col min="3649" max="3649" width="6.42578125" customWidth="1"/>
    <col min="3650" max="3650" width="5.85546875" customWidth="1"/>
    <col min="3651" max="3651" width="6.28515625" customWidth="1"/>
    <col min="3652" max="3652" width="6.5703125" customWidth="1"/>
    <col min="3653" max="3653" width="6.42578125" customWidth="1"/>
    <col min="3654" max="3654" width="7.42578125" customWidth="1"/>
    <col min="3655" max="3655" width="9.5703125" customWidth="1"/>
    <col min="3656" max="3656" width="7.7109375" customWidth="1"/>
    <col min="3657" max="3658" width="7.42578125" customWidth="1"/>
    <col min="3659" max="3667" width="5.85546875" customWidth="1"/>
    <col min="3668" max="3668" width="5.85546875" bestFit="1" customWidth="1"/>
    <col min="3669" max="3669" width="5" bestFit="1" customWidth="1"/>
    <col min="3670" max="3670" width="5.28515625" customWidth="1"/>
    <col min="3671" max="3671" width="6.42578125" customWidth="1"/>
    <col min="3672" max="3673" width="7.42578125" bestFit="1" customWidth="1"/>
    <col min="3674" max="3674" width="6.42578125" bestFit="1" customWidth="1"/>
    <col min="3675" max="3676" width="7.42578125" bestFit="1" customWidth="1"/>
    <col min="3677" max="3677" width="5.85546875" customWidth="1"/>
    <col min="3678" max="3678" width="7.42578125" customWidth="1"/>
    <col min="3679" max="3679" width="8.42578125" bestFit="1" customWidth="1"/>
    <col min="3680" max="3681" width="7.42578125" bestFit="1" customWidth="1"/>
    <col min="3682" max="3682" width="8.42578125" bestFit="1" customWidth="1"/>
    <col min="3683" max="3683" width="7.42578125" bestFit="1" customWidth="1"/>
    <col min="3684" max="3684" width="10.28515625" customWidth="1"/>
    <col min="3841" max="3841" width="4" customWidth="1"/>
    <col min="3842" max="3842" width="24.5703125" customWidth="1"/>
    <col min="3843" max="3843" width="5.85546875" customWidth="1"/>
    <col min="3844" max="3844" width="6.7109375" customWidth="1"/>
    <col min="3845" max="3845" width="5.85546875" customWidth="1"/>
    <col min="3846" max="3846" width="6.85546875" customWidth="1"/>
    <col min="3847" max="3847" width="5.85546875" customWidth="1"/>
    <col min="3848" max="3848" width="7.28515625" customWidth="1"/>
    <col min="3849" max="3849" width="5.85546875" customWidth="1"/>
    <col min="3850" max="3850" width="6.140625" customWidth="1"/>
    <col min="3851" max="3851" width="5.85546875" customWidth="1"/>
    <col min="3852" max="3852" width="6.7109375" customWidth="1"/>
    <col min="3853" max="3853" width="5.85546875" customWidth="1"/>
    <col min="3854" max="3854" width="7.28515625" customWidth="1"/>
    <col min="3855" max="3855" width="7" customWidth="1"/>
    <col min="3856" max="3856" width="7.140625" customWidth="1"/>
    <col min="3857" max="3859" width="7.42578125" customWidth="1"/>
    <col min="3860" max="3860" width="9.42578125" customWidth="1"/>
    <col min="3861" max="3861" width="5.85546875" customWidth="1"/>
    <col min="3862" max="3862" width="7.42578125" bestFit="1" customWidth="1"/>
    <col min="3863" max="3863" width="5.85546875" customWidth="1"/>
    <col min="3864" max="3864" width="7.42578125" bestFit="1" customWidth="1"/>
    <col min="3865" max="3865" width="5.85546875" customWidth="1"/>
    <col min="3866" max="3866" width="6.42578125" customWidth="1"/>
    <col min="3867" max="3868" width="5.85546875" customWidth="1"/>
    <col min="3869" max="3869" width="5.5703125" customWidth="1"/>
    <col min="3870" max="3870" width="6.140625" customWidth="1"/>
    <col min="3871" max="3871" width="6.7109375" customWidth="1"/>
    <col min="3872" max="3872" width="6.42578125" customWidth="1"/>
    <col min="3873" max="3873" width="7" customWidth="1"/>
    <col min="3874" max="3874" width="7.5703125" customWidth="1"/>
    <col min="3875" max="3875" width="7.42578125" customWidth="1"/>
    <col min="3876" max="3876" width="6.42578125" customWidth="1"/>
    <col min="3877" max="3878" width="7.42578125" customWidth="1"/>
    <col min="3879" max="3879" width="5.85546875" customWidth="1"/>
    <col min="3880" max="3880" width="7.42578125" bestFit="1" customWidth="1"/>
    <col min="3881" max="3881" width="5.85546875" customWidth="1"/>
    <col min="3882" max="3882" width="6.7109375" bestFit="1" customWidth="1"/>
    <col min="3883" max="3885" width="5.85546875" customWidth="1"/>
    <col min="3886" max="3886" width="6.28515625" customWidth="1"/>
    <col min="3887" max="3887" width="5" customWidth="1"/>
    <col min="3888" max="3888" width="5.85546875" customWidth="1"/>
    <col min="3889" max="3889" width="5" customWidth="1"/>
    <col min="3890" max="3890" width="6.140625" customWidth="1"/>
    <col min="3891" max="3891" width="6.42578125" customWidth="1"/>
    <col min="3892" max="3892" width="8.42578125" customWidth="1"/>
    <col min="3893" max="3893" width="7.42578125" customWidth="1"/>
    <col min="3894" max="3894" width="6.42578125" customWidth="1"/>
    <col min="3895" max="3895" width="6.42578125" bestFit="1" customWidth="1"/>
    <col min="3896" max="3896" width="7.7109375" customWidth="1"/>
    <col min="3897" max="3897" width="5.85546875" customWidth="1"/>
    <col min="3898" max="3898" width="7.28515625" customWidth="1"/>
    <col min="3899" max="3899" width="5.85546875" customWidth="1"/>
    <col min="3900" max="3900" width="6.85546875" customWidth="1"/>
    <col min="3901" max="3901" width="5.85546875" customWidth="1"/>
    <col min="3902" max="3902" width="6.7109375" customWidth="1"/>
    <col min="3903" max="3903" width="5.85546875" customWidth="1"/>
    <col min="3904" max="3904" width="6.5703125" customWidth="1"/>
    <col min="3905" max="3905" width="6.42578125" customWidth="1"/>
    <col min="3906" max="3906" width="5.85546875" customWidth="1"/>
    <col min="3907" max="3907" width="6.28515625" customWidth="1"/>
    <col min="3908" max="3908" width="6.5703125" customWidth="1"/>
    <col min="3909" max="3909" width="6.42578125" customWidth="1"/>
    <col min="3910" max="3910" width="7.42578125" customWidth="1"/>
    <col min="3911" max="3911" width="9.5703125" customWidth="1"/>
    <col min="3912" max="3912" width="7.7109375" customWidth="1"/>
    <col min="3913" max="3914" width="7.42578125" customWidth="1"/>
    <col min="3915" max="3923" width="5.85546875" customWidth="1"/>
    <col min="3924" max="3924" width="5.85546875" bestFit="1" customWidth="1"/>
    <col min="3925" max="3925" width="5" bestFit="1" customWidth="1"/>
    <col min="3926" max="3926" width="5.28515625" customWidth="1"/>
    <col min="3927" max="3927" width="6.42578125" customWidth="1"/>
    <col min="3928" max="3929" width="7.42578125" bestFit="1" customWidth="1"/>
    <col min="3930" max="3930" width="6.42578125" bestFit="1" customWidth="1"/>
    <col min="3931" max="3932" width="7.42578125" bestFit="1" customWidth="1"/>
    <col min="3933" max="3933" width="5.85546875" customWidth="1"/>
    <col min="3934" max="3934" width="7.42578125" customWidth="1"/>
    <col min="3935" max="3935" width="8.42578125" bestFit="1" customWidth="1"/>
    <col min="3936" max="3937" width="7.42578125" bestFit="1" customWidth="1"/>
    <col min="3938" max="3938" width="8.42578125" bestFit="1" customWidth="1"/>
    <col min="3939" max="3939" width="7.42578125" bestFit="1" customWidth="1"/>
    <col min="3940" max="3940" width="10.28515625" customWidth="1"/>
    <col min="4097" max="4097" width="4" customWidth="1"/>
    <col min="4098" max="4098" width="24.5703125" customWidth="1"/>
    <col min="4099" max="4099" width="5.85546875" customWidth="1"/>
    <col min="4100" max="4100" width="6.7109375" customWidth="1"/>
    <col min="4101" max="4101" width="5.85546875" customWidth="1"/>
    <col min="4102" max="4102" width="6.85546875" customWidth="1"/>
    <col min="4103" max="4103" width="5.85546875" customWidth="1"/>
    <col min="4104" max="4104" width="7.28515625" customWidth="1"/>
    <col min="4105" max="4105" width="5.85546875" customWidth="1"/>
    <col min="4106" max="4106" width="6.140625" customWidth="1"/>
    <col min="4107" max="4107" width="5.85546875" customWidth="1"/>
    <col min="4108" max="4108" width="6.7109375" customWidth="1"/>
    <col min="4109" max="4109" width="5.85546875" customWidth="1"/>
    <col min="4110" max="4110" width="7.28515625" customWidth="1"/>
    <col min="4111" max="4111" width="7" customWidth="1"/>
    <col min="4112" max="4112" width="7.140625" customWidth="1"/>
    <col min="4113" max="4115" width="7.42578125" customWidth="1"/>
    <col min="4116" max="4116" width="9.42578125" customWidth="1"/>
    <col min="4117" max="4117" width="5.85546875" customWidth="1"/>
    <col min="4118" max="4118" width="7.42578125" bestFit="1" customWidth="1"/>
    <col min="4119" max="4119" width="5.85546875" customWidth="1"/>
    <col min="4120" max="4120" width="7.42578125" bestFit="1" customWidth="1"/>
    <col min="4121" max="4121" width="5.85546875" customWidth="1"/>
    <col min="4122" max="4122" width="6.42578125" customWidth="1"/>
    <col min="4123" max="4124" width="5.85546875" customWidth="1"/>
    <col min="4125" max="4125" width="5.5703125" customWidth="1"/>
    <col min="4126" max="4126" width="6.140625" customWidth="1"/>
    <col min="4127" max="4127" width="6.7109375" customWidth="1"/>
    <col min="4128" max="4128" width="6.42578125" customWidth="1"/>
    <col min="4129" max="4129" width="7" customWidth="1"/>
    <col min="4130" max="4130" width="7.5703125" customWidth="1"/>
    <col min="4131" max="4131" width="7.42578125" customWidth="1"/>
    <col min="4132" max="4132" width="6.42578125" customWidth="1"/>
    <col min="4133" max="4134" width="7.42578125" customWidth="1"/>
    <col min="4135" max="4135" width="5.85546875" customWidth="1"/>
    <col min="4136" max="4136" width="7.42578125" bestFit="1" customWidth="1"/>
    <col min="4137" max="4137" width="5.85546875" customWidth="1"/>
    <col min="4138" max="4138" width="6.7109375" bestFit="1" customWidth="1"/>
    <col min="4139" max="4141" width="5.85546875" customWidth="1"/>
    <col min="4142" max="4142" width="6.28515625" customWidth="1"/>
    <col min="4143" max="4143" width="5" customWidth="1"/>
    <col min="4144" max="4144" width="5.85546875" customWidth="1"/>
    <col min="4145" max="4145" width="5" customWidth="1"/>
    <col min="4146" max="4146" width="6.140625" customWidth="1"/>
    <col min="4147" max="4147" width="6.42578125" customWidth="1"/>
    <col min="4148" max="4148" width="8.42578125" customWidth="1"/>
    <col min="4149" max="4149" width="7.42578125" customWidth="1"/>
    <col min="4150" max="4150" width="6.42578125" customWidth="1"/>
    <col min="4151" max="4151" width="6.42578125" bestFit="1" customWidth="1"/>
    <col min="4152" max="4152" width="7.7109375" customWidth="1"/>
    <col min="4153" max="4153" width="5.85546875" customWidth="1"/>
    <col min="4154" max="4154" width="7.28515625" customWidth="1"/>
    <col min="4155" max="4155" width="5.85546875" customWidth="1"/>
    <col min="4156" max="4156" width="6.85546875" customWidth="1"/>
    <col min="4157" max="4157" width="5.85546875" customWidth="1"/>
    <col min="4158" max="4158" width="6.7109375" customWidth="1"/>
    <col min="4159" max="4159" width="5.85546875" customWidth="1"/>
    <col min="4160" max="4160" width="6.5703125" customWidth="1"/>
    <col min="4161" max="4161" width="6.42578125" customWidth="1"/>
    <col min="4162" max="4162" width="5.85546875" customWidth="1"/>
    <col min="4163" max="4163" width="6.28515625" customWidth="1"/>
    <col min="4164" max="4164" width="6.5703125" customWidth="1"/>
    <col min="4165" max="4165" width="6.42578125" customWidth="1"/>
    <col min="4166" max="4166" width="7.42578125" customWidth="1"/>
    <col min="4167" max="4167" width="9.5703125" customWidth="1"/>
    <col min="4168" max="4168" width="7.7109375" customWidth="1"/>
    <col min="4169" max="4170" width="7.42578125" customWidth="1"/>
    <col min="4171" max="4179" width="5.85546875" customWidth="1"/>
    <col min="4180" max="4180" width="5.85546875" bestFit="1" customWidth="1"/>
    <col min="4181" max="4181" width="5" bestFit="1" customWidth="1"/>
    <col min="4182" max="4182" width="5.28515625" customWidth="1"/>
    <col min="4183" max="4183" width="6.42578125" customWidth="1"/>
    <col min="4184" max="4185" width="7.42578125" bestFit="1" customWidth="1"/>
    <col min="4186" max="4186" width="6.42578125" bestFit="1" customWidth="1"/>
    <col min="4187" max="4188" width="7.42578125" bestFit="1" customWidth="1"/>
    <col min="4189" max="4189" width="5.85546875" customWidth="1"/>
    <col min="4190" max="4190" width="7.42578125" customWidth="1"/>
    <col min="4191" max="4191" width="8.42578125" bestFit="1" customWidth="1"/>
    <col min="4192" max="4193" width="7.42578125" bestFit="1" customWidth="1"/>
    <col min="4194" max="4194" width="8.42578125" bestFit="1" customWidth="1"/>
    <col min="4195" max="4195" width="7.42578125" bestFit="1" customWidth="1"/>
    <col min="4196" max="4196" width="10.28515625" customWidth="1"/>
    <col min="4353" max="4353" width="4" customWidth="1"/>
    <col min="4354" max="4354" width="24.5703125" customWidth="1"/>
    <col min="4355" max="4355" width="5.85546875" customWidth="1"/>
    <col min="4356" max="4356" width="6.7109375" customWidth="1"/>
    <col min="4357" max="4357" width="5.85546875" customWidth="1"/>
    <col min="4358" max="4358" width="6.85546875" customWidth="1"/>
    <col min="4359" max="4359" width="5.85546875" customWidth="1"/>
    <col min="4360" max="4360" width="7.28515625" customWidth="1"/>
    <col min="4361" max="4361" width="5.85546875" customWidth="1"/>
    <col min="4362" max="4362" width="6.140625" customWidth="1"/>
    <col min="4363" max="4363" width="5.85546875" customWidth="1"/>
    <col min="4364" max="4364" width="6.7109375" customWidth="1"/>
    <col min="4365" max="4365" width="5.85546875" customWidth="1"/>
    <col min="4366" max="4366" width="7.28515625" customWidth="1"/>
    <col min="4367" max="4367" width="7" customWidth="1"/>
    <col min="4368" max="4368" width="7.140625" customWidth="1"/>
    <col min="4369" max="4371" width="7.42578125" customWidth="1"/>
    <col min="4372" max="4372" width="9.42578125" customWidth="1"/>
    <col min="4373" max="4373" width="5.85546875" customWidth="1"/>
    <col min="4374" max="4374" width="7.42578125" bestFit="1" customWidth="1"/>
    <col min="4375" max="4375" width="5.85546875" customWidth="1"/>
    <col min="4376" max="4376" width="7.42578125" bestFit="1" customWidth="1"/>
    <col min="4377" max="4377" width="5.85546875" customWidth="1"/>
    <col min="4378" max="4378" width="6.42578125" customWidth="1"/>
    <col min="4379" max="4380" width="5.85546875" customWidth="1"/>
    <col min="4381" max="4381" width="5.5703125" customWidth="1"/>
    <col min="4382" max="4382" width="6.140625" customWidth="1"/>
    <col min="4383" max="4383" width="6.7109375" customWidth="1"/>
    <col min="4384" max="4384" width="6.42578125" customWidth="1"/>
    <col min="4385" max="4385" width="7" customWidth="1"/>
    <col min="4386" max="4386" width="7.5703125" customWidth="1"/>
    <col min="4387" max="4387" width="7.42578125" customWidth="1"/>
    <col min="4388" max="4388" width="6.42578125" customWidth="1"/>
    <col min="4389" max="4390" width="7.42578125" customWidth="1"/>
    <col min="4391" max="4391" width="5.85546875" customWidth="1"/>
    <col min="4392" max="4392" width="7.42578125" bestFit="1" customWidth="1"/>
    <col min="4393" max="4393" width="5.85546875" customWidth="1"/>
    <col min="4394" max="4394" width="6.7109375" bestFit="1" customWidth="1"/>
    <col min="4395" max="4397" width="5.85546875" customWidth="1"/>
    <col min="4398" max="4398" width="6.28515625" customWidth="1"/>
    <col min="4399" max="4399" width="5" customWidth="1"/>
    <col min="4400" max="4400" width="5.85546875" customWidth="1"/>
    <col min="4401" max="4401" width="5" customWidth="1"/>
    <col min="4402" max="4402" width="6.140625" customWidth="1"/>
    <col min="4403" max="4403" width="6.42578125" customWidth="1"/>
    <col min="4404" max="4404" width="8.42578125" customWidth="1"/>
    <col min="4405" max="4405" width="7.42578125" customWidth="1"/>
    <col min="4406" max="4406" width="6.42578125" customWidth="1"/>
    <col min="4407" max="4407" width="6.42578125" bestFit="1" customWidth="1"/>
    <col min="4408" max="4408" width="7.7109375" customWidth="1"/>
    <col min="4409" max="4409" width="5.85546875" customWidth="1"/>
    <col min="4410" max="4410" width="7.28515625" customWidth="1"/>
    <col min="4411" max="4411" width="5.85546875" customWidth="1"/>
    <col min="4412" max="4412" width="6.85546875" customWidth="1"/>
    <col min="4413" max="4413" width="5.85546875" customWidth="1"/>
    <col min="4414" max="4414" width="6.7109375" customWidth="1"/>
    <col min="4415" max="4415" width="5.85546875" customWidth="1"/>
    <col min="4416" max="4416" width="6.5703125" customWidth="1"/>
    <col min="4417" max="4417" width="6.42578125" customWidth="1"/>
    <col min="4418" max="4418" width="5.85546875" customWidth="1"/>
    <col min="4419" max="4419" width="6.28515625" customWidth="1"/>
    <col min="4420" max="4420" width="6.5703125" customWidth="1"/>
    <col min="4421" max="4421" width="6.42578125" customWidth="1"/>
    <col min="4422" max="4422" width="7.42578125" customWidth="1"/>
    <col min="4423" max="4423" width="9.5703125" customWidth="1"/>
    <col min="4424" max="4424" width="7.7109375" customWidth="1"/>
    <col min="4425" max="4426" width="7.42578125" customWidth="1"/>
    <col min="4427" max="4435" width="5.85546875" customWidth="1"/>
    <col min="4436" max="4436" width="5.85546875" bestFit="1" customWidth="1"/>
    <col min="4437" max="4437" width="5" bestFit="1" customWidth="1"/>
    <col min="4438" max="4438" width="5.28515625" customWidth="1"/>
    <col min="4439" max="4439" width="6.42578125" customWidth="1"/>
    <col min="4440" max="4441" width="7.42578125" bestFit="1" customWidth="1"/>
    <col min="4442" max="4442" width="6.42578125" bestFit="1" customWidth="1"/>
    <col min="4443" max="4444" width="7.42578125" bestFit="1" customWidth="1"/>
    <col min="4445" max="4445" width="5.85546875" customWidth="1"/>
    <col min="4446" max="4446" width="7.42578125" customWidth="1"/>
    <col min="4447" max="4447" width="8.42578125" bestFit="1" customWidth="1"/>
    <col min="4448" max="4449" width="7.42578125" bestFit="1" customWidth="1"/>
    <col min="4450" max="4450" width="8.42578125" bestFit="1" customWidth="1"/>
    <col min="4451" max="4451" width="7.42578125" bestFit="1" customWidth="1"/>
    <col min="4452" max="4452" width="10.28515625" customWidth="1"/>
    <col min="4609" max="4609" width="4" customWidth="1"/>
    <col min="4610" max="4610" width="24.5703125" customWidth="1"/>
    <col min="4611" max="4611" width="5.85546875" customWidth="1"/>
    <col min="4612" max="4612" width="6.7109375" customWidth="1"/>
    <col min="4613" max="4613" width="5.85546875" customWidth="1"/>
    <col min="4614" max="4614" width="6.85546875" customWidth="1"/>
    <col min="4615" max="4615" width="5.85546875" customWidth="1"/>
    <col min="4616" max="4616" width="7.28515625" customWidth="1"/>
    <col min="4617" max="4617" width="5.85546875" customWidth="1"/>
    <col min="4618" max="4618" width="6.140625" customWidth="1"/>
    <col min="4619" max="4619" width="5.85546875" customWidth="1"/>
    <col min="4620" max="4620" width="6.7109375" customWidth="1"/>
    <col min="4621" max="4621" width="5.85546875" customWidth="1"/>
    <col min="4622" max="4622" width="7.28515625" customWidth="1"/>
    <col min="4623" max="4623" width="7" customWidth="1"/>
    <col min="4624" max="4624" width="7.140625" customWidth="1"/>
    <col min="4625" max="4627" width="7.42578125" customWidth="1"/>
    <col min="4628" max="4628" width="9.42578125" customWidth="1"/>
    <col min="4629" max="4629" width="5.85546875" customWidth="1"/>
    <col min="4630" max="4630" width="7.42578125" bestFit="1" customWidth="1"/>
    <col min="4631" max="4631" width="5.85546875" customWidth="1"/>
    <col min="4632" max="4632" width="7.42578125" bestFit="1" customWidth="1"/>
    <col min="4633" max="4633" width="5.85546875" customWidth="1"/>
    <col min="4634" max="4634" width="6.42578125" customWidth="1"/>
    <col min="4635" max="4636" width="5.85546875" customWidth="1"/>
    <col min="4637" max="4637" width="5.5703125" customWidth="1"/>
    <col min="4638" max="4638" width="6.140625" customWidth="1"/>
    <col min="4639" max="4639" width="6.7109375" customWidth="1"/>
    <col min="4640" max="4640" width="6.42578125" customWidth="1"/>
    <col min="4641" max="4641" width="7" customWidth="1"/>
    <col min="4642" max="4642" width="7.5703125" customWidth="1"/>
    <col min="4643" max="4643" width="7.42578125" customWidth="1"/>
    <col min="4644" max="4644" width="6.42578125" customWidth="1"/>
    <col min="4645" max="4646" width="7.42578125" customWidth="1"/>
    <col min="4647" max="4647" width="5.85546875" customWidth="1"/>
    <col min="4648" max="4648" width="7.42578125" bestFit="1" customWidth="1"/>
    <col min="4649" max="4649" width="5.85546875" customWidth="1"/>
    <col min="4650" max="4650" width="6.7109375" bestFit="1" customWidth="1"/>
    <col min="4651" max="4653" width="5.85546875" customWidth="1"/>
    <col min="4654" max="4654" width="6.28515625" customWidth="1"/>
    <col min="4655" max="4655" width="5" customWidth="1"/>
    <col min="4656" max="4656" width="5.85546875" customWidth="1"/>
    <col min="4657" max="4657" width="5" customWidth="1"/>
    <col min="4658" max="4658" width="6.140625" customWidth="1"/>
    <col min="4659" max="4659" width="6.42578125" customWidth="1"/>
    <col min="4660" max="4660" width="8.42578125" customWidth="1"/>
    <col min="4661" max="4661" width="7.42578125" customWidth="1"/>
    <col min="4662" max="4662" width="6.42578125" customWidth="1"/>
    <col min="4663" max="4663" width="6.42578125" bestFit="1" customWidth="1"/>
    <col min="4664" max="4664" width="7.7109375" customWidth="1"/>
    <col min="4665" max="4665" width="5.85546875" customWidth="1"/>
    <col min="4666" max="4666" width="7.28515625" customWidth="1"/>
    <col min="4667" max="4667" width="5.85546875" customWidth="1"/>
    <col min="4668" max="4668" width="6.85546875" customWidth="1"/>
    <col min="4669" max="4669" width="5.85546875" customWidth="1"/>
    <col min="4670" max="4670" width="6.7109375" customWidth="1"/>
    <col min="4671" max="4671" width="5.85546875" customWidth="1"/>
    <col min="4672" max="4672" width="6.5703125" customWidth="1"/>
    <col min="4673" max="4673" width="6.42578125" customWidth="1"/>
    <col min="4674" max="4674" width="5.85546875" customWidth="1"/>
    <col min="4675" max="4675" width="6.28515625" customWidth="1"/>
    <col min="4676" max="4676" width="6.5703125" customWidth="1"/>
    <col min="4677" max="4677" width="6.42578125" customWidth="1"/>
    <col min="4678" max="4678" width="7.42578125" customWidth="1"/>
    <col min="4679" max="4679" width="9.5703125" customWidth="1"/>
    <col min="4680" max="4680" width="7.7109375" customWidth="1"/>
    <col min="4681" max="4682" width="7.42578125" customWidth="1"/>
    <col min="4683" max="4691" width="5.85546875" customWidth="1"/>
    <col min="4692" max="4692" width="5.85546875" bestFit="1" customWidth="1"/>
    <col min="4693" max="4693" width="5" bestFit="1" customWidth="1"/>
    <col min="4694" max="4694" width="5.28515625" customWidth="1"/>
    <col min="4695" max="4695" width="6.42578125" customWidth="1"/>
    <col min="4696" max="4697" width="7.42578125" bestFit="1" customWidth="1"/>
    <col min="4698" max="4698" width="6.42578125" bestFit="1" customWidth="1"/>
    <col min="4699" max="4700" width="7.42578125" bestFit="1" customWidth="1"/>
    <col min="4701" max="4701" width="5.85546875" customWidth="1"/>
    <col min="4702" max="4702" width="7.42578125" customWidth="1"/>
    <col min="4703" max="4703" width="8.42578125" bestFit="1" customWidth="1"/>
    <col min="4704" max="4705" width="7.42578125" bestFit="1" customWidth="1"/>
    <col min="4706" max="4706" width="8.42578125" bestFit="1" customWidth="1"/>
    <col min="4707" max="4707" width="7.42578125" bestFit="1" customWidth="1"/>
    <col min="4708" max="4708" width="10.28515625" customWidth="1"/>
    <col min="4865" max="4865" width="4" customWidth="1"/>
    <col min="4866" max="4866" width="24.5703125" customWidth="1"/>
    <col min="4867" max="4867" width="5.85546875" customWidth="1"/>
    <col min="4868" max="4868" width="6.7109375" customWidth="1"/>
    <col min="4869" max="4869" width="5.85546875" customWidth="1"/>
    <col min="4870" max="4870" width="6.85546875" customWidth="1"/>
    <col min="4871" max="4871" width="5.85546875" customWidth="1"/>
    <col min="4872" max="4872" width="7.28515625" customWidth="1"/>
    <col min="4873" max="4873" width="5.85546875" customWidth="1"/>
    <col min="4874" max="4874" width="6.140625" customWidth="1"/>
    <col min="4875" max="4875" width="5.85546875" customWidth="1"/>
    <col min="4876" max="4876" width="6.7109375" customWidth="1"/>
    <col min="4877" max="4877" width="5.85546875" customWidth="1"/>
    <col min="4878" max="4878" width="7.28515625" customWidth="1"/>
    <col min="4879" max="4879" width="7" customWidth="1"/>
    <col min="4880" max="4880" width="7.140625" customWidth="1"/>
    <col min="4881" max="4883" width="7.42578125" customWidth="1"/>
    <col min="4884" max="4884" width="9.42578125" customWidth="1"/>
    <col min="4885" max="4885" width="5.85546875" customWidth="1"/>
    <col min="4886" max="4886" width="7.42578125" bestFit="1" customWidth="1"/>
    <col min="4887" max="4887" width="5.85546875" customWidth="1"/>
    <col min="4888" max="4888" width="7.42578125" bestFit="1" customWidth="1"/>
    <col min="4889" max="4889" width="5.85546875" customWidth="1"/>
    <col min="4890" max="4890" width="6.42578125" customWidth="1"/>
    <col min="4891" max="4892" width="5.85546875" customWidth="1"/>
    <col min="4893" max="4893" width="5.5703125" customWidth="1"/>
    <col min="4894" max="4894" width="6.140625" customWidth="1"/>
    <col min="4895" max="4895" width="6.7109375" customWidth="1"/>
    <col min="4896" max="4896" width="6.42578125" customWidth="1"/>
    <col min="4897" max="4897" width="7" customWidth="1"/>
    <col min="4898" max="4898" width="7.5703125" customWidth="1"/>
    <col min="4899" max="4899" width="7.42578125" customWidth="1"/>
    <col min="4900" max="4900" width="6.42578125" customWidth="1"/>
    <col min="4901" max="4902" width="7.42578125" customWidth="1"/>
    <col min="4903" max="4903" width="5.85546875" customWidth="1"/>
    <col min="4904" max="4904" width="7.42578125" bestFit="1" customWidth="1"/>
    <col min="4905" max="4905" width="5.85546875" customWidth="1"/>
    <col min="4906" max="4906" width="6.7109375" bestFit="1" customWidth="1"/>
    <col min="4907" max="4909" width="5.85546875" customWidth="1"/>
    <col min="4910" max="4910" width="6.28515625" customWidth="1"/>
    <col min="4911" max="4911" width="5" customWidth="1"/>
    <col min="4912" max="4912" width="5.85546875" customWidth="1"/>
    <col min="4913" max="4913" width="5" customWidth="1"/>
    <col min="4914" max="4914" width="6.140625" customWidth="1"/>
    <col min="4915" max="4915" width="6.42578125" customWidth="1"/>
    <col min="4916" max="4916" width="8.42578125" customWidth="1"/>
    <col min="4917" max="4917" width="7.42578125" customWidth="1"/>
    <col min="4918" max="4918" width="6.42578125" customWidth="1"/>
    <col min="4919" max="4919" width="6.42578125" bestFit="1" customWidth="1"/>
    <col min="4920" max="4920" width="7.7109375" customWidth="1"/>
    <col min="4921" max="4921" width="5.85546875" customWidth="1"/>
    <col min="4922" max="4922" width="7.28515625" customWidth="1"/>
    <col min="4923" max="4923" width="5.85546875" customWidth="1"/>
    <col min="4924" max="4924" width="6.85546875" customWidth="1"/>
    <col min="4925" max="4925" width="5.85546875" customWidth="1"/>
    <col min="4926" max="4926" width="6.7109375" customWidth="1"/>
    <col min="4927" max="4927" width="5.85546875" customWidth="1"/>
    <col min="4928" max="4928" width="6.5703125" customWidth="1"/>
    <col min="4929" max="4929" width="6.42578125" customWidth="1"/>
    <col min="4930" max="4930" width="5.85546875" customWidth="1"/>
    <col min="4931" max="4931" width="6.28515625" customWidth="1"/>
    <col min="4932" max="4932" width="6.5703125" customWidth="1"/>
    <col min="4933" max="4933" width="6.42578125" customWidth="1"/>
    <col min="4934" max="4934" width="7.42578125" customWidth="1"/>
    <col min="4935" max="4935" width="9.5703125" customWidth="1"/>
    <col min="4936" max="4936" width="7.7109375" customWidth="1"/>
    <col min="4937" max="4938" width="7.42578125" customWidth="1"/>
    <col min="4939" max="4947" width="5.85546875" customWidth="1"/>
    <col min="4948" max="4948" width="5.85546875" bestFit="1" customWidth="1"/>
    <col min="4949" max="4949" width="5" bestFit="1" customWidth="1"/>
    <col min="4950" max="4950" width="5.28515625" customWidth="1"/>
    <col min="4951" max="4951" width="6.42578125" customWidth="1"/>
    <col min="4952" max="4953" width="7.42578125" bestFit="1" customWidth="1"/>
    <col min="4954" max="4954" width="6.42578125" bestFit="1" customWidth="1"/>
    <col min="4955" max="4956" width="7.42578125" bestFit="1" customWidth="1"/>
    <col min="4957" max="4957" width="5.85546875" customWidth="1"/>
    <col min="4958" max="4958" width="7.42578125" customWidth="1"/>
    <col min="4959" max="4959" width="8.42578125" bestFit="1" customWidth="1"/>
    <col min="4960" max="4961" width="7.42578125" bestFit="1" customWidth="1"/>
    <col min="4962" max="4962" width="8.42578125" bestFit="1" customWidth="1"/>
    <col min="4963" max="4963" width="7.42578125" bestFit="1" customWidth="1"/>
    <col min="4964" max="4964" width="10.28515625" customWidth="1"/>
    <col min="5121" max="5121" width="4" customWidth="1"/>
    <col min="5122" max="5122" width="24.5703125" customWidth="1"/>
    <col min="5123" max="5123" width="5.85546875" customWidth="1"/>
    <col min="5124" max="5124" width="6.7109375" customWidth="1"/>
    <col min="5125" max="5125" width="5.85546875" customWidth="1"/>
    <col min="5126" max="5126" width="6.85546875" customWidth="1"/>
    <col min="5127" max="5127" width="5.85546875" customWidth="1"/>
    <col min="5128" max="5128" width="7.28515625" customWidth="1"/>
    <col min="5129" max="5129" width="5.85546875" customWidth="1"/>
    <col min="5130" max="5130" width="6.140625" customWidth="1"/>
    <col min="5131" max="5131" width="5.85546875" customWidth="1"/>
    <col min="5132" max="5132" width="6.7109375" customWidth="1"/>
    <col min="5133" max="5133" width="5.85546875" customWidth="1"/>
    <col min="5134" max="5134" width="7.28515625" customWidth="1"/>
    <col min="5135" max="5135" width="7" customWidth="1"/>
    <col min="5136" max="5136" width="7.140625" customWidth="1"/>
    <col min="5137" max="5139" width="7.42578125" customWidth="1"/>
    <col min="5140" max="5140" width="9.42578125" customWidth="1"/>
    <col min="5141" max="5141" width="5.85546875" customWidth="1"/>
    <col min="5142" max="5142" width="7.42578125" bestFit="1" customWidth="1"/>
    <col min="5143" max="5143" width="5.85546875" customWidth="1"/>
    <col min="5144" max="5144" width="7.42578125" bestFit="1" customWidth="1"/>
    <col min="5145" max="5145" width="5.85546875" customWidth="1"/>
    <col min="5146" max="5146" width="6.42578125" customWidth="1"/>
    <col min="5147" max="5148" width="5.85546875" customWidth="1"/>
    <col min="5149" max="5149" width="5.5703125" customWidth="1"/>
    <col min="5150" max="5150" width="6.140625" customWidth="1"/>
    <col min="5151" max="5151" width="6.7109375" customWidth="1"/>
    <col min="5152" max="5152" width="6.42578125" customWidth="1"/>
    <col min="5153" max="5153" width="7" customWidth="1"/>
    <col min="5154" max="5154" width="7.5703125" customWidth="1"/>
    <col min="5155" max="5155" width="7.42578125" customWidth="1"/>
    <col min="5156" max="5156" width="6.42578125" customWidth="1"/>
    <col min="5157" max="5158" width="7.42578125" customWidth="1"/>
    <col min="5159" max="5159" width="5.85546875" customWidth="1"/>
    <col min="5160" max="5160" width="7.42578125" bestFit="1" customWidth="1"/>
    <col min="5161" max="5161" width="5.85546875" customWidth="1"/>
    <col min="5162" max="5162" width="6.7109375" bestFit="1" customWidth="1"/>
    <col min="5163" max="5165" width="5.85546875" customWidth="1"/>
    <col min="5166" max="5166" width="6.28515625" customWidth="1"/>
    <col min="5167" max="5167" width="5" customWidth="1"/>
    <col min="5168" max="5168" width="5.85546875" customWidth="1"/>
    <col min="5169" max="5169" width="5" customWidth="1"/>
    <col min="5170" max="5170" width="6.140625" customWidth="1"/>
    <col min="5171" max="5171" width="6.42578125" customWidth="1"/>
    <col min="5172" max="5172" width="8.42578125" customWidth="1"/>
    <col min="5173" max="5173" width="7.42578125" customWidth="1"/>
    <col min="5174" max="5174" width="6.42578125" customWidth="1"/>
    <col min="5175" max="5175" width="6.42578125" bestFit="1" customWidth="1"/>
    <col min="5176" max="5176" width="7.7109375" customWidth="1"/>
    <col min="5177" max="5177" width="5.85546875" customWidth="1"/>
    <col min="5178" max="5178" width="7.28515625" customWidth="1"/>
    <col min="5179" max="5179" width="5.85546875" customWidth="1"/>
    <col min="5180" max="5180" width="6.85546875" customWidth="1"/>
    <col min="5181" max="5181" width="5.85546875" customWidth="1"/>
    <col min="5182" max="5182" width="6.7109375" customWidth="1"/>
    <col min="5183" max="5183" width="5.85546875" customWidth="1"/>
    <col min="5184" max="5184" width="6.5703125" customWidth="1"/>
    <col min="5185" max="5185" width="6.42578125" customWidth="1"/>
    <col min="5186" max="5186" width="5.85546875" customWidth="1"/>
    <col min="5187" max="5187" width="6.28515625" customWidth="1"/>
    <col min="5188" max="5188" width="6.5703125" customWidth="1"/>
    <col min="5189" max="5189" width="6.42578125" customWidth="1"/>
    <col min="5190" max="5190" width="7.42578125" customWidth="1"/>
    <col min="5191" max="5191" width="9.5703125" customWidth="1"/>
    <col min="5192" max="5192" width="7.7109375" customWidth="1"/>
    <col min="5193" max="5194" width="7.42578125" customWidth="1"/>
    <col min="5195" max="5203" width="5.85546875" customWidth="1"/>
    <col min="5204" max="5204" width="5.85546875" bestFit="1" customWidth="1"/>
    <col min="5205" max="5205" width="5" bestFit="1" customWidth="1"/>
    <col min="5206" max="5206" width="5.28515625" customWidth="1"/>
    <col min="5207" max="5207" width="6.42578125" customWidth="1"/>
    <col min="5208" max="5209" width="7.42578125" bestFit="1" customWidth="1"/>
    <col min="5210" max="5210" width="6.42578125" bestFit="1" customWidth="1"/>
    <col min="5211" max="5212" width="7.42578125" bestFit="1" customWidth="1"/>
    <col min="5213" max="5213" width="5.85546875" customWidth="1"/>
    <col min="5214" max="5214" width="7.42578125" customWidth="1"/>
    <col min="5215" max="5215" width="8.42578125" bestFit="1" customWidth="1"/>
    <col min="5216" max="5217" width="7.42578125" bestFit="1" customWidth="1"/>
    <col min="5218" max="5218" width="8.42578125" bestFit="1" customWidth="1"/>
    <col min="5219" max="5219" width="7.42578125" bestFit="1" customWidth="1"/>
    <col min="5220" max="5220" width="10.28515625" customWidth="1"/>
    <col min="5377" max="5377" width="4" customWidth="1"/>
    <col min="5378" max="5378" width="24.5703125" customWidth="1"/>
    <col min="5379" max="5379" width="5.85546875" customWidth="1"/>
    <col min="5380" max="5380" width="6.7109375" customWidth="1"/>
    <col min="5381" max="5381" width="5.85546875" customWidth="1"/>
    <col min="5382" max="5382" width="6.85546875" customWidth="1"/>
    <col min="5383" max="5383" width="5.85546875" customWidth="1"/>
    <col min="5384" max="5384" width="7.28515625" customWidth="1"/>
    <col min="5385" max="5385" width="5.85546875" customWidth="1"/>
    <col min="5386" max="5386" width="6.140625" customWidth="1"/>
    <col min="5387" max="5387" width="5.85546875" customWidth="1"/>
    <col min="5388" max="5388" width="6.7109375" customWidth="1"/>
    <col min="5389" max="5389" width="5.85546875" customWidth="1"/>
    <col min="5390" max="5390" width="7.28515625" customWidth="1"/>
    <col min="5391" max="5391" width="7" customWidth="1"/>
    <col min="5392" max="5392" width="7.140625" customWidth="1"/>
    <col min="5393" max="5395" width="7.42578125" customWidth="1"/>
    <col min="5396" max="5396" width="9.42578125" customWidth="1"/>
    <col min="5397" max="5397" width="5.85546875" customWidth="1"/>
    <col min="5398" max="5398" width="7.42578125" bestFit="1" customWidth="1"/>
    <col min="5399" max="5399" width="5.85546875" customWidth="1"/>
    <col min="5400" max="5400" width="7.42578125" bestFit="1" customWidth="1"/>
    <col min="5401" max="5401" width="5.85546875" customWidth="1"/>
    <col min="5402" max="5402" width="6.42578125" customWidth="1"/>
    <col min="5403" max="5404" width="5.85546875" customWidth="1"/>
    <col min="5405" max="5405" width="5.5703125" customWidth="1"/>
    <col min="5406" max="5406" width="6.140625" customWidth="1"/>
    <col min="5407" max="5407" width="6.7109375" customWidth="1"/>
    <col min="5408" max="5408" width="6.42578125" customWidth="1"/>
    <col min="5409" max="5409" width="7" customWidth="1"/>
    <col min="5410" max="5410" width="7.5703125" customWidth="1"/>
    <col min="5411" max="5411" width="7.42578125" customWidth="1"/>
    <col min="5412" max="5412" width="6.42578125" customWidth="1"/>
    <col min="5413" max="5414" width="7.42578125" customWidth="1"/>
    <col min="5415" max="5415" width="5.85546875" customWidth="1"/>
    <col min="5416" max="5416" width="7.42578125" bestFit="1" customWidth="1"/>
    <col min="5417" max="5417" width="5.85546875" customWidth="1"/>
    <col min="5418" max="5418" width="6.7109375" bestFit="1" customWidth="1"/>
    <col min="5419" max="5421" width="5.85546875" customWidth="1"/>
    <col min="5422" max="5422" width="6.28515625" customWidth="1"/>
    <col min="5423" max="5423" width="5" customWidth="1"/>
    <col min="5424" max="5424" width="5.85546875" customWidth="1"/>
    <col min="5425" max="5425" width="5" customWidth="1"/>
    <col min="5426" max="5426" width="6.140625" customWidth="1"/>
    <col min="5427" max="5427" width="6.42578125" customWidth="1"/>
    <col min="5428" max="5428" width="8.42578125" customWidth="1"/>
    <col min="5429" max="5429" width="7.42578125" customWidth="1"/>
    <col min="5430" max="5430" width="6.42578125" customWidth="1"/>
    <col min="5431" max="5431" width="6.42578125" bestFit="1" customWidth="1"/>
    <col min="5432" max="5432" width="7.7109375" customWidth="1"/>
    <col min="5433" max="5433" width="5.85546875" customWidth="1"/>
    <col min="5434" max="5434" width="7.28515625" customWidth="1"/>
    <col min="5435" max="5435" width="5.85546875" customWidth="1"/>
    <col min="5436" max="5436" width="6.85546875" customWidth="1"/>
    <col min="5437" max="5437" width="5.85546875" customWidth="1"/>
    <col min="5438" max="5438" width="6.7109375" customWidth="1"/>
    <col min="5439" max="5439" width="5.85546875" customWidth="1"/>
    <col min="5440" max="5440" width="6.5703125" customWidth="1"/>
    <col min="5441" max="5441" width="6.42578125" customWidth="1"/>
    <col min="5442" max="5442" width="5.85546875" customWidth="1"/>
    <col min="5443" max="5443" width="6.28515625" customWidth="1"/>
    <col min="5444" max="5444" width="6.5703125" customWidth="1"/>
    <col min="5445" max="5445" width="6.42578125" customWidth="1"/>
    <col min="5446" max="5446" width="7.42578125" customWidth="1"/>
    <col min="5447" max="5447" width="9.5703125" customWidth="1"/>
    <col min="5448" max="5448" width="7.7109375" customWidth="1"/>
    <col min="5449" max="5450" width="7.42578125" customWidth="1"/>
    <col min="5451" max="5459" width="5.85546875" customWidth="1"/>
    <col min="5460" max="5460" width="5.85546875" bestFit="1" customWidth="1"/>
    <col min="5461" max="5461" width="5" bestFit="1" customWidth="1"/>
    <col min="5462" max="5462" width="5.28515625" customWidth="1"/>
    <col min="5463" max="5463" width="6.42578125" customWidth="1"/>
    <col min="5464" max="5465" width="7.42578125" bestFit="1" customWidth="1"/>
    <col min="5466" max="5466" width="6.42578125" bestFit="1" customWidth="1"/>
    <col min="5467" max="5468" width="7.42578125" bestFit="1" customWidth="1"/>
    <col min="5469" max="5469" width="5.85546875" customWidth="1"/>
    <col min="5470" max="5470" width="7.42578125" customWidth="1"/>
    <col min="5471" max="5471" width="8.42578125" bestFit="1" customWidth="1"/>
    <col min="5472" max="5473" width="7.42578125" bestFit="1" customWidth="1"/>
    <col min="5474" max="5474" width="8.42578125" bestFit="1" customWidth="1"/>
    <col min="5475" max="5475" width="7.42578125" bestFit="1" customWidth="1"/>
    <col min="5476" max="5476" width="10.28515625" customWidth="1"/>
    <col min="5633" max="5633" width="4" customWidth="1"/>
    <col min="5634" max="5634" width="24.5703125" customWidth="1"/>
    <col min="5635" max="5635" width="5.85546875" customWidth="1"/>
    <col min="5636" max="5636" width="6.7109375" customWidth="1"/>
    <col min="5637" max="5637" width="5.85546875" customWidth="1"/>
    <col min="5638" max="5638" width="6.85546875" customWidth="1"/>
    <col min="5639" max="5639" width="5.85546875" customWidth="1"/>
    <col min="5640" max="5640" width="7.28515625" customWidth="1"/>
    <col min="5641" max="5641" width="5.85546875" customWidth="1"/>
    <col min="5642" max="5642" width="6.140625" customWidth="1"/>
    <col min="5643" max="5643" width="5.85546875" customWidth="1"/>
    <col min="5644" max="5644" width="6.7109375" customWidth="1"/>
    <col min="5645" max="5645" width="5.85546875" customWidth="1"/>
    <col min="5646" max="5646" width="7.28515625" customWidth="1"/>
    <col min="5647" max="5647" width="7" customWidth="1"/>
    <col min="5648" max="5648" width="7.140625" customWidth="1"/>
    <col min="5649" max="5651" width="7.42578125" customWidth="1"/>
    <col min="5652" max="5652" width="9.42578125" customWidth="1"/>
    <col min="5653" max="5653" width="5.85546875" customWidth="1"/>
    <col min="5654" max="5654" width="7.42578125" bestFit="1" customWidth="1"/>
    <col min="5655" max="5655" width="5.85546875" customWidth="1"/>
    <col min="5656" max="5656" width="7.42578125" bestFit="1" customWidth="1"/>
    <col min="5657" max="5657" width="5.85546875" customWidth="1"/>
    <col min="5658" max="5658" width="6.42578125" customWidth="1"/>
    <col min="5659" max="5660" width="5.85546875" customWidth="1"/>
    <col min="5661" max="5661" width="5.5703125" customWidth="1"/>
    <col min="5662" max="5662" width="6.140625" customWidth="1"/>
    <col min="5663" max="5663" width="6.7109375" customWidth="1"/>
    <col min="5664" max="5664" width="6.42578125" customWidth="1"/>
    <col min="5665" max="5665" width="7" customWidth="1"/>
    <col min="5666" max="5666" width="7.5703125" customWidth="1"/>
    <col min="5667" max="5667" width="7.42578125" customWidth="1"/>
    <col min="5668" max="5668" width="6.42578125" customWidth="1"/>
    <col min="5669" max="5670" width="7.42578125" customWidth="1"/>
    <col min="5671" max="5671" width="5.85546875" customWidth="1"/>
    <col min="5672" max="5672" width="7.42578125" bestFit="1" customWidth="1"/>
    <col min="5673" max="5673" width="5.85546875" customWidth="1"/>
    <col min="5674" max="5674" width="6.7109375" bestFit="1" customWidth="1"/>
    <col min="5675" max="5677" width="5.85546875" customWidth="1"/>
    <col min="5678" max="5678" width="6.28515625" customWidth="1"/>
    <col min="5679" max="5679" width="5" customWidth="1"/>
    <col min="5680" max="5680" width="5.85546875" customWidth="1"/>
    <col min="5681" max="5681" width="5" customWidth="1"/>
    <col min="5682" max="5682" width="6.140625" customWidth="1"/>
    <col min="5683" max="5683" width="6.42578125" customWidth="1"/>
    <col min="5684" max="5684" width="8.42578125" customWidth="1"/>
    <col min="5685" max="5685" width="7.42578125" customWidth="1"/>
    <col min="5686" max="5686" width="6.42578125" customWidth="1"/>
    <col min="5687" max="5687" width="6.42578125" bestFit="1" customWidth="1"/>
    <col min="5688" max="5688" width="7.7109375" customWidth="1"/>
    <col min="5689" max="5689" width="5.85546875" customWidth="1"/>
    <col min="5690" max="5690" width="7.28515625" customWidth="1"/>
    <col min="5691" max="5691" width="5.85546875" customWidth="1"/>
    <col min="5692" max="5692" width="6.85546875" customWidth="1"/>
    <col min="5693" max="5693" width="5.85546875" customWidth="1"/>
    <col min="5694" max="5694" width="6.7109375" customWidth="1"/>
    <col min="5695" max="5695" width="5.85546875" customWidth="1"/>
    <col min="5696" max="5696" width="6.5703125" customWidth="1"/>
    <col min="5697" max="5697" width="6.42578125" customWidth="1"/>
    <col min="5698" max="5698" width="5.85546875" customWidth="1"/>
    <col min="5699" max="5699" width="6.28515625" customWidth="1"/>
    <col min="5700" max="5700" width="6.5703125" customWidth="1"/>
    <col min="5701" max="5701" width="6.42578125" customWidth="1"/>
    <col min="5702" max="5702" width="7.42578125" customWidth="1"/>
    <col min="5703" max="5703" width="9.5703125" customWidth="1"/>
    <col min="5704" max="5704" width="7.7109375" customWidth="1"/>
    <col min="5705" max="5706" width="7.42578125" customWidth="1"/>
    <col min="5707" max="5715" width="5.85546875" customWidth="1"/>
    <col min="5716" max="5716" width="5.85546875" bestFit="1" customWidth="1"/>
    <col min="5717" max="5717" width="5" bestFit="1" customWidth="1"/>
    <col min="5718" max="5718" width="5.28515625" customWidth="1"/>
    <col min="5719" max="5719" width="6.42578125" customWidth="1"/>
    <col min="5720" max="5721" width="7.42578125" bestFit="1" customWidth="1"/>
    <col min="5722" max="5722" width="6.42578125" bestFit="1" customWidth="1"/>
    <col min="5723" max="5724" width="7.42578125" bestFit="1" customWidth="1"/>
    <col min="5725" max="5725" width="5.85546875" customWidth="1"/>
    <col min="5726" max="5726" width="7.42578125" customWidth="1"/>
    <col min="5727" max="5727" width="8.42578125" bestFit="1" customWidth="1"/>
    <col min="5728" max="5729" width="7.42578125" bestFit="1" customWidth="1"/>
    <col min="5730" max="5730" width="8.42578125" bestFit="1" customWidth="1"/>
    <col min="5731" max="5731" width="7.42578125" bestFit="1" customWidth="1"/>
    <col min="5732" max="5732" width="10.28515625" customWidth="1"/>
    <col min="5889" max="5889" width="4" customWidth="1"/>
    <col min="5890" max="5890" width="24.5703125" customWidth="1"/>
    <col min="5891" max="5891" width="5.85546875" customWidth="1"/>
    <col min="5892" max="5892" width="6.7109375" customWidth="1"/>
    <col min="5893" max="5893" width="5.85546875" customWidth="1"/>
    <col min="5894" max="5894" width="6.85546875" customWidth="1"/>
    <col min="5895" max="5895" width="5.85546875" customWidth="1"/>
    <col min="5896" max="5896" width="7.28515625" customWidth="1"/>
    <col min="5897" max="5897" width="5.85546875" customWidth="1"/>
    <col min="5898" max="5898" width="6.140625" customWidth="1"/>
    <col min="5899" max="5899" width="5.85546875" customWidth="1"/>
    <col min="5900" max="5900" width="6.7109375" customWidth="1"/>
    <col min="5901" max="5901" width="5.85546875" customWidth="1"/>
    <col min="5902" max="5902" width="7.28515625" customWidth="1"/>
    <col min="5903" max="5903" width="7" customWidth="1"/>
    <col min="5904" max="5904" width="7.140625" customWidth="1"/>
    <col min="5905" max="5907" width="7.42578125" customWidth="1"/>
    <col min="5908" max="5908" width="9.42578125" customWidth="1"/>
    <col min="5909" max="5909" width="5.85546875" customWidth="1"/>
    <col min="5910" max="5910" width="7.42578125" bestFit="1" customWidth="1"/>
    <col min="5911" max="5911" width="5.85546875" customWidth="1"/>
    <col min="5912" max="5912" width="7.42578125" bestFit="1" customWidth="1"/>
    <col min="5913" max="5913" width="5.85546875" customWidth="1"/>
    <col min="5914" max="5914" width="6.42578125" customWidth="1"/>
    <col min="5915" max="5916" width="5.85546875" customWidth="1"/>
    <col min="5917" max="5917" width="5.5703125" customWidth="1"/>
    <col min="5918" max="5918" width="6.140625" customWidth="1"/>
    <col min="5919" max="5919" width="6.7109375" customWidth="1"/>
    <col min="5920" max="5920" width="6.42578125" customWidth="1"/>
    <col min="5921" max="5921" width="7" customWidth="1"/>
    <col min="5922" max="5922" width="7.5703125" customWidth="1"/>
    <col min="5923" max="5923" width="7.42578125" customWidth="1"/>
    <col min="5924" max="5924" width="6.42578125" customWidth="1"/>
    <col min="5925" max="5926" width="7.42578125" customWidth="1"/>
    <col min="5927" max="5927" width="5.85546875" customWidth="1"/>
    <col min="5928" max="5928" width="7.42578125" bestFit="1" customWidth="1"/>
    <col min="5929" max="5929" width="5.85546875" customWidth="1"/>
    <col min="5930" max="5930" width="6.7109375" bestFit="1" customWidth="1"/>
    <col min="5931" max="5933" width="5.85546875" customWidth="1"/>
    <col min="5934" max="5934" width="6.28515625" customWidth="1"/>
    <col min="5935" max="5935" width="5" customWidth="1"/>
    <col min="5936" max="5936" width="5.85546875" customWidth="1"/>
    <col min="5937" max="5937" width="5" customWidth="1"/>
    <col min="5938" max="5938" width="6.140625" customWidth="1"/>
    <col min="5939" max="5939" width="6.42578125" customWidth="1"/>
    <col min="5940" max="5940" width="8.42578125" customWidth="1"/>
    <col min="5941" max="5941" width="7.42578125" customWidth="1"/>
    <col min="5942" max="5942" width="6.42578125" customWidth="1"/>
    <col min="5943" max="5943" width="6.42578125" bestFit="1" customWidth="1"/>
    <col min="5944" max="5944" width="7.7109375" customWidth="1"/>
    <col min="5945" max="5945" width="5.85546875" customWidth="1"/>
    <col min="5946" max="5946" width="7.28515625" customWidth="1"/>
    <col min="5947" max="5947" width="5.85546875" customWidth="1"/>
    <col min="5948" max="5948" width="6.85546875" customWidth="1"/>
    <col min="5949" max="5949" width="5.85546875" customWidth="1"/>
    <col min="5950" max="5950" width="6.7109375" customWidth="1"/>
    <col min="5951" max="5951" width="5.85546875" customWidth="1"/>
    <col min="5952" max="5952" width="6.5703125" customWidth="1"/>
    <col min="5953" max="5953" width="6.42578125" customWidth="1"/>
    <col min="5954" max="5954" width="5.85546875" customWidth="1"/>
    <col min="5955" max="5955" width="6.28515625" customWidth="1"/>
    <col min="5956" max="5956" width="6.5703125" customWidth="1"/>
    <col min="5957" max="5957" width="6.42578125" customWidth="1"/>
    <col min="5958" max="5958" width="7.42578125" customWidth="1"/>
    <col min="5959" max="5959" width="9.5703125" customWidth="1"/>
    <col min="5960" max="5960" width="7.7109375" customWidth="1"/>
    <col min="5961" max="5962" width="7.42578125" customWidth="1"/>
    <col min="5963" max="5971" width="5.85546875" customWidth="1"/>
    <col min="5972" max="5972" width="5.85546875" bestFit="1" customWidth="1"/>
    <col min="5973" max="5973" width="5" bestFit="1" customWidth="1"/>
    <col min="5974" max="5974" width="5.28515625" customWidth="1"/>
    <col min="5975" max="5975" width="6.42578125" customWidth="1"/>
    <col min="5976" max="5977" width="7.42578125" bestFit="1" customWidth="1"/>
    <col min="5978" max="5978" width="6.42578125" bestFit="1" customWidth="1"/>
    <col min="5979" max="5980" width="7.42578125" bestFit="1" customWidth="1"/>
    <col min="5981" max="5981" width="5.85546875" customWidth="1"/>
    <col min="5982" max="5982" width="7.42578125" customWidth="1"/>
    <col min="5983" max="5983" width="8.42578125" bestFit="1" customWidth="1"/>
    <col min="5984" max="5985" width="7.42578125" bestFit="1" customWidth="1"/>
    <col min="5986" max="5986" width="8.42578125" bestFit="1" customWidth="1"/>
    <col min="5987" max="5987" width="7.42578125" bestFit="1" customWidth="1"/>
    <col min="5988" max="5988" width="10.28515625" customWidth="1"/>
    <col min="6145" max="6145" width="4" customWidth="1"/>
    <col min="6146" max="6146" width="24.5703125" customWidth="1"/>
    <col min="6147" max="6147" width="5.85546875" customWidth="1"/>
    <col min="6148" max="6148" width="6.7109375" customWidth="1"/>
    <col min="6149" max="6149" width="5.85546875" customWidth="1"/>
    <col min="6150" max="6150" width="6.85546875" customWidth="1"/>
    <col min="6151" max="6151" width="5.85546875" customWidth="1"/>
    <col min="6152" max="6152" width="7.28515625" customWidth="1"/>
    <col min="6153" max="6153" width="5.85546875" customWidth="1"/>
    <col min="6154" max="6154" width="6.140625" customWidth="1"/>
    <col min="6155" max="6155" width="5.85546875" customWidth="1"/>
    <col min="6156" max="6156" width="6.7109375" customWidth="1"/>
    <col min="6157" max="6157" width="5.85546875" customWidth="1"/>
    <col min="6158" max="6158" width="7.28515625" customWidth="1"/>
    <col min="6159" max="6159" width="7" customWidth="1"/>
    <col min="6160" max="6160" width="7.140625" customWidth="1"/>
    <col min="6161" max="6163" width="7.42578125" customWidth="1"/>
    <col min="6164" max="6164" width="9.42578125" customWidth="1"/>
    <col min="6165" max="6165" width="5.85546875" customWidth="1"/>
    <col min="6166" max="6166" width="7.42578125" bestFit="1" customWidth="1"/>
    <col min="6167" max="6167" width="5.85546875" customWidth="1"/>
    <col min="6168" max="6168" width="7.42578125" bestFit="1" customWidth="1"/>
    <col min="6169" max="6169" width="5.85546875" customWidth="1"/>
    <col min="6170" max="6170" width="6.42578125" customWidth="1"/>
    <col min="6171" max="6172" width="5.85546875" customWidth="1"/>
    <col min="6173" max="6173" width="5.5703125" customWidth="1"/>
    <col min="6174" max="6174" width="6.140625" customWidth="1"/>
    <col min="6175" max="6175" width="6.7109375" customWidth="1"/>
    <col min="6176" max="6176" width="6.42578125" customWidth="1"/>
    <col min="6177" max="6177" width="7" customWidth="1"/>
    <col min="6178" max="6178" width="7.5703125" customWidth="1"/>
    <col min="6179" max="6179" width="7.42578125" customWidth="1"/>
    <col min="6180" max="6180" width="6.42578125" customWidth="1"/>
    <col min="6181" max="6182" width="7.42578125" customWidth="1"/>
    <col min="6183" max="6183" width="5.85546875" customWidth="1"/>
    <col min="6184" max="6184" width="7.42578125" bestFit="1" customWidth="1"/>
    <col min="6185" max="6185" width="5.85546875" customWidth="1"/>
    <col min="6186" max="6186" width="6.7109375" bestFit="1" customWidth="1"/>
    <col min="6187" max="6189" width="5.85546875" customWidth="1"/>
    <col min="6190" max="6190" width="6.28515625" customWidth="1"/>
    <col min="6191" max="6191" width="5" customWidth="1"/>
    <col min="6192" max="6192" width="5.85546875" customWidth="1"/>
    <col min="6193" max="6193" width="5" customWidth="1"/>
    <col min="6194" max="6194" width="6.140625" customWidth="1"/>
    <col min="6195" max="6195" width="6.42578125" customWidth="1"/>
    <col min="6196" max="6196" width="8.42578125" customWidth="1"/>
    <col min="6197" max="6197" width="7.42578125" customWidth="1"/>
    <col min="6198" max="6198" width="6.42578125" customWidth="1"/>
    <col min="6199" max="6199" width="6.42578125" bestFit="1" customWidth="1"/>
    <col min="6200" max="6200" width="7.7109375" customWidth="1"/>
    <col min="6201" max="6201" width="5.85546875" customWidth="1"/>
    <col min="6202" max="6202" width="7.28515625" customWidth="1"/>
    <col min="6203" max="6203" width="5.85546875" customWidth="1"/>
    <col min="6204" max="6204" width="6.85546875" customWidth="1"/>
    <col min="6205" max="6205" width="5.85546875" customWidth="1"/>
    <col min="6206" max="6206" width="6.7109375" customWidth="1"/>
    <col min="6207" max="6207" width="5.85546875" customWidth="1"/>
    <col min="6208" max="6208" width="6.5703125" customWidth="1"/>
    <col min="6209" max="6209" width="6.42578125" customWidth="1"/>
    <col min="6210" max="6210" width="5.85546875" customWidth="1"/>
    <col min="6211" max="6211" width="6.28515625" customWidth="1"/>
    <col min="6212" max="6212" width="6.5703125" customWidth="1"/>
    <col min="6213" max="6213" width="6.42578125" customWidth="1"/>
    <col min="6214" max="6214" width="7.42578125" customWidth="1"/>
    <col min="6215" max="6215" width="9.5703125" customWidth="1"/>
    <col min="6216" max="6216" width="7.7109375" customWidth="1"/>
    <col min="6217" max="6218" width="7.42578125" customWidth="1"/>
    <col min="6219" max="6227" width="5.85546875" customWidth="1"/>
    <col min="6228" max="6228" width="5.85546875" bestFit="1" customWidth="1"/>
    <col min="6229" max="6229" width="5" bestFit="1" customWidth="1"/>
    <col min="6230" max="6230" width="5.28515625" customWidth="1"/>
    <col min="6231" max="6231" width="6.42578125" customWidth="1"/>
    <col min="6232" max="6233" width="7.42578125" bestFit="1" customWidth="1"/>
    <col min="6234" max="6234" width="6.42578125" bestFit="1" customWidth="1"/>
    <col min="6235" max="6236" width="7.42578125" bestFit="1" customWidth="1"/>
    <col min="6237" max="6237" width="5.85546875" customWidth="1"/>
    <col min="6238" max="6238" width="7.42578125" customWidth="1"/>
    <col min="6239" max="6239" width="8.42578125" bestFit="1" customWidth="1"/>
    <col min="6240" max="6241" width="7.42578125" bestFit="1" customWidth="1"/>
    <col min="6242" max="6242" width="8.42578125" bestFit="1" customWidth="1"/>
    <col min="6243" max="6243" width="7.42578125" bestFit="1" customWidth="1"/>
    <col min="6244" max="6244" width="10.28515625" customWidth="1"/>
    <col min="6401" max="6401" width="4" customWidth="1"/>
    <col min="6402" max="6402" width="24.5703125" customWidth="1"/>
    <col min="6403" max="6403" width="5.85546875" customWidth="1"/>
    <col min="6404" max="6404" width="6.7109375" customWidth="1"/>
    <col min="6405" max="6405" width="5.85546875" customWidth="1"/>
    <col min="6406" max="6406" width="6.85546875" customWidth="1"/>
    <col min="6407" max="6407" width="5.85546875" customWidth="1"/>
    <col min="6408" max="6408" width="7.28515625" customWidth="1"/>
    <col min="6409" max="6409" width="5.85546875" customWidth="1"/>
    <col min="6410" max="6410" width="6.140625" customWidth="1"/>
    <col min="6411" max="6411" width="5.85546875" customWidth="1"/>
    <col min="6412" max="6412" width="6.7109375" customWidth="1"/>
    <col min="6413" max="6413" width="5.85546875" customWidth="1"/>
    <col min="6414" max="6414" width="7.28515625" customWidth="1"/>
    <col min="6415" max="6415" width="7" customWidth="1"/>
    <col min="6416" max="6416" width="7.140625" customWidth="1"/>
    <col min="6417" max="6419" width="7.42578125" customWidth="1"/>
    <col min="6420" max="6420" width="9.42578125" customWidth="1"/>
    <col min="6421" max="6421" width="5.85546875" customWidth="1"/>
    <col min="6422" max="6422" width="7.42578125" bestFit="1" customWidth="1"/>
    <col min="6423" max="6423" width="5.85546875" customWidth="1"/>
    <col min="6424" max="6424" width="7.42578125" bestFit="1" customWidth="1"/>
    <col min="6425" max="6425" width="5.85546875" customWidth="1"/>
    <col min="6426" max="6426" width="6.42578125" customWidth="1"/>
    <col min="6427" max="6428" width="5.85546875" customWidth="1"/>
    <col min="6429" max="6429" width="5.5703125" customWidth="1"/>
    <col min="6430" max="6430" width="6.140625" customWidth="1"/>
    <col min="6431" max="6431" width="6.7109375" customWidth="1"/>
    <col min="6432" max="6432" width="6.42578125" customWidth="1"/>
    <col min="6433" max="6433" width="7" customWidth="1"/>
    <col min="6434" max="6434" width="7.5703125" customWidth="1"/>
    <col min="6435" max="6435" width="7.42578125" customWidth="1"/>
    <col min="6436" max="6436" width="6.42578125" customWidth="1"/>
    <col min="6437" max="6438" width="7.42578125" customWidth="1"/>
    <col min="6439" max="6439" width="5.85546875" customWidth="1"/>
    <col min="6440" max="6440" width="7.42578125" bestFit="1" customWidth="1"/>
    <col min="6441" max="6441" width="5.85546875" customWidth="1"/>
    <col min="6442" max="6442" width="6.7109375" bestFit="1" customWidth="1"/>
    <col min="6443" max="6445" width="5.85546875" customWidth="1"/>
    <col min="6446" max="6446" width="6.28515625" customWidth="1"/>
    <col min="6447" max="6447" width="5" customWidth="1"/>
    <col min="6448" max="6448" width="5.85546875" customWidth="1"/>
    <col min="6449" max="6449" width="5" customWidth="1"/>
    <col min="6450" max="6450" width="6.140625" customWidth="1"/>
    <col min="6451" max="6451" width="6.42578125" customWidth="1"/>
    <col min="6452" max="6452" width="8.42578125" customWidth="1"/>
    <col min="6453" max="6453" width="7.42578125" customWidth="1"/>
    <col min="6454" max="6454" width="6.42578125" customWidth="1"/>
    <col min="6455" max="6455" width="6.42578125" bestFit="1" customWidth="1"/>
    <col min="6456" max="6456" width="7.7109375" customWidth="1"/>
    <col min="6457" max="6457" width="5.85546875" customWidth="1"/>
    <col min="6458" max="6458" width="7.28515625" customWidth="1"/>
    <col min="6459" max="6459" width="5.85546875" customWidth="1"/>
    <col min="6460" max="6460" width="6.85546875" customWidth="1"/>
    <col min="6461" max="6461" width="5.85546875" customWidth="1"/>
    <col min="6462" max="6462" width="6.7109375" customWidth="1"/>
    <col min="6463" max="6463" width="5.85546875" customWidth="1"/>
    <col min="6464" max="6464" width="6.5703125" customWidth="1"/>
    <col min="6465" max="6465" width="6.42578125" customWidth="1"/>
    <col min="6466" max="6466" width="5.85546875" customWidth="1"/>
    <col min="6467" max="6467" width="6.28515625" customWidth="1"/>
    <col min="6468" max="6468" width="6.5703125" customWidth="1"/>
    <col min="6469" max="6469" width="6.42578125" customWidth="1"/>
    <col min="6470" max="6470" width="7.42578125" customWidth="1"/>
    <col min="6471" max="6471" width="9.5703125" customWidth="1"/>
    <col min="6472" max="6472" width="7.7109375" customWidth="1"/>
    <col min="6473" max="6474" width="7.42578125" customWidth="1"/>
    <col min="6475" max="6483" width="5.85546875" customWidth="1"/>
    <col min="6484" max="6484" width="5.85546875" bestFit="1" customWidth="1"/>
    <col min="6485" max="6485" width="5" bestFit="1" customWidth="1"/>
    <col min="6486" max="6486" width="5.28515625" customWidth="1"/>
    <col min="6487" max="6487" width="6.42578125" customWidth="1"/>
    <col min="6488" max="6489" width="7.42578125" bestFit="1" customWidth="1"/>
    <col min="6490" max="6490" width="6.42578125" bestFit="1" customWidth="1"/>
    <col min="6491" max="6492" width="7.42578125" bestFit="1" customWidth="1"/>
    <col min="6493" max="6493" width="5.85546875" customWidth="1"/>
    <col min="6494" max="6494" width="7.42578125" customWidth="1"/>
    <col min="6495" max="6495" width="8.42578125" bestFit="1" customWidth="1"/>
    <col min="6496" max="6497" width="7.42578125" bestFit="1" customWidth="1"/>
    <col min="6498" max="6498" width="8.42578125" bestFit="1" customWidth="1"/>
    <col min="6499" max="6499" width="7.42578125" bestFit="1" customWidth="1"/>
    <col min="6500" max="6500" width="10.28515625" customWidth="1"/>
    <col min="6657" max="6657" width="4" customWidth="1"/>
    <col min="6658" max="6658" width="24.5703125" customWidth="1"/>
    <col min="6659" max="6659" width="5.85546875" customWidth="1"/>
    <col min="6660" max="6660" width="6.7109375" customWidth="1"/>
    <col min="6661" max="6661" width="5.85546875" customWidth="1"/>
    <col min="6662" max="6662" width="6.85546875" customWidth="1"/>
    <col min="6663" max="6663" width="5.85546875" customWidth="1"/>
    <col min="6664" max="6664" width="7.28515625" customWidth="1"/>
    <col min="6665" max="6665" width="5.85546875" customWidth="1"/>
    <col min="6666" max="6666" width="6.140625" customWidth="1"/>
    <col min="6667" max="6667" width="5.85546875" customWidth="1"/>
    <col min="6668" max="6668" width="6.7109375" customWidth="1"/>
    <col min="6669" max="6669" width="5.85546875" customWidth="1"/>
    <col min="6670" max="6670" width="7.28515625" customWidth="1"/>
    <col min="6671" max="6671" width="7" customWidth="1"/>
    <col min="6672" max="6672" width="7.140625" customWidth="1"/>
    <col min="6673" max="6675" width="7.42578125" customWidth="1"/>
    <col min="6676" max="6676" width="9.42578125" customWidth="1"/>
    <col min="6677" max="6677" width="5.85546875" customWidth="1"/>
    <col min="6678" max="6678" width="7.42578125" bestFit="1" customWidth="1"/>
    <col min="6679" max="6679" width="5.85546875" customWidth="1"/>
    <col min="6680" max="6680" width="7.42578125" bestFit="1" customWidth="1"/>
    <col min="6681" max="6681" width="5.85546875" customWidth="1"/>
    <col min="6682" max="6682" width="6.42578125" customWidth="1"/>
    <col min="6683" max="6684" width="5.85546875" customWidth="1"/>
    <col min="6685" max="6685" width="5.5703125" customWidth="1"/>
    <col min="6686" max="6686" width="6.140625" customWidth="1"/>
    <col min="6687" max="6687" width="6.7109375" customWidth="1"/>
    <col min="6688" max="6688" width="6.42578125" customWidth="1"/>
    <col min="6689" max="6689" width="7" customWidth="1"/>
    <col min="6690" max="6690" width="7.5703125" customWidth="1"/>
    <col min="6691" max="6691" width="7.42578125" customWidth="1"/>
    <col min="6692" max="6692" width="6.42578125" customWidth="1"/>
    <col min="6693" max="6694" width="7.42578125" customWidth="1"/>
    <col min="6695" max="6695" width="5.85546875" customWidth="1"/>
    <col min="6696" max="6696" width="7.42578125" bestFit="1" customWidth="1"/>
    <col min="6697" max="6697" width="5.85546875" customWidth="1"/>
    <col min="6698" max="6698" width="6.7109375" bestFit="1" customWidth="1"/>
    <col min="6699" max="6701" width="5.85546875" customWidth="1"/>
    <col min="6702" max="6702" width="6.28515625" customWidth="1"/>
    <col min="6703" max="6703" width="5" customWidth="1"/>
    <col min="6704" max="6704" width="5.85546875" customWidth="1"/>
    <col min="6705" max="6705" width="5" customWidth="1"/>
    <col min="6706" max="6706" width="6.140625" customWidth="1"/>
    <col min="6707" max="6707" width="6.42578125" customWidth="1"/>
    <col min="6708" max="6708" width="8.42578125" customWidth="1"/>
    <col min="6709" max="6709" width="7.42578125" customWidth="1"/>
    <col min="6710" max="6710" width="6.42578125" customWidth="1"/>
    <col min="6711" max="6711" width="6.42578125" bestFit="1" customWidth="1"/>
    <col min="6712" max="6712" width="7.7109375" customWidth="1"/>
    <col min="6713" max="6713" width="5.85546875" customWidth="1"/>
    <col min="6714" max="6714" width="7.28515625" customWidth="1"/>
    <col min="6715" max="6715" width="5.85546875" customWidth="1"/>
    <col min="6716" max="6716" width="6.85546875" customWidth="1"/>
    <col min="6717" max="6717" width="5.85546875" customWidth="1"/>
    <col min="6718" max="6718" width="6.7109375" customWidth="1"/>
    <col min="6719" max="6719" width="5.85546875" customWidth="1"/>
    <col min="6720" max="6720" width="6.5703125" customWidth="1"/>
    <col min="6721" max="6721" width="6.42578125" customWidth="1"/>
    <col min="6722" max="6722" width="5.85546875" customWidth="1"/>
    <col min="6723" max="6723" width="6.28515625" customWidth="1"/>
    <col min="6724" max="6724" width="6.5703125" customWidth="1"/>
    <col min="6725" max="6725" width="6.42578125" customWidth="1"/>
    <col min="6726" max="6726" width="7.42578125" customWidth="1"/>
    <col min="6727" max="6727" width="9.5703125" customWidth="1"/>
    <col min="6728" max="6728" width="7.7109375" customWidth="1"/>
    <col min="6729" max="6730" width="7.42578125" customWidth="1"/>
    <col min="6731" max="6739" width="5.85546875" customWidth="1"/>
    <col min="6740" max="6740" width="5.85546875" bestFit="1" customWidth="1"/>
    <col min="6741" max="6741" width="5" bestFit="1" customWidth="1"/>
    <col min="6742" max="6742" width="5.28515625" customWidth="1"/>
    <col min="6743" max="6743" width="6.42578125" customWidth="1"/>
    <col min="6744" max="6745" width="7.42578125" bestFit="1" customWidth="1"/>
    <col min="6746" max="6746" width="6.42578125" bestFit="1" customWidth="1"/>
    <col min="6747" max="6748" width="7.42578125" bestFit="1" customWidth="1"/>
    <col min="6749" max="6749" width="5.85546875" customWidth="1"/>
    <col min="6750" max="6750" width="7.42578125" customWidth="1"/>
    <col min="6751" max="6751" width="8.42578125" bestFit="1" customWidth="1"/>
    <col min="6752" max="6753" width="7.42578125" bestFit="1" customWidth="1"/>
    <col min="6754" max="6754" width="8.42578125" bestFit="1" customWidth="1"/>
    <col min="6755" max="6755" width="7.42578125" bestFit="1" customWidth="1"/>
    <col min="6756" max="6756" width="10.28515625" customWidth="1"/>
    <col min="6913" max="6913" width="4" customWidth="1"/>
    <col min="6914" max="6914" width="24.5703125" customWidth="1"/>
    <col min="6915" max="6915" width="5.85546875" customWidth="1"/>
    <col min="6916" max="6916" width="6.7109375" customWidth="1"/>
    <col min="6917" max="6917" width="5.85546875" customWidth="1"/>
    <col min="6918" max="6918" width="6.85546875" customWidth="1"/>
    <col min="6919" max="6919" width="5.85546875" customWidth="1"/>
    <col min="6920" max="6920" width="7.28515625" customWidth="1"/>
    <col min="6921" max="6921" width="5.85546875" customWidth="1"/>
    <col min="6922" max="6922" width="6.140625" customWidth="1"/>
    <col min="6923" max="6923" width="5.85546875" customWidth="1"/>
    <col min="6924" max="6924" width="6.7109375" customWidth="1"/>
    <col min="6925" max="6925" width="5.85546875" customWidth="1"/>
    <col min="6926" max="6926" width="7.28515625" customWidth="1"/>
    <col min="6927" max="6927" width="7" customWidth="1"/>
    <col min="6928" max="6928" width="7.140625" customWidth="1"/>
    <col min="6929" max="6931" width="7.42578125" customWidth="1"/>
    <col min="6932" max="6932" width="9.42578125" customWidth="1"/>
    <col min="6933" max="6933" width="5.85546875" customWidth="1"/>
    <col min="6934" max="6934" width="7.42578125" bestFit="1" customWidth="1"/>
    <col min="6935" max="6935" width="5.85546875" customWidth="1"/>
    <col min="6936" max="6936" width="7.42578125" bestFit="1" customWidth="1"/>
    <col min="6937" max="6937" width="5.85546875" customWidth="1"/>
    <col min="6938" max="6938" width="6.42578125" customWidth="1"/>
    <col min="6939" max="6940" width="5.85546875" customWidth="1"/>
    <col min="6941" max="6941" width="5.5703125" customWidth="1"/>
    <col min="6942" max="6942" width="6.140625" customWidth="1"/>
    <col min="6943" max="6943" width="6.7109375" customWidth="1"/>
    <col min="6944" max="6944" width="6.42578125" customWidth="1"/>
    <col min="6945" max="6945" width="7" customWidth="1"/>
    <col min="6946" max="6946" width="7.5703125" customWidth="1"/>
    <col min="6947" max="6947" width="7.42578125" customWidth="1"/>
    <col min="6948" max="6948" width="6.42578125" customWidth="1"/>
    <col min="6949" max="6950" width="7.42578125" customWidth="1"/>
    <col min="6951" max="6951" width="5.85546875" customWidth="1"/>
    <col min="6952" max="6952" width="7.42578125" bestFit="1" customWidth="1"/>
    <col min="6953" max="6953" width="5.85546875" customWidth="1"/>
    <col min="6954" max="6954" width="6.7109375" bestFit="1" customWidth="1"/>
    <col min="6955" max="6957" width="5.85546875" customWidth="1"/>
    <col min="6958" max="6958" width="6.28515625" customWidth="1"/>
    <col min="6959" max="6959" width="5" customWidth="1"/>
    <col min="6960" max="6960" width="5.85546875" customWidth="1"/>
    <col min="6961" max="6961" width="5" customWidth="1"/>
    <col min="6962" max="6962" width="6.140625" customWidth="1"/>
    <col min="6963" max="6963" width="6.42578125" customWidth="1"/>
    <col min="6964" max="6964" width="8.42578125" customWidth="1"/>
    <col min="6965" max="6965" width="7.42578125" customWidth="1"/>
    <col min="6966" max="6966" width="6.42578125" customWidth="1"/>
    <col min="6967" max="6967" width="6.42578125" bestFit="1" customWidth="1"/>
    <col min="6968" max="6968" width="7.7109375" customWidth="1"/>
    <col min="6969" max="6969" width="5.85546875" customWidth="1"/>
    <col min="6970" max="6970" width="7.28515625" customWidth="1"/>
    <col min="6971" max="6971" width="5.85546875" customWidth="1"/>
    <col min="6972" max="6972" width="6.85546875" customWidth="1"/>
    <col min="6973" max="6973" width="5.85546875" customWidth="1"/>
    <col min="6974" max="6974" width="6.7109375" customWidth="1"/>
    <col min="6975" max="6975" width="5.85546875" customWidth="1"/>
    <col min="6976" max="6976" width="6.5703125" customWidth="1"/>
    <col min="6977" max="6977" width="6.42578125" customWidth="1"/>
    <col min="6978" max="6978" width="5.85546875" customWidth="1"/>
    <col min="6979" max="6979" width="6.28515625" customWidth="1"/>
    <col min="6980" max="6980" width="6.5703125" customWidth="1"/>
    <col min="6981" max="6981" width="6.42578125" customWidth="1"/>
    <col min="6982" max="6982" width="7.42578125" customWidth="1"/>
    <col min="6983" max="6983" width="9.5703125" customWidth="1"/>
    <col min="6984" max="6984" width="7.7109375" customWidth="1"/>
    <col min="6985" max="6986" width="7.42578125" customWidth="1"/>
    <col min="6987" max="6995" width="5.85546875" customWidth="1"/>
    <col min="6996" max="6996" width="5.85546875" bestFit="1" customWidth="1"/>
    <col min="6997" max="6997" width="5" bestFit="1" customWidth="1"/>
    <col min="6998" max="6998" width="5.28515625" customWidth="1"/>
    <col min="6999" max="6999" width="6.42578125" customWidth="1"/>
    <col min="7000" max="7001" width="7.42578125" bestFit="1" customWidth="1"/>
    <col min="7002" max="7002" width="6.42578125" bestFit="1" customWidth="1"/>
    <col min="7003" max="7004" width="7.42578125" bestFit="1" customWidth="1"/>
    <col min="7005" max="7005" width="5.85546875" customWidth="1"/>
    <col min="7006" max="7006" width="7.42578125" customWidth="1"/>
    <col min="7007" max="7007" width="8.42578125" bestFit="1" customWidth="1"/>
    <col min="7008" max="7009" width="7.42578125" bestFit="1" customWidth="1"/>
    <col min="7010" max="7010" width="8.42578125" bestFit="1" customWidth="1"/>
    <col min="7011" max="7011" width="7.42578125" bestFit="1" customWidth="1"/>
    <col min="7012" max="7012" width="10.28515625" customWidth="1"/>
    <col min="7169" max="7169" width="4" customWidth="1"/>
    <col min="7170" max="7170" width="24.5703125" customWidth="1"/>
    <col min="7171" max="7171" width="5.85546875" customWidth="1"/>
    <col min="7172" max="7172" width="6.7109375" customWidth="1"/>
    <col min="7173" max="7173" width="5.85546875" customWidth="1"/>
    <col min="7174" max="7174" width="6.85546875" customWidth="1"/>
    <col min="7175" max="7175" width="5.85546875" customWidth="1"/>
    <col min="7176" max="7176" width="7.28515625" customWidth="1"/>
    <col min="7177" max="7177" width="5.85546875" customWidth="1"/>
    <col min="7178" max="7178" width="6.140625" customWidth="1"/>
    <col min="7179" max="7179" width="5.85546875" customWidth="1"/>
    <col min="7180" max="7180" width="6.7109375" customWidth="1"/>
    <col min="7181" max="7181" width="5.85546875" customWidth="1"/>
    <col min="7182" max="7182" width="7.28515625" customWidth="1"/>
    <col min="7183" max="7183" width="7" customWidth="1"/>
    <col min="7184" max="7184" width="7.140625" customWidth="1"/>
    <col min="7185" max="7187" width="7.42578125" customWidth="1"/>
    <col min="7188" max="7188" width="9.42578125" customWidth="1"/>
    <col min="7189" max="7189" width="5.85546875" customWidth="1"/>
    <col min="7190" max="7190" width="7.42578125" bestFit="1" customWidth="1"/>
    <col min="7191" max="7191" width="5.85546875" customWidth="1"/>
    <col min="7192" max="7192" width="7.42578125" bestFit="1" customWidth="1"/>
    <col min="7193" max="7193" width="5.85546875" customWidth="1"/>
    <col min="7194" max="7194" width="6.42578125" customWidth="1"/>
    <col min="7195" max="7196" width="5.85546875" customWidth="1"/>
    <col min="7197" max="7197" width="5.5703125" customWidth="1"/>
    <col min="7198" max="7198" width="6.140625" customWidth="1"/>
    <col min="7199" max="7199" width="6.7109375" customWidth="1"/>
    <col min="7200" max="7200" width="6.42578125" customWidth="1"/>
    <col min="7201" max="7201" width="7" customWidth="1"/>
    <col min="7202" max="7202" width="7.5703125" customWidth="1"/>
    <col min="7203" max="7203" width="7.42578125" customWidth="1"/>
    <col min="7204" max="7204" width="6.42578125" customWidth="1"/>
    <col min="7205" max="7206" width="7.42578125" customWidth="1"/>
    <col min="7207" max="7207" width="5.85546875" customWidth="1"/>
    <col min="7208" max="7208" width="7.42578125" bestFit="1" customWidth="1"/>
    <col min="7209" max="7209" width="5.85546875" customWidth="1"/>
    <col min="7210" max="7210" width="6.7109375" bestFit="1" customWidth="1"/>
    <col min="7211" max="7213" width="5.85546875" customWidth="1"/>
    <col min="7214" max="7214" width="6.28515625" customWidth="1"/>
    <col min="7215" max="7215" width="5" customWidth="1"/>
    <col min="7216" max="7216" width="5.85546875" customWidth="1"/>
    <col min="7217" max="7217" width="5" customWidth="1"/>
    <col min="7218" max="7218" width="6.140625" customWidth="1"/>
    <col min="7219" max="7219" width="6.42578125" customWidth="1"/>
    <col min="7220" max="7220" width="8.42578125" customWidth="1"/>
    <col min="7221" max="7221" width="7.42578125" customWidth="1"/>
    <col min="7222" max="7222" width="6.42578125" customWidth="1"/>
    <col min="7223" max="7223" width="6.42578125" bestFit="1" customWidth="1"/>
    <col min="7224" max="7224" width="7.7109375" customWidth="1"/>
    <col min="7225" max="7225" width="5.85546875" customWidth="1"/>
    <col min="7226" max="7226" width="7.28515625" customWidth="1"/>
    <col min="7227" max="7227" width="5.85546875" customWidth="1"/>
    <col min="7228" max="7228" width="6.85546875" customWidth="1"/>
    <col min="7229" max="7229" width="5.85546875" customWidth="1"/>
    <col min="7230" max="7230" width="6.7109375" customWidth="1"/>
    <col min="7231" max="7231" width="5.85546875" customWidth="1"/>
    <col min="7232" max="7232" width="6.5703125" customWidth="1"/>
    <col min="7233" max="7233" width="6.42578125" customWidth="1"/>
    <col min="7234" max="7234" width="5.85546875" customWidth="1"/>
    <col min="7235" max="7235" width="6.28515625" customWidth="1"/>
    <col min="7236" max="7236" width="6.5703125" customWidth="1"/>
    <col min="7237" max="7237" width="6.42578125" customWidth="1"/>
    <col min="7238" max="7238" width="7.42578125" customWidth="1"/>
    <col min="7239" max="7239" width="9.5703125" customWidth="1"/>
    <col min="7240" max="7240" width="7.7109375" customWidth="1"/>
    <col min="7241" max="7242" width="7.42578125" customWidth="1"/>
    <col min="7243" max="7251" width="5.85546875" customWidth="1"/>
    <col min="7252" max="7252" width="5.85546875" bestFit="1" customWidth="1"/>
    <col min="7253" max="7253" width="5" bestFit="1" customWidth="1"/>
    <col min="7254" max="7254" width="5.28515625" customWidth="1"/>
    <col min="7255" max="7255" width="6.42578125" customWidth="1"/>
    <col min="7256" max="7257" width="7.42578125" bestFit="1" customWidth="1"/>
    <col min="7258" max="7258" width="6.42578125" bestFit="1" customWidth="1"/>
    <col min="7259" max="7260" width="7.42578125" bestFit="1" customWidth="1"/>
    <col min="7261" max="7261" width="5.85546875" customWidth="1"/>
    <col min="7262" max="7262" width="7.42578125" customWidth="1"/>
    <col min="7263" max="7263" width="8.42578125" bestFit="1" customWidth="1"/>
    <col min="7264" max="7265" width="7.42578125" bestFit="1" customWidth="1"/>
    <col min="7266" max="7266" width="8.42578125" bestFit="1" customWidth="1"/>
    <col min="7267" max="7267" width="7.42578125" bestFit="1" customWidth="1"/>
    <col min="7268" max="7268" width="10.28515625" customWidth="1"/>
    <col min="7425" max="7425" width="4" customWidth="1"/>
    <col min="7426" max="7426" width="24.5703125" customWidth="1"/>
    <col min="7427" max="7427" width="5.85546875" customWidth="1"/>
    <col min="7428" max="7428" width="6.7109375" customWidth="1"/>
    <col min="7429" max="7429" width="5.85546875" customWidth="1"/>
    <col min="7430" max="7430" width="6.85546875" customWidth="1"/>
    <col min="7431" max="7431" width="5.85546875" customWidth="1"/>
    <col min="7432" max="7432" width="7.28515625" customWidth="1"/>
    <col min="7433" max="7433" width="5.85546875" customWidth="1"/>
    <col min="7434" max="7434" width="6.140625" customWidth="1"/>
    <col min="7435" max="7435" width="5.85546875" customWidth="1"/>
    <col min="7436" max="7436" width="6.7109375" customWidth="1"/>
    <col min="7437" max="7437" width="5.85546875" customWidth="1"/>
    <col min="7438" max="7438" width="7.28515625" customWidth="1"/>
    <col min="7439" max="7439" width="7" customWidth="1"/>
    <col min="7440" max="7440" width="7.140625" customWidth="1"/>
    <col min="7441" max="7443" width="7.42578125" customWidth="1"/>
    <col min="7444" max="7444" width="9.42578125" customWidth="1"/>
    <col min="7445" max="7445" width="5.85546875" customWidth="1"/>
    <col min="7446" max="7446" width="7.42578125" bestFit="1" customWidth="1"/>
    <col min="7447" max="7447" width="5.85546875" customWidth="1"/>
    <col min="7448" max="7448" width="7.42578125" bestFit="1" customWidth="1"/>
    <col min="7449" max="7449" width="5.85546875" customWidth="1"/>
    <col min="7450" max="7450" width="6.42578125" customWidth="1"/>
    <col min="7451" max="7452" width="5.85546875" customWidth="1"/>
    <col min="7453" max="7453" width="5.5703125" customWidth="1"/>
    <col min="7454" max="7454" width="6.140625" customWidth="1"/>
    <col min="7455" max="7455" width="6.7109375" customWidth="1"/>
    <col min="7456" max="7456" width="6.42578125" customWidth="1"/>
    <col min="7457" max="7457" width="7" customWidth="1"/>
    <col min="7458" max="7458" width="7.5703125" customWidth="1"/>
    <col min="7459" max="7459" width="7.42578125" customWidth="1"/>
    <col min="7460" max="7460" width="6.42578125" customWidth="1"/>
    <col min="7461" max="7462" width="7.42578125" customWidth="1"/>
    <col min="7463" max="7463" width="5.85546875" customWidth="1"/>
    <col min="7464" max="7464" width="7.42578125" bestFit="1" customWidth="1"/>
    <col min="7465" max="7465" width="5.85546875" customWidth="1"/>
    <col min="7466" max="7466" width="6.7109375" bestFit="1" customWidth="1"/>
    <col min="7467" max="7469" width="5.85546875" customWidth="1"/>
    <col min="7470" max="7470" width="6.28515625" customWidth="1"/>
    <col min="7471" max="7471" width="5" customWidth="1"/>
    <col min="7472" max="7472" width="5.85546875" customWidth="1"/>
    <col min="7473" max="7473" width="5" customWidth="1"/>
    <col min="7474" max="7474" width="6.140625" customWidth="1"/>
    <col min="7475" max="7475" width="6.42578125" customWidth="1"/>
    <col min="7476" max="7476" width="8.42578125" customWidth="1"/>
    <col min="7477" max="7477" width="7.42578125" customWidth="1"/>
    <col min="7478" max="7478" width="6.42578125" customWidth="1"/>
    <col min="7479" max="7479" width="6.42578125" bestFit="1" customWidth="1"/>
    <col min="7480" max="7480" width="7.7109375" customWidth="1"/>
    <col min="7481" max="7481" width="5.85546875" customWidth="1"/>
    <col min="7482" max="7482" width="7.28515625" customWidth="1"/>
    <col min="7483" max="7483" width="5.85546875" customWidth="1"/>
    <col min="7484" max="7484" width="6.85546875" customWidth="1"/>
    <col min="7485" max="7485" width="5.85546875" customWidth="1"/>
    <col min="7486" max="7486" width="6.7109375" customWidth="1"/>
    <col min="7487" max="7487" width="5.85546875" customWidth="1"/>
    <col min="7488" max="7488" width="6.5703125" customWidth="1"/>
    <col min="7489" max="7489" width="6.42578125" customWidth="1"/>
    <col min="7490" max="7490" width="5.85546875" customWidth="1"/>
    <col min="7491" max="7491" width="6.28515625" customWidth="1"/>
    <col min="7492" max="7492" width="6.5703125" customWidth="1"/>
    <col min="7493" max="7493" width="6.42578125" customWidth="1"/>
    <col min="7494" max="7494" width="7.42578125" customWidth="1"/>
    <col min="7495" max="7495" width="9.5703125" customWidth="1"/>
    <col min="7496" max="7496" width="7.7109375" customWidth="1"/>
    <col min="7497" max="7498" width="7.42578125" customWidth="1"/>
    <col min="7499" max="7507" width="5.85546875" customWidth="1"/>
    <col min="7508" max="7508" width="5.85546875" bestFit="1" customWidth="1"/>
    <col min="7509" max="7509" width="5" bestFit="1" customWidth="1"/>
    <col min="7510" max="7510" width="5.28515625" customWidth="1"/>
    <col min="7511" max="7511" width="6.42578125" customWidth="1"/>
    <col min="7512" max="7513" width="7.42578125" bestFit="1" customWidth="1"/>
    <col min="7514" max="7514" width="6.42578125" bestFit="1" customWidth="1"/>
    <col min="7515" max="7516" width="7.42578125" bestFit="1" customWidth="1"/>
    <col min="7517" max="7517" width="5.85546875" customWidth="1"/>
    <col min="7518" max="7518" width="7.42578125" customWidth="1"/>
    <col min="7519" max="7519" width="8.42578125" bestFit="1" customWidth="1"/>
    <col min="7520" max="7521" width="7.42578125" bestFit="1" customWidth="1"/>
    <col min="7522" max="7522" width="8.42578125" bestFit="1" customWidth="1"/>
    <col min="7523" max="7523" width="7.42578125" bestFit="1" customWidth="1"/>
    <col min="7524" max="7524" width="10.28515625" customWidth="1"/>
    <col min="7681" max="7681" width="4" customWidth="1"/>
    <col min="7682" max="7682" width="24.5703125" customWidth="1"/>
    <col min="7683" max="7683" width="5.85546875" customWidth="1"/>
    <col min="7684" max="7684" width="6.7109375" customWidth="1"/>
    <col min="7685" max="7685" width="5.85546875" customWidth="1"/>
    <col min="7686" max="7686" width="6.85546875" customWidth="1"/>
    <col min="7687" max="7687" width="5.85546875" customWidth="1"/>
    <col min="7688" max="7688" width="7.28515625" customWidth="1"/>
    <col min="7689" max="7689" width="5.85546875" customWidth="1"/>
    <col min="7690" max="7690" width="6.140625" customWidth="1"/>
    <col min="7691" max="7691" width="5.85546875" customWidth="1"/>
    <col min="7692" max="7692" width="6.7109375" customWidth="1"/>
    <col min="7693" max="7693" width="5.85546875" customWidth="1"/>
    <col min="7694" max="7694" width="7.28515625" customWidth="1"/>
    <col min="7695" max="7695" width="7" customWidth="1"/>
    <col min="7696" max="7696" width="7.140625" customWidth="1"/>
    <col min="7697" max="7699" width="7.42578125" customWidth="1"/>
    <col min="7700" max="7700" width="9.42578125" customWidth="1"/>
    <col min="7701" max="7701" width="5.85546875" customWidth="1"/>
    <col min="7702" max="7702" width="7.42578125" bestFit="1" customWidth="1"/>
    <col min="7703" max="7703" width="5.85546875" customWidth="1"/>
    <col min="7704" max="7704" width="7.42578125" bestFit="1" customWidth="1"/>
    <col min="7705" max="7705" width="5.85546875" customWidth="1"/>
    <col min="7706" max="7706" width="6.42578125" customWidth="1"/>
    <col min="7707" max="7708" width="5.85546875" customWidth="1"/>
    <col min="7709" max="7709" width="5.5703125" customWidth="1"/>
    <col min="7710" max="7710" width="6.140625" customWidth="1"/>
    <col min="7711" max="7711" width="6.7109375" customWidth="1"/>
    <col min="7712" max="7712" width="6.42578125" customWidth="1"/>
    <col min="7713" max="7713" width="7" customWidth="1"/>
    <col min="7714" max="7714" width="7.5703125" customWidth="1"/>
    <col min="7715" max="7715" width="7.42578125" customWidth="1"/>
    <col min="7716" max="7716" width="6.42578125" customWidth="1"/>
    <col min="7717" max="7718" width="7.42578125" customWidth="1"/>
    <col min="7719" max="7719" width="5.85546875" customWidth="1"/>
    <col min="7720" max="7720" width="7.42578125" bestFit="1" customWidth="1"/>
    <col min="7721" max="7721" width="5.85546875" customWidth="1"/>
    <col min="7722" max="7722" width="6.7109375" bestFit="1" customWidth="1"/>
    <col min="7723" max="7725" width="5.85546875" customWidth="1"/>
    <col min="7726" max="7726" width="6.28515625" customWidth="1"/>
    <col min="7727" max="7727" width="5" customWidth="1"/>
    <col min="7728" max="7728" width="5.85546875" customWidth="1"/>
    <col min="7729" max="7729" width="5" customWidth="1"/>
    <col min="7730" max="7730" width="6.140625" customWidth="1"/>
    <col min="7731" max="7731" width="6.42578125" customWidth="1"/>
    <col min="7732" max="7732" width="8.42578125" customWidth="1"/>
    <col min="7733" max="7733" width="7.42578125" customWidth="1"/>
    <col min="7734" max="7734" width="6.42578125" customWidth="1"/>
    <col min="7735" max="7735" width="6.42578125" bestFit="1" customWidth="1"/>
    <col min="7736" max="7736" width="7.7109375" customWidth="1"/>
    <col min="7737" max="7737" width="5.85546875" customWidth="1"/>
    <col min="7738" max="7738" width="7.28515625" customWidth="1"/>
    <col min="7739" max="7739" width="5.85546875" customWidth="1"/>
    <col min="7740" max="7740" width="6.85546875" customWidth="1"/>
    <col min="7741" max="7741" width="5.85546875" customWidth="1"/>
    <col min="7742" max="7742" width="6.7109375" customWidth="1"/>
    <col min="7743" max="7743" width="5.85546875" customWidth="1"/>
    <col min="7744" max="7744" width="6.5703125" customWidth="1"/>
    <col min="7745" max="7745" width="6.42578125" customWidth="1"/>
    <col min="7746" max="7746" width="5.85546875" customWidth="1"/>
    <col min="7747" max="7747" width="6.28515625" customWidth="1"/>
    <col min="7748" max="7748" width="6.5703125" customWidth="1"/>
    <col min="7749" max="7749" width="6.42578125" customWidth="1"/>
    <col min="7750" max="7750" width="7.42578125" customWidth="1"/>
    <col min="7751" max="7751" width="9.5703125" customWidth="1"/>
    <col min="7752" max="7752" width="7.7109375" customWidth="1"/>
    <col min="7753" max="7754" width="7.42578125" customWidth="1"/>
    <col min="7755" max="7763" width="5.85546875" customWidth="1"/>
    <col min="7764" max="7764" width="5.85546875" bestFit="1" customWidth="1"/>
    <col min="7765" max="7765" width="5" bestFit="1" customWidth="1"/>
    <col min="7766" max="7766" width="5.28515625" customWidth="1"/>
    <col min="7767" max="7767" width="6.42578125" customWidth="1"/>
    <col min="7768" max="7769" width="7.42578125" bestFit="1" customWidth="1"/>
    <col min="7770" max="7770" width="6.42578125" bestFit="1" customWidth="1"/>
    <col min="7771" max="7772" width="7.42578125" bestFit="1" customWidth="1"/>
    <col min="7773" max="7773" width="5.85546875" customWidth="1"/>
    <col min="7774" max="7774" width="7.42578125" customWidth="1"/>
    <col min="7775" max="7775" width="8.42578125" bestFit="1" customWidth="1"/>
    <col min="7776" max="7777" width="7.42578125" bestFit="1" customWidth="1"/>
    <col min="7778" max="7778" width="8.42578125" bestFit="1" customWidth="1"/>
    <col min="7779" max="7779" width="7.42578125" bestFit="1" customWidth="1"/>
    <col min="7780" max="7780" width="10.28515625" customWidth="1"/>
    <col min="7937" max="7937" width="4" customWidth="1"/>
    <col min="7938" max="7938" width="24.5703125" customWidth="1"/>
    <col min="7939" max="7939" width="5.85546875" customWidth="1"/>
    <col min="7940" max="7940" width="6.7109375" customWidth="1"/>
    <col min="7941" max="7941" width="5.85546875" customWidth="1"/>
    <col min="7942" max="7942" width="6.85546875" customWidth="1"/>
    <col min="7943" max="7943" width="5.85546875" customWidth="1"/>
    <col min="7944" max="7944" width="7.28515625" customWidth="1"/>
    <col min="7945" max="7945" width="5.85546875" customWidth="1"/>
    <col min="7946" max="7946" width="6.140625" customWidth="1"/>
    <col min="7947" max="7947" width="5.85546875" customWidth="1"/>
    <col min="7948" max="7948" width="6.7109375" customWidth="1"/>
    <col min="7949" max="7949" width="5.85546875" customWidth="1"/>
    <col min="7950" max="7950" width="7.28515625" customWidth="1"/>
    <col min="7951" max="7951" width="7" customWidth="1"/>
    <col min="7952" max="7952" width="7.140625" customWidth="1"/>
    <col min="7953" max="7955" width="7.42578125" customWidth="1"/>
    <col min="7956" max="7956" width="9.42578125" customWidth="1"/>
    <col min="7957" max="7957" width="5.85546875" customWidth="1"/>
    <col min="7958" max="7958" width="7.42578125" bestFit="1" customWidth="1"/>
    <col min="7959" max="7959" width="5.85546875" customWidth="1"/>
    <col min="7960" max="7960" width="7.42578125" bestFit="1" customWidth="1"/>
    <col min="7961" max="7961" width="5.85546875" customWidth="1"/>
    <col min="7962" max="7962" width="6.42578125" customWidth="1"/>
    <col min="7963" max="7964" width="5.85546875" customWidth="1"/>
    <col min="7965" max="7965" width="5.5703125" customWidth="1"/>
    <col min="7966" max="7966" width="6.140625" customWidth="1"/>
    <col min="7967" max="7967" width="6.7109375" customWidth="1"/>
    <col min="7968" max="7968" width="6.42578125" customWidth="1"/>
    <col min="7969" max="7969" width="7" customWidth="1"/>
    <col min="7970" max="7970" width="7.5703125" customWidth="1"/>
    <col min="7971" max="7971" width="7.42578125" customWidth="1"/>
    <col min="7972" max="7972" width="6.42578125" customWidth="1"/>
    <col min="7973" max="7974" width="7.42578125" customWidth="1"/>
    <col min="7975" max="7975" width="5.85546875" customWidth="1"/>
    <col min="7976" max="7976" width="7.42578125" bestFit="1" customWidth="1"/>
    <col min="7977" max="7977" width="5.85546875" customWidth="1"/>
    <col min="7978" max="7978" width="6.7109375" bestFit="1" customWidth="1"/>
    <col min="7979" max="7981" width="5.85546875" customWidth="1"/>
    <col min="7982" max="7982" width="6.28515625" customWidth="1"/>
    <col min="7983" max="7983" width="5" customWidth="1"/>
    <col min="7984" max="7984" width="5.85546875" customWidth="1"/>
    <col min="7985" max="7985" width="5" customWidth="1"/>
    <col min="7986" max="7986" width="6.140625" customWidth="1"/>
    <col min="7987" max="7987" width="6.42578125" customWidth="1"/>
    <col min="7988" max="7988" width="8.42578125" customWidth="1"/>
    <col min="7989" max="7989" width="7.42578125" customWidth="1"/>
    <col min="7990" max="7990" width="6.42578125" customWidth="1"/>
    <col min="7991" max="7991" width="6.42578125" bestFit="1" customWidth="1"/>
    <col min="7992" max="7992" width="7.7109375" customWidth="1"/>
    <col min="7993" max="7993" width="5.85546875" customWidth="1"/>
    <col min="7994" max="7994" width="7.28515625" customWidth="1"/>
    <col min="7995" max="7995" width="5.85546875" customWidth="1"/>
    <col min="7996" max="7996" width="6.85546875" customWidth="1"/>
    <col min="7997" max="7997" width="5.85546875" customWidth="1"/>
    <col min="7998" max="7998" width="6.7109375" customWidth="1"/>
    <col min="7999" max="7999" width="5.85546875" customWidth="1"/>
    <col min="8000" max="8000" width="6.5703125" customWidth="1"/>
    <col min="8001" max="8001" width="6.42578125" customWidth="1"/>
    <col min="8002" max="8002" width="5.85546875" customWidth="1"/>
    <col min="8003" max="8003" width="6.28515625" customWidth="1"/>
    <col min="8004" max="8004" width="6.5703125" customWidth="1"/>
    <col min="8005" max="8005" width="6.42578125" customWidth="1"/>
    <col min="8006" max="8006" width="7.42578125" customWidth="1"/>
    <col min="8007" max="8007" width="9.5703125" customWidth="1"/>
    <col min="8008" max="8008" width="7.7109375" customWidth="1"/>
    <col min="8009" max="8010" width="7.42578125" customWidth="1"/>
    <col min="8011" max="8019" width="5.85546875" customWidth="1"/>
    <col min="8020" max="8020" width="5.85546875" bestFit="1" customWidth="1"/>
    <col min="8021" max="8021" width="5" bestFit="1" customWidth="1"/>
    <col min="8022" max="8022" width="5.28515625" customWidth="1"/>
    <col min="8023" max="8023" width="6.42578125" customWidth="1"/>
    <col min="8024" max="8025" width="7.42578125" bestFit="1" customWidth="1"/>
    <col min="8026" max="8026" width="6.42578125" bestFit="1" customWidth="1"/>
    <col min="8027" max="8028" width="7.42578125" bestFit="1" customWidth="1"/>
    <col min="8029" max="8029" width="5.85546875" customWidth="1"/>
    <col min="8030" max="8030" width="7.42578125" customWidth="1"/>
    <col min="8031" max="8031" width="8.42578125" bestFit="1" customWidth="1"/>
    <col min="8032" max="8033" width="7.42578125" bestFit="1" customWidth="1"/>
    <col min="8034" max="8034" width="8.42578125" bestFit="1" customWidth="1"/>
    <col min="8035" max="8035" width="7.42578125" bestFit="1" customWidth="1"/>
    <col min="8036" max="8036" width="10.28515625" customWidth="1"/>
    <col min="8193" max="8193" width="4" customWidth="1"/>
    <col min="8194" max="8194" width="24.5703125" customWidth="1"/>
    <col min="8195" max="8195" width="5.85546875" customWidth="1"/>
    <col min="8196" max="8196" width="6.7109375" customWidth="1"/>
    <col min="8197" max="8197" width="5.85546875" customWidth="1"/>
    <col min="8198" max="8198" width="6.85546875" customWidth="1"/>
    <col min="8199" max="8199" width="5.85546875" customWidth="1"/>
    <col min="8200" max="8200" width="7.28515625" customWidth="1"/>
    <col min="8201" max="8201" width="5.85546875" customWidth="1"/>
    <col min="8202" max="8202" width="6.140625" customWidth="1"/>
    <col min="8203" max="8203" width="5.85546875" customWidth="1"/>
    <col min="8204" max="8204" width="6.7109375" customWidth="1"/>
    <col min="8205" max="8205" width="5.85546875" customWidth="1"/>
    <col min="8206" max="8206" width="7.28515625" customWidth="1"/>
    <col min="8207" max="8207" width="7" customWidth="1"/>
    <col min="8208" max="8208" width="7.140625" customWidth="1"/>
    <col min="8209" max="8211" width="7.42578125" customWidth="1"/>
    <col min="8212" max="8212" width="9.42578125" customWidth="1"/>
    <col min="8213" max="8213" width="5.85546875" customWidth="1"/>
    <col min="8214" max="8214" width="7.42578125" bestFit="1" customWidth="1"/>
    <col min="8215" max="8215" width="5.85546875" customWidth="1"/>
    <col min="8216" max="8216" width="7.42578125" bestFit="1" customWidth="1"/>
    <col min="8217" max="8217" width="5.85546875" customWidth="1"/>
    <col min="8218" max="8218" width="6.42578125" customWidth="1"/>
    <col min="8219" max="8220" width="5.85546875" customWidth="1"/>
    <col min="8221" max="8221" width="5.5703125" customWidth="1"/>
    <col min="8222" max="8222" width="6.140625" customWidth="1"/>
    <col min="8223" max="8223" width="6.7109375" customWidth="1"/>
    <col min="8224" max="8224" width="6.42578125" customWidth="1"/>
    <col min="8225" max="8225" width="7" customWidth="1"/>
    <col min="8226" max="8226" width="7.5703125" customWidth="1"/>
    <col min="8227" max="8227" width="7.42578125" customWidth="1"/>
    <col min="8228" max="8228" width="6.42578125" customWidth="1"/>
    <col min="8229" max="8230" width="7.42578125" customWidth="1"/>
    <col min="8231" max="8231" width="5.85546875" customWidth="1"/>
    <col min="8232" max="8232" width="7.42578125" bestFit="1" customWidth="1"/>
    <col min="8233" max="8233" width="5.85546875" customWidth="1"/>
    <col min="8234" max="8234" width="6.7109375" bestFit="1" customWidth="1"/>
    <col min="8235" max="8237" width="5.85546875" customWidth="1"/>
    <col min="8238" max="8238" width="6.28515625" customWidth="1"/>
    <col min="8239" max="8239" width="5" customWidth="1"/>
    <col min="8240" max="8240" width="5.85546875" customWidth="1"/>
    <col min="8241" max="8241" width="5" customWidth="1"/>
    <col min="8242" max="8242" width="6.140625" customWidth="1"/>
    <col min="8243" max="8243" width="6.42578125" customWidth="1"/>
    <col min="8244" max="8244" width="8.42578125" customWidth="1"/>
    <col min="8245" max="8245" width="7.42578125" customWidth="1"/>
    <col min="8246" max="8246" width="6.42578125" customWidth="1"/>
    <col min="8247" max="8247" width="6.42578125" bestFit="1" customWidth="1"/>
    <col min="8248" max="8248" width="7.7109375" customWidth="1"/>
    <col min="8249" max="8249" width="5.85546875" customWidth="1"/>
    <col min="8250" max="8250" width="7.28515625" customWidth="1"/>
    <col min="8251" max="8251" width="5.85546875" customWidth="1"/>
    <col min="8252" max="8252" width="6.85546875" customWidth="1"/>
    <col min="8253" max="8253" width="5.85546875" customWidth="1"/>
    <col min="8254" max="8254" width="6.7109375" customWidth="1"/>
    <col min="8255" max="8255" width="5.85546875" customWidth="1"/>
    <col min="8256" max="8256" width="6.5703125" customWidth="1"/>
    <col min="8257" max="8257" width="6.42578125" customWidth="1"/>
    <col min="8258" max="8258" width="5.85546875" customWidth="1"/>
    <col min="8259" max="8259" width="6.28515625" customWidth="1"/>
    <col min="8260" max="8260" width="6.5703125" customWidth="1"/>
    <col min="8261" max="8261" width="6.42578125" customWidth="1"/>
    <col min="8262" max="8262" width="7.42578125" customWidth="1"/>
    <col min="8263" max="8263" width="9.5703125" customWidth="1"/>
    <col min="8264" max="8264" width="7.7109375" customWidth="1"/>
    <col min="8265" max="8266" width="7.42578125" customWidth="1"/>
    <col min="8267" max="8275" width="5.85546875" customWidth="1"/>
    <col min="8276" max="8276" width="5.85546875" bestFit="1" customWidth="1"/>
    <col min="8277" max="8277" width="5" bestFit="1" customWidth="1"/>
    <col min="8278" max="8278" width="5.28515625" customWidth="1"/>
    <col min="8279" max="8279" width="6.42578125" customWidth="1"/>
    <col min="8280" max="8281" width="7.42578125" bestFit="1" customWidth="1"/>
    <col min="8282" max="8282" width="6.42578125" bestFit="1" customWidth="1"/>
    <col min="8283" max="8284" width="7.42578125" bestFit="1" customWidth="1"/>
    <col min="8285" max="8285" width="5.85546875" customWidth="1"/>
    <col min="8286" max="8286" width="7.42578125" customWidth="1"/>
    <col min="8287" max="8287" width="8.42578125" bestFit="1" customWidth="1"/>
    <col min="8288" max="8289" width="7.42578125" bestFit="1" customWidth="1"/>
    <col min="8290" max="8290" width="8.42578125" bestFit="1" customWidth="1"/>
    <col min="8291" max="8291" width="7.42578125" bestFit="1" customWidth="1"/>
    <col min="8292" max="8292" width="10.28515625" customWidth="1"/>
    <col min="8449" max="8449" width="4" customWidth="1"/>
    <col min="8450" max="8450" width="24.5703125" customWidth="1"/>
    <col min="8451" max="8451" width="5.85546875" customWidth="1"/>
    <col min="8452" max="8452" width="6.7109375" customWidth="1"/>
    <col min="8453" max="8453" width="5.85546875" customWidth="1"/>
    <col min="8454" max="8454" width="6.85546875" customWidth="1"/>
    <col min="8455" max="8455" width="5.85546875" customWidth="1"/>
    <col min="8456" max="8456" width="7.28515625" customWidth="1"/>
    <col min="8457" max="8457" width="5.85546875" customWidth="1"/>
    <col min="8458" max="8458" width="6.140625" customWidth="1"/>
    <col min="8459" max="8459" width="5.85546875" customWidth="1"/>
    <col min="8460" max="8460" width="6.7109375" customWidth="1"/>
    <col min="8461" max="8461" width="5.85546875" customWidth="1"/>
    <col min="8462" max="8462" width="7.28515625" customWidth="1"/>
    <col min="8463" max="8463" width="7" customWidth="1"/>
    <col min="8464" max="8464" width="7.140625" customWidth="1"/>
    <col min="8465" max="8467" width="7.42578125" customWidth="1"/>
    <col min="8468" max="8468" width="9.42578125" customWidth="1"/>
    <col min="8469" max="8469" width="5.85546875" customWidth="1"/>
    <col min="8470" max="8470" width="7.42578125" bestFit="1" customWidth="1"/>
    <col min="8471" max="8471" width="5.85546875" customWidth="1"/>
    <col min="8472" max="8472" width="7.42578125" bestFit="1" customWidth="1"/>
    <col min="8473" max="8473" width="5.85546875" customWidth="1"/>
    <col min="8474" max="8474" width="6.42578125" customWidth="1"/>
    <col min="8475" max="8476" width="5.85546875" customWidth="1"/>
    <col min="8477" max="8477" width="5.5703125" customWidth="1"/>
    <col min="8478" max="8478" width="6.140625" customWidth="1"/>
    <col min="8479" max="8479" width="6.7109375" customWidth="1"/>
    <col min="8480" max="8480" width="6.42578125" customWidth="1"/>
    <col min="8481" max="8481" width="7" customWidth="1"/>
    <col min="8482" max="8482" width="7.5703125" customWidth="1"/>
    <col min="8483" max="8483" width="7.42578125" customWidth="1"/>
    <col min="8484" max="8484" width="6.42578125" customWidth="1"/>
    <col min="8485" max="8486" width="7.42578125" customWidth="1"/>
    <col min="8487" max="8487" width="5.85546875" customWidth="1"/>
    <col min="8488" max="8488" width="7.42578125" bestFit="1" customWidth="1"/>
    <col min="8489" max="8489" width="5.85546875" customWidth="1"/>
    <col min="8490" max="8490" width="6.7109375" bestFit="1" customWidth="1"/>
    <col min="8491" max="8493" width="5.85546875" customWidth="1"/>
    <col min="8494" max="8494" width="6.28515625" customWidth="1"/>
    <col min="8495" max="8495" width="5" customWidth="1"/>
    <col min="8496" max="8496" width="5.85546875" customWidth="1"/>
    <col min="8497" max="8497" width="5" customWidth="1"/>
    <col min="8498" max="8498" width="6.140625" customWidth="1"/>
    <col min="8499" max="8499" width="6.42578125" customWidth="1"/>
    <col min="8500" max="8500" width="8.42578125" customWidth="1"/>
    <col min="8501" max="8501" width="7.42578125" customWidth="1"/>
    <col min="8502" max="8502" width="6.42578125" customWidth="1"/>
    <col min="8503" max="8503" width="6.42578125" bestFit="1" customWidth="1"/>
    <col min="8504" max="8504" width="7.7109375" customWidth="1"/>
    <col min="8505" max="8505" width="5.85546875" customWidth="1"/>
    <col min="8506" max="8506" width="7.28515625" customWidth="1"/>
    <col min="8507" max="8507" width="5.85546875" customWidth="1"/>
    <col min="8508" max="8508" width="6.85546875" customWidth="1"/>
    <col min="8509" max="8509" width="5.85546875" customWidth="1"/>
    <col min="8510" max="8510" width="6.7109375" customWidth="1"/>
    <col min="8511" max="8511" width="5.85546875" customWidth="1"/>
    <col min="8512" max="8512" width="6.5703125" customWidth="1"/>
    <col min="8513" max="8513" width="6.42578125" customWidth="1"/>
    <col min="8514" max="8514" width="5.85546875" customWidth="1"/>
    <col min="8515" max="8515" width="6.28515625" customWidth="1"/>
    <col min="8516" max="8516" width="6.5703125" customWidth="1"/>
    <col min="8517" max="8517" width="6.42578125" customWidth="1"/>
    <col min="8518" max="8518" width="7.42578125" customWidth="1"/>
    <col min="8519" max="8519" width="9.5703125" customWidth="1"/>
    <col min="8520" max="8520" width="7.7109375" customWidth="1"/>
    <col min="8521" max="8522" width="7.42578125" customWidth="1"/>
    <col min="8523" max="8531" width="5.85546875" customWidth="1"/>
    <col min="8532" max="8532" width="5.85546875" bestFit="1" customWidth="1"/>
    <col min="8533" max="8533" width="5" bestFit="1" customWidth="1"/>
    <col min="8534" max="8534" width="5.28515625" customWidth="1"/>
    <col min="8535" max="8535" width="6.42578125" customWidth="1"/>
    <col min="8536" max="8537" width="7.42578125" bestFit="1" customWidth="1"/>
    <col min="8538" max="8538" width="6.42578125" bestFit="1" customWidth="1"/>
    <col min="8539" max="8540" width="7.42578125" bestFit="1" customWidth="1"/>
    <col min="8541" max="8541" width="5.85546875" customWidth="1"/>
    <col min="8542" max="8542" width="7.42578125" customWidth="1"/>
    <col min="8543" max="8543" width="8.42578125" bestFit="1" customWidth="1"/>
    <col min="8544" max="8545" width="7.42578125" bestFit="1" customWidth="1"/>
    <col min="8546" max="8546" width="8.42578125" bestFit="1" customWidth="1"/>
    <col min="8547" max="8547" width="7.42578125" bestFit="1" customWidth="1"/>
    <col min="8548" max="8548" width="10.28515625" customWidth="1"/>
    <col min="8705" max="8705" width="4" customWidth="1"/>
    <col min="8706" max="8706" width="24.5703125" customWidth="1"/>
    <col min="8707" max="8707" width="5.85546875" customWidth="1"/>
    <col min="8708" max="8708" width="6.7109375" customWidth="1"/>
    <col min="8709" max="8709" width="5.85546875" customWidth="1"/>
    <col min="8710" max="8710" width="6.85546875" customWidth="1"/>
    <col min="8711" max="8711" width="5.85546875" customWidth="1"/>
    <col min="8712" max="8712" width="7.28515625" customWidth="1"/>
    <col min="8713" max="8713" width="5.85546875" customWidth="1"/>
    <col min="8714" max="8714" width="6.140625" customWidth="1"/>
    <col min="8715" max="8715" width="5.85546875" customWidth="1"/>
    <col min="8716" max="8716" width="6.7109375" customWidth="1"/>
    <col min="8717" max="8717" width="5.85546875" customWidth="1"/>
    <col min="8718" max="8718" width="7.28515625" customWidth="1"/>
    <col min="8719" max="8719" width="7" customWidth="1"/>
    <col min="8720" max="8720" width="7.140625" customWidth="1"/>
    <col min="8721" max="8723" width="7.42578125" customWidth="1"/>
    <col min="8724" max="8724" width="9.42578125" customWidth="1"/>
    <col min="8725" max="8725" width="5.85546875" customWidth="1"/>
    <col min="8726" max="8726" width="7.42578125" bestFit="1" customWidth="1"/>
    <col min="8727" max="8727" width="5.85546875" customWidth="1"/>
    <col min="8728" max="8728" width="7.42578125" bestFit="1" customWidth="1"/>
    <col min="8729" max="8729" width="5.85546875" customWidth="1"/>
    <col min="8730" max="8730" width="6.42578125" customWidth="1"/>
    <col min="8731" max="8732" width="5.85546875" customWidth="1"/>
    <col min="8733" max="8733" width="5.5703125" customWidth="1"/>
    <col min="8734" max="8734" width="6.140625" customWidth="1"/>
    <col min="8735" max="8735" width="6.7109375" customWidth="1"/>
    <col min="8736" max="8736" width="6.42578125" customWidth="1"/>
    <col min="8737" max="8737" width="7" customWidth="1"/>
    <col min="8738" max="8738" width="7.5703125" customWidth="1"/>
    <col min="8739" max="8739" width="7.42578125" customWidth="1"/>
    <col min="8740" max="8740" width="6.42578125" customWidth="1"/>
    <col min="8741" max="8742" width="7.42578125" customWidth="1"/>
    <col min="8743" max="8743" width="5.85546875" customWidth="1"/>
    <col min="8744" max="8744" width="7.42578125" bestFit="1" customWidth="1"/>
    <col min="8745" max="8745" width="5.85546875" customWidth="1"/>
    <col min="8746" max="8746" width="6.7109375" bestFit="1" customWidth="1"/>
    <col min="8747" max="8749" width="5.85546875" customWidth="1"/>
    <col min="8750" max="8750" width="6.28515625" customWidth="1"/>
    <col min="8751" max="8751" width="5" customWidth="1"/>
    <col min="8752" max="8752" width="5.85546875" customWidth="1"/>
    <col min="8753" max="8753" width="5" customWidth="1"/>
    <col min="8754" max="8754" width="6.140625" customWidth="1"/>
    <col min="8755" max="8755" width="6.42578125" customWidth="1"/>
    <col min="8756" max="8756" width="8.42578125" customWidth="1"/>
    <col min="8757" max="8757" width="7.42578125" customWidth="1"/>
    <col min="8758" max="8758" width="6.42578125" customWidth="1"/>
    <col min="8759" max="8759" width="6.42578125" bestFit="1" customWidth="1"/>
    <col min="8760" max="8760" width="7.7109375" customWidth="1"/>
    <col min="8761" max="8761" width="5.85546875" customWidth="1"/>
    <col min="8762" max="8762" width="7.28515625" customWidth="1"/>
    <col min="8763" max="8763" width="5.85546875" customWidth="1"/>
    <col min="8764" max="8764" width="6.85546875" customWidth="1"/>
    <col min="8765" max="8765" width="5.85546875" customWidth="1"/>
    <col min="8766" max="8766" width="6.7109375" customWidth="1"/>
    <col min="8767" max="8767" width="5.85546875" customWidth="1"/>
    <col min="8768" max="8768" width="6.5703125" customWidth="1"/>
    <col min="8769" max="8769" width="6.42578125" customWidth="1"/>
    <col min="8770" max="8770" width="5.85546875" customWidth="1"/>
    <col min="8771" max="8771" width="6.28515625" customWidth="1"/>
    <col min="8772" max="8772" width="6.5703125" customWidth="1"/>
    <col min="8773" max="8773" width="6.42578125" customWidth="1"/>
    <col min="8774" max="8774" width="7.42578125" customWidth="1"/>
    <col min="8775" max="8775" width="9.5703125" customWidth="1"/>
    <col min="8776" max="8776" width="7.7109375" customWidth="1"/>
    <col min="8777" max="8778" width="7.42578125" customWidth="1"/>
    <col min="8779" max="8787" width="5.85546875" customWidth="1"/>
    <col min="8788" max="8788" width="5.85546875" bestFit="1" customWidth="1"/>
    <col min="8789" max="8789" width="5" bestFit="1" customWidth="1"/>
    <col min="8790" max="8790" width="5.28515625" customWidth="1"/>
    <col min="8791" max="8791" width="6.42578125" customWidth="1"/>
    <col min="8792" max="8793" width="7.42578125" bestFit="1" customWidth="1"/>
    <col min="8794" max="8794" width="6.42578125" bestFit="1" customWidth="1"/>
    <col min="8795" max="8796" width="7.42578125" bestFit="1" customWidth="1"/>
    <col min="8797" max="8797" width="5.85546875" customWidth="1"/>
    <col min="8798" max="8798" width="7.42578125" customWidth="1"/>
    <col min="8799" max="8799" width="8.42578125" bestFit="1" customWidth="1"/>
    <col min="8800" max="8801" width="7.42578125" bestFit="1" customWidth="1"/>
    <col min="8802" max="8802" width="8.42578125" bestFit="1" customWidth="1"/>
    <col min="8803" max="8803" width="7.42578125" bestFit="1" customWidth="1"/>
    <col min="8804" max="8804" width="10.28515625" customWidth="1"/>
    <col min="8961" max="8961" width="4" customWidth="1"/>
    <col min="8962" max="8962" width="24.5703125" customWidth="1"/>
    <col min="8963" max="8963" width="5.85546875" customWidth="1"/>
    <col min="8964" max="8964" width="6.7109375" customWidth="1"/>
    <col min="8965" max="8965" width="5.85546875" customWidth="1"/>
    <col min="8966" max="8966" width="6.85546875" customWidth="1"/>
    <col min="8967" max="8967" width="5.85546875" customWidth="1"/>
    <col min="8968" max="8968" width="7.28515625" customWidth="1"/>
    <col min="8969" max="8969" width="5.85546875" customWidth="1"/>
    <col min="8970" max="8970" width="6.140625" customWidth="1"/>
    <col min="8971" max="8971" width="5.85546875" customWidth="1"/>
    <col min="8972" max="8972" width="6.7109375" customWidth="1"/>
    <col min="8973" max="8973" width="5.85546875" customWidth="1"/>
    <col min="8974" max="8974" width="7.28515625" customWidth="1"/>
    <col min="8975" max="8975" width="7" customWidth="1"/>
    <col min="8976" max="8976" width="7.140625" customWidth="1"/>
    <col min="8977" max="8979" width="7.42578125" customWidth="1"/>
    <col min="8980" max="8980" width="9.42578125" customWidth="1"/>
    <col min="8981" max="8981" width="5.85546875" customWidth="1"/>
    <col min="8982" max="8982" width="7.42578125" bestFit="1" customWidth="1"/>
    <col min="8983" max="8983" width="5.85546875" customWidth="1"/>
    <col min="8984" max="8984" width="7.42578125" bestFit="1" customWidth="1"/>
    <col min="8985" max="8985" width="5.85546875" customWidth="1"/>
    <col min="8986" max="8986" width="6.42578125" customWidth="1"/>
    <col min="8987" max="8988" width="5.85546875" customWidth="1"/>
    <col min="8989" max="8989" width="5.5703125" customWidth="1"/>
    <col min="8990" max="8990" width="6.140625" customWidth="1"/>
    <col min="8991" max="8991" width="6.7109375" customWidth="1"/>
    <col min="8992" max="8992" width="6.42578125" customWidth="1"/>
    <col min="8993" max="8993" width="7" customWidth="1"/>
    <col min="8994" max="8994" width="7.5703125" customWidth="1"/>
    <col min="8995" max="8995" width="7.42578125" customWidth="1"/>
    <col min="8996" max="8996" width="6.42578125" customWidth="1"/>
    <col min="8997" max="8998" width="7.42578125" customWidth="1"/>
    <col min="8999" max="8999" width="5.85546875" customWidth="1"/>
    <col min="9000" max="9000" width="7.42578125" bestFit="1" customWidth="1"/>
    <col min="9001" max="9001" width="5.85546875" customWidth="1"/>
    <col min="9002" max="9002" width="6.7109375" bestFit="1" customWidth="1"/>
    <col min="9003" max="9005" width="5.85546875" customWidth="1"/>
    <col min="9006" max="9006" width="6.28515625" customWidth="1"/>
    <col min="9007" max="9007" width="5" customWidth="1"/>
    <col min="9008" max="9008" width="5.85546875" customWidth="1"/>
    <col min="9009" max="9009" width="5" customWidth="1"/>
    <col min="9010" max="9010" width="6.140625" customWidth="1"/>
    <col min="9011" max="9011" width="6.42578125" customWidth="1"/>
    <col min="9012" max="9012" width="8.42578125" customWidth="1"/>
    <col min="9013" max="9013" width="7.42578125" customWidth="1"/>
    <col min="9014" max="9014" width="6.42578125" customWidth="1"/>
    <col min="9015" max="9015" width="6.42578125" bestFit="1" customWidth="1"/>
    <col min="9016" max="9016" width="7.7109375" customWidth="1"/>
    <col min="9017" max="9017" width="5.85546875" customWidth="1"/>
    <col min="9018" max="9018" width="7.28515625" customWidth="1"/>
    <col min="9019" max="9019" width="5.85546875" customWidth="1"/>
    <col min="9020" max="9020" width="6.85546875" customWidth="1"/>
    <col min="9021" max="9021" width="5.85546875" customWidth="1"/>
    <col min="9022" max="9022" width="6.7109375" customWidth="1"/>
    <col min="9023" max="9023" width="5.85546875" customWidth="1"/>
    <col min="9024" max="9024" width="6.5703125" customWidth="1"/>
    <col min="9025" max="9025" width="6.42578125" customWidth="1"/>
    <col min="9026" max="9026" width="5.85546875" customWidth="1"/>
    <col min="9027" max="9027" width="6.28515625" customWidth="1"/>
    <col min="9028" max="9028" width="6.5703125" customWidth="1"/>
    <col min="9029" max="9029" width="6.42578125" customWidth="1"/>
    <col min="9030" max="9030" width="7.42578125" customWidth="1"/>
    <col min="9031" max="9031" width="9.5703125" customWidth="1"/>
    <col min="9032" max="9032" width="7.7109375" customWidth="1"/>
    <col min="9033" max="9034" width="7.42578125" customWidth="1"/>
    <col min="9035" max="9043" width="5.85546875" customWidth="1"/>
    <col min="9044" max="9044" width="5.85546875" bestFit="1" customWidth="1"/>
    <col min="9045" max="9045" width="5" bestFit="1" customWidth="1"/>
    <col min="9046" max="9046" width="5.28515625" customWidth="1"/>
    <col min="9047" max="9047" width="6.42578125" customWidth="1"/>
    <col min="9048" max="9049" width="7.42578125" bestFit="1" customWidth="1"/>
    <col min="9050" max="9050" width="6.42578125" bestFit="1" customWidth="1"/>
    <col min="9051" max="9052" width="7.42578125" bestFit="1" customWidth="1"/>
    <col min="9053" max="9053" width="5.85546875" customWidth="1"/>
    <col min="9054" max="9054" width="7.42578125" customWidth="1"/>
    <col min="9055" max="9055" width="8.42578125" bestFit="1" customWidth="1"/>
    <col min="9056" max="9057" width="7.42578125" bestFit="1" customWidth="1"/>
    <col min="9058" max="9058" width="8.42578125" bestFit="1" customWidth="1"/>
    <col min="9059" max="9059" width="7.42578125" bestFit="1" customWidth="1"/>
    <col min="9060" max="9060" width="10.28515625" customWidth="1"/>
    <col min="9217" max="9217" width="4" customWidth="1"/>
    <col min="9218" max="9218" width="24.5703125" customWidth="1"/>
    <col min="9219" max="9219" width="5.85546875" customWidth="1"/>
    <col min="9220" max="9220" width="6.7109375" customWidth="1"/>
    <col min="9221" max="9221" width="5.85546875" customWidth="1"/>
    <col min="9222" max="9222" width="6.85546875" customWidth="1"/>
    <col min="9223" max="9223" width="5.85546875" customWidth="1"/>
    <col min="9224" max="9224" width="7.28515625" customWidth="1"/>
    <col min="9225" max="9225" width="5.85546875" customWidth="1"/>
    <col min="9226" max="9226" width="6.140625" customWidth="1"/>
    <col min="9227" max="9227" width="5.85546875" customWidth="1"/>
    <col min="9228" max="9228" width="6.7109375" customWidth="1"/>
    <col min="9229" max="9229" width="5.85546875" customWidth="1"/>
    <col min="9230" max="9230" width="7.28515625" customWidth="1"/>
    <col min="9231" max="9231" width="7" customWidth="1"/>
    <col min="9232" max="9232" width="7.140625" customWidth="1"/>
    <col min="9233" max="9235" width="7.42578125" customWidth="1"/>
    <col min="9236" max="9236" width="9.42578125" customWidth="1"/>
    <col min="9237" max="9237" width="5.85546875" customWidth="1"/>
    <col min="9238" max="9238" width="7.42578125" bestFit="1" customWidth="1"/>
    <col min="9239" max="9239" width="5.85546875" customWidth="1"/>
    <col min="9240" max="9240" width="7.42578125" bestFit="1" customWidth="1"/>
    <col min="9241" max="9241" width="5.85546875" customWidth="1"/>
    <col min="9242" max="9242" width="6.42578125" customWidth="1"/>
    <col min="9243" max="9244" width="5.85546875" customWidth="1"/>
    <col min="9245" max="9245" width="5.5703125" customWidth="1"/>
    <col min="9246" max="9246" width="6.140625" customWidth="1"/>
    <col min="9247" max="9247" width="6.7109375" customWidth="1"/>
    <col min="9248" max="9248" width="6.42578125" customWidth="1"/>
    <col min="9249" max="9249" width="7" customWidth="1"/>
    <col min="9250" max="9250" width="7.5703125" customWidth="1"/>
    <col min="9251" max="9251" width="7.42578125" customWidth="1"/>
    <col min="9252" max="9252" width="6.42578125" customWidth="1"/>
    <col min="9253" max="9254" width="7.42578125" customWidth="1"/>
    <col min="9255" max="9255" width="5.85546875" customWidth="1"/>
    <col min="9256" max="9256" width="7.42578125" bestFit="1" customWidth="1"/>
    <col min="9257" max="9257" width="5.85546875" customWidth="1"/>
    <col min="9258" max="9258" width="6.7109375" bestFit="1" customWidth="1"/>
    <col min="9259" max="9261" width="5.85546875" customWidth="1"/>
    <col min="9262" max="9262" width="6.28515625" customWidth="1"/>
    <col min="9263" max="9263" width="5" customWidth="1"/>
    <col min="9264" max="9264" width="5.85546875" customWidth="1"/>
    <col min="9265" max="9265" width="5" customWidth="1"/>
    <col min="9266" max="9266" width="6.140625" customWidth="1"/>
    <col min="9267" max="9267" width="6.42578125" customWidth="1"/>
    <col min="9268" max="9268" width="8.42578125" customWidth="1"/>
    <col min="9269" max="9269" width="7.42578125" customWidth="1"/>
    <col min="9270" max="9270" width="6.42578125" customWidth="1"/>
    <col min="9271" max="9271" width="6.42578125" bestFit="1" customWidth="1"/>
    <col min="9272" max="9272" width="7.7109375" customWidth="1"/>
    <col min="9273" max="9273" width="5.85546875" customWidth="1"/>
    <col min="9274" max="9274" width="7.28515625" customWidth="1"/>
    <col min="9275" max="9275" width="5.85546875" customWidth="1"/>
    <col min="9276" max="9276" width="6.85546875" customWidth="1"/>
    <col min="9277" max="9277" width="5.85546875" customWidth="1"/>
    <col min="9278" max="9278" width="6.7109375" customWidth="1"/>
    <col min="9279" max="9279" width="5.85546875" customWidth="1"/>
    <col min="9280" max="9280" width="6.5703125" customWidth="1"/>
    <col min="9281" max="9281" width="6.42578125" customWidth="1"/>
    <col min="9282" max="9282" width="5.85546875" customWidth="1"/>
    <col min="9283" max="9283" width="6.28515625" customWidth="1"/>
    <col min="9284" max="9284" width="6.5703125" customWidth="1"/>
    <col min="9285" max="9285" width="6.42578125" customWidth="1"/>
    <col min="9286" max="9286" width="7.42578125" customWidth="1"/>
    <col min="9287" max="9287" width="9.5703125" customWidth="1"/>
    <col min="9288" max="9288" width="7.7109375" customWidth="1"/>
    <col min="9289" max="9290" width="7.42578125" customWidth="1"/>
    <col min="9291" max="9299" width="5.85546875" customWidth="1"/>
    <col min="9300" max="9300" width="5.85546875" bestFit="1" customWidth="1"/>
    <col min="9301" max="9301" width="5" bestFit="1" customWidth="1"/>
    <col min="9302" max="9302" width="5.28515625" customWidth="1"/>
    <col min="9303" max="9303" width="6.42578125" customWidth="1"/>
    <col min="9304" max="9305" width="7.42578125" bestFit="1" customWidth="1"/>
    <col min="9306" max="9306" width="6.42578125" bestFit="1" customWidth="1"/>
    <col min="9307" max="9308" width="7.42578125" bestFit="1" customWidth="1"/>
    <col min="9309" max="9309" width="5.85546875" customWidth="1"/>
    <col min="9310" max="9310" width="7.42578125" customWidth="1"/>
    <col min="9311" max="9311" width="8.42578125" bestFit="1" customWidth="1"/>
    <col min="9312" max="9313" width="7.42578125" bestFit="1" customWidth="1"/>
    <col min="9314" max="9314" width="8.42578125" bestFit="1" customWidth="1"/>
    <col min="9315" max="9315" width="7.42578125" bestFit="1" customWidth="1"/>
    <col min="9316" max="9316" width="10.28515625" customWidth="1"/>
    <col min="9473" max="9473" width="4" customWidth="1"/>
    <col min="9474" max="9474" width="24.5703125" customWidth="1"/>
    <col min="9475" max="9475" width="5.85546875" customWidth="1"/>
    <col min="9476" max="9476" width="6.7109375" customWidth="1"/>
    <col min="9477" max="9477" width="5.85546875" customWidth="1"/>
    <col min="9478" max="9478" width="6.85546875" customWidth="1"/>
    <col min="9479" max="9479" width="5.85546875" customWidth="1"/>
    <col min="9480" max="9480" width="7.28515625" customWidth="1"/>
    <col min="9481" max="9481" width="5.85546875" customWidth="1"/>
    <col min="9482" max="9482" width="6.140625" customWidth="1"/>
    <col min="9483" max="9483" width="5.85546875" customWidth="1"/>
    <col min="9484" max="9484" width="6.7109375" customWidth="1"/>
    <col min="9485" max="9485" width="5.85546875" customWidth="1"/>
    <col min="9486" max="9486" width="7.28515625" customWidth="1"/>
    <col min="9487" max="9487" width="7" customWidth="1"/>
    <col min="9488" max="9488" width="7.140625" customWidth="1"/>
    <col min="9489" max="9491" width="7.42578125" customWidth="1"/>
    <col min="9492" max="9492" width="9.42578125" customWidth="1"/>
    <col min="9493" max="9493" width="5.85546875" customWidth="1"/>
    <col min="9494" max="9494" width="7.42578125" bestFit="1" customWidth="1"/>
    <col min="9495" max="9495" width="5.85546875" customWidth="1"/>
    <col min="9496" max="9496" width="7.42578125" bestFit="1" customWidth="1"/>
    <col min="9497" max="9497" width="5.85546875" customWidth="1"/>
    <col min="9498" max="9498" width="6.42578125" customWidth="1"/>
    <col min="9499" max="9500" width="5.85546875" customWidth="1"/>
    <col min="9501" max="9501" width="5.5703125" customWidth="1"/>
    <col min="9502" max="9502" width="6.140625" customWidth="1"/>
    <col min="9503" max="9503" width="6.7109375" customWidth="1"/>
    <col min="9504" max="9504" width="6.42578125" customWidth="1"/>
    <col min="9505" max="9505" width="7" customWidth="1"/>
    <col min="9506" max="9506" width="7.5703125" customWidth="1"/>
    <col min="9507" max="9507" width="7.42578125" customWidth="1"/>
    <col min="9508" max="9508" width="6.42578125" customWidth="1"/>
    <col min="9509" max="9510" width="7.42578125" customWidth="1"/>
    <col min="9511" max="9511" width="5.85546875" customWidth="1"/>
    <col min="9512" max="9512" width="7.42578125" bestFit="1" customWidth="1"/>
    <col min="9513" max="9513" width="5.85546875" customWidth="1"/>
    <col min="9514" max="9514" width="6.7109375" bestFit="1" customWidth="1"/>
    <col min="9515" max="9517" width="5.85546875" customWidth="1"/>
    <col min="9518" max="9518" width="6.28515625" customWidth="1"/>
    <col min="9519" max="9519" width="5" customWidth="1"/>
    <col min="9520" max="9520" width="5.85546875" customWidth="1"/>
    <col min="9521" max="9521" width="5" customWidth="1"/>
    <col min="9522" max="9522" width="6.140625" customWidth="1"/>
    <col min="9523" max="9523" width="6.42578125" customWidth="1"/>
    <col min="9524" max="9524" width="8.42578125" customWidth="1"/>
    <col min="9525" max="9525" width="7.42578125" customWidth="1"/>
    <col min="9526" max="9526" width="6.42578125" customWidth="1"/>
    <col min="9527" max="9527" width="6.42578125" bestFit="1" customWidth="1"/>
    <col min="9528" max="9528" width="7.7109375" customWidth="1"/>
    <col min="9529" max="9529" width="5.85546875" customWidth="1"/>
    <col min="9530" max="9530" width="7.28515625" customWidth="1"/>
    <col min="9531" max="9531" width="5.85546875" customWidth="1"/>
    <col min="9532" max="9532" width="6.85546875" customWidth="1"/>
    <col min="9533" max="9533" width="5.85546875" customWidth="1"/>
    <col min="9534" max="9534" width="6.7109375" customWidth="1"/>
    <col min="9535" max="9535" width="5.85546875" customWidth="1"/>
    <col min="9536" max="9536" width="6.5703125" customWidth="1"/>
    <col min="9537" max="9537" width="6.42578125" customWidth="1"/>
    <col min="9538" max="9538" width="5.85546875" customWidth="1"/>
    <col min="9539" max="9539" width="6.28515625" customWidth="1"/>
    <col min="9540" max="9540" width="6.5703125" customWidth="1"/>
    <col min="9541" max="9541" width="6.42578125" customWidth="1"/>
    <col min="9542" max="9542" width="7.42578125" customWidth="1"/>
    <col min="9543" max="9543" width="9.5703125" customWidth="1"/>
    <col min="9544" max="9544" width="7.7109375" customWidth="1"/>
    <col min="9545" max="9546" width="7.42578125" customWidth="1"/>
    <col min="9547" max="9555" width="5.85546875" customWidth="1"/>
    <col min="9556" max="9556" width="5.85546875" bestFit="1" customWidth="1"/>
    <col min="9557" max="9557" width="5" bestFit="1" customWidth="1"/>
    <col min="9558" max="9558" width="5.28515625" customWidth="1"/>
    <col min="9559" max="9559" width="6.42578125" customWidth="1"/>
    <col min="9560" max="9561" width="7.42578125" bestFit="1" customWidth="1"/>
    <col min="9562" max="9562" width="6.42578125" bestFit="1" customWidth="1"/>
    <col min="9563" max="9564" width="7.42578125" bestFit="1" customWidth="1"/>
    <col min="9565" max="9565" width="5.85546875" customWidth="1"/>
    <col min="9566" max="9566" width="7.42578125" customWidth="1"/>
    <col min="9567" max="9567" width="8.42578125" bestFit="1" customWidth="1"/>
    <col min="9568" max="9569" width="7.42578125" bestFit="1" customWidth="1"/>
    <col min="9570" max="9570" width="8.42578125" bestFit="1" customWidth="1"/>
    <col min="9571" max="9571" width="7.42578125" bestFit="1" customWidth="1"/>
    <col min="9572" max="9572" width="10.28515625" customWidth="1"/>
    <col min="9729" max="9729" width="4" customWidth="1"/>
    <col min="9730" max="9730" width="24.5703125" customWidth="1"/>
    <col min="9731" max="9731" width="5.85546875" customWidth="1"/>
    <col min="9732" max="9732" width="6.7109375" customWidth="1"/>
    <col min="9733" max="9733" width="5.85546875" customWidth="1"/>
    <col min="9734" max="9734" width="6.85546875" customWidth="1"/>
    <col min="9735" max="9735" width="5.85546875" customWidth="1"/>
    <col min="9736" max="9736" width="7.28515625" customWidth="1"/>
    <col min="9737" max="9737" width="5.85546875" customWidth="1"/>
    <col min="9738" max="9738" width="6.140625" customWidth="1"/>
    <col min="9739" max="9739" width="5.85546875" customWidth="1"/>
    <col min="9740" max="9740" width="6.7109375" customWidth="1"/>
    <col min="9741" max="9741" width="5.85546875" customWidth="1"/>
    <col min="9742" max="9742" width="7.28515625" customWidth="1"/>
    <col min="9743" max="9743" width="7" customWidth="1"/>
    <col min="9744" max="9744" width="7.140625" customWidth="1"/>
    <col min="9745" max="9747" width="7.42578125" customWidth="1"/>
    <col min="9748" max="9748" width="9.42578125" customWidth="1"/>
    <col min="9749" max="9749" width="5.85546875" customWidth="1"/>
    <col min="9750" max="9750" width="7.42578125" bestFit="1" customWidth="1"/>
    <col min="9751" max="9751" width="5.85546875" customWidth="1"/>
    <col min="9752" max="9752" width="7.42578125" bestFit="1" customWidth="1"/>
    <col min="9753" max="9753" width="5.85546875" customWidth="1"/>
    <col min="9754" max="9754" width="6.42578125" customWidth="1"/>
    <col min="9755" max="9756" width="5.85546875" customWidth="1"/>
    <col min="9757" max="9757" width="5.5703125" customWidth="1"/>
    <col min="9758" max="9758" width="6.140625" customWidth="1"/>
    <col min="9759" max="9759" width="6.7109375" customWidth="1"/>
    <col min="9760" max="9760" width="6.42578125" customWidth="1"/>
    <col min="9761" max="9761" width="7" customWidth="1"/>
    <col min="9762" max="9762" width="7.5703125" customWidth="1"/>
    <col min="9763" max="9763" width="7.42578125" customWidth="1"/>
    <col min="9764" max="9764" width="6.42578125" customWidth="1"/>
    <col min="9765" max="9766" width="7.42578125" customWidth="1"/>
    <col min="9767" max="9767" width="5.85546875" customWidth="1"/>
    <col min="9768" max="9768" width="7.42578125" bestFit="1" customWidth="1"/>
    <col min="9769" max="9769" width="5.85546875" customWidth="1"/>
    <col min="9770" max="9770" width="6.7109375" bestFit="1" customWidth="1"/>
    <col min="9771" max="9773" width="5.85546875" customWidth="1"/>
    <col min="9774" max="9774" width="6.28515625" customWidth="1"/>
    <col min="9775" max="9775" width="5" customWidth="1"/>
    <col min="9776" max="9776" width="5.85546875" customWidth="1"/>
    <col min="9777" max="9777" width="5" customWidth="1"/>
    <col min="9778" max="9778" width="6.140625" customWidth="1"/>
    <col min="9779" max="9779" width="6.42578125" customWidth="1"/>
    <col min="9780" max="9780" width="8.42578125" customWidth="1"/>
    <col min="9781" max="9781" width="7.42578125" customWidth="1"/>
    <col min="9782" max="9782" width="6.42578125" customWidth="1"/>
    <col min="9783" max="9783" width="6.42578125" bestFit="1" customWidth="1"/>
    <col min="9784" max="9784" width="7.7109375" customWidth="1"/>
    <col min="9785" max="9785" width="5.85546875" customWidth="1"/>
    <col min="9786" max="9786" width="7.28515625" customWidth="1"/>
    <col min="9787" max="9787" width="5.85546875" customWidth="1"/>
    <col min="9788" max="9788" width="6.85546875" customWidth="1"/>
    <col min="9789" max="9789" width="5.85546875" customWidth="1"/>
    <col min="9790" max="9790" width="6.7109375" customWidth="1"/>
    <col min="9791" max="9791" width="5.85546875" customWidth="1"/>
    <col min="9792" max="9792" width="6.5703125" customWidth="1"/>
    <col min="9793" max="9793" width="6.42578125" customWidth="1"/>
    <col min="9794" max="9794" width="5.85546875" customWidth="1"/>
    <col min="9795" max="9795" width="6.28515625" customWidth="1"/>
    <col min="9796" max="9796" width="6.5703125" customWidth="1"/>
    <col min="9797" max="9797" width="6.42578125" customWidth="1"/>
    <col min="9798" max="9798" width="7.42578125" customWidth="1"/>
    <col min="9799" max="9799" width="9.5703125" customWidth="1"/>
    <col min="9800" max="9800" width="7.7109375" customWidth="1"/>
    <col min="9801" max="9802" width="7.42578125" customWidth="1"/>
    <col min="9803" max="9811" width="5.85546875" customWidth="1"/>
    <col min="9812" max="9812" width="5.85546875" bestFit="1" customWidth="1"/>
    <col min="9813" max="9813" width="5" bestFit="1" customWidth="1"/>
    <col min="9814" max="9814" width="5.28515625" customWidth="1"/>
    <col min="9815" max="9815" width="6.42578125" customWidth="1"/>
    <col min="9816" max="9817" width="7.42578125" bestFit="1" customWidth="1"/>
    <col min="9818" max="9818" width="6.42578125" bestFit="1" customWidth="1"/>
    <col min="9819" max="9820" width="7.42578125" bestFit="1" customWidth="1"/>
    <col min="9821" max="9821" width="5.85546875" customWidth="1"/>
    <col min="9822" max="9822" width="7.42578125" customWidth="1"/>
    <col min="9823" max="9823" width="8.42578125" bestFit="1" customWidth="1"/>
    <col min="9824" max="9825" width="7.42578125" bestFit="1" customWidth="1"/>
    <col min="9826" max="9826" width="8.42578125" bestFit="1" customWidth="1"/>
    <col min="9827" max="9827" width="7.42578125" bestFit="1" customWidth="1"/>
    <col min="9828" max="9828" width="10.28515625" customWidth="1"/>
    <col min="9985" max="9985" width="4" customWidth="1"/>
    <col min="9986" max="9986" width="24.5703125" customWidth="1"/>
    <col min="9987" max="9987" width="5.85546875" customWidth="1"/>
    <col min="9988" max="9988" width="6.7109375" customWidth="1"/>
    <col min="9989" max="9989" width="5.85546875" customWidth="1"/>
    <col min="9990" max="9990" width="6.85546875" customWidth="1"/>
    <col min="9991" max="9991" width="5.85546875" customWidth="1"/>
    <col min="9992" max="9992" width="7.28515625" customWidth="1"/>
    <col min="9993" max="9993" width="5.85546875" customWidth="1"/>
    <col min="9994" max="9994" width="6.140625" customWidth="1"/>
    <col min="9995" max="9995" width="5.85546875" customWidth="1"/>
    <col min="9996" max="9996" width="6.7109375" customWidth="1"/>
    <col min="9997" max="9997" width="5.85546875" customWidth="1"/>
    <col min="9998" max="9998" width="7.28515625" customWidth="1"/>
    <col min="9999" max="9999" width="7" customWidth="1"/>
    <col min="10000" max="10000" width="7.140625" customWidth="1"/>
    <col min="10001" max="10003" width="7.42578125" customWidth="1"/>
    <col min="10004" max="10004" width="9.42578125" customWidth="1"/>
    <col min="10005" max="10005" width="5.85546875" customWidth="1"/>
    <col min="10006" max="10006" width="7.42578125" bestFit="1" customWidth="1"/>
    <col min="10007" max="10007" width="5.85546875" customWidth="1"/>
    <col min="10008" max="10008" width="7.42578125" bestFit="1" customWidth="1"/>
    <col min="10009" max="10009" width="5.85546875" customWidth="1"/>
    <col min="10010" max="10010" width="6.42578125" customWidth="1"/>
    <col min="10011" max="10012" width="5.85546875" customWidth="1"/>
    <col min="10013" max="10013" width="5.5703125" customWidth="1"/>
    <col min="10014" max="10014" width="6.140625" customWidth="1"/>
    <col min="10015" max="10015" width="6.7109375" customWidth="1"/>
    <col min="10016" max="10016" width="6.42578125" customWidth="1"/>
    <col min="10017" max="10017" width="7" customWidth="1"/>
    <col min="10018" max="10018" width="7.5703125" customWidth="1"/>
    <col min="10019" max="10019" width="7.42578125" customWidth="1"/>
    <col min="10020" max="10020" width="6.42578125" customWidth="1"/>
    <col min="10021" max="10022" width="7.42578125" customWidth="1"/>
    <col min="10023" max="10023" width="5.85546875" customWidth="1"/>
    <col min="10024" max="10024" width="7.42578125" bestFit="1" customWidth="1"/>
    <col min="10025" max="10025" width="5.85546875" customWidth="1"/>
    <col min="10026" max="10026" width="6.7109375" bestFit="1" customWidth="1"/>
    <col min="10027" max="10029" width="5.85546875" customWidth="1"/>
    <col min="10030" max="10030" width="6.28515625" customWidth="1"/>
    <col min="10031" max="10031" width="5" customWidth="1"/>
    <col min="10032" max="10032" width="5.85546875" customWidth="1"/>
    <col min="10033" max="10033" width="5" customWidth="1"/>
    <col min="10034" max="10034" width="6.140625" customWidth="1"/>
    <col min="10035" max="10035" width="6.42578125" customWidth="1"/>
    <col min="10036" max="10036" width="8.42578125" customWidth="1"/>
    <col min="10037" max="10037" width="7.42578125" customWidth="1"/>
    <col min="10038" max="10038" width="6.42578125" customWidth="1"/>
    <col min="10039" max="10039" width="6.42578125" bestFit="1" customWidth="1"/>
    <col min="10040" max="10040" width="7.7109375" customWidth="1"/>
    <col min="10041" max="10041" width="5.85546875" customWidth="1"/>
    <col min="10042" max="10042" width="7.28515625" customWidth="1"/>
    <col min="10043" max="10043" width="5.85546875" customWidth="1"/>
    <col min="10044" max="10044" width="6.85546875" customWidth="1"/>
    <col min="10045" max="10045" width="5.85546875" customWidth="1"/>
    <col min="10046" max="10046" width="6.7109375" customWidth="1"/>
    <col min="10047" max="10047" width="5.85546875" customWidth="1"/>
    <col min="10048" max="10048" width="6.5703125" customWidth="1"/>
    <col min="10049" max="10049" width="6.42578125" customWidth="1"/>
    <col min="10050" max="10050" width="5.85546875" customWidth="1"/>
    <col min="10051" max="10051" width="6.28515625" customWidth="1"/>
    <col min="10052" max="10052" width="6.5703125" customWidth="1"/>
    <col min="10053" max="10053" width="6.42578125" customWidth="1"/>
    <col min="10054" max="10054" width="7.42578125" customWidth="1"/>
    <col min="10055" max="10055" width="9.5703125" customWidth="1"/>
    <col min="10056" max="10056" width="7.7109375" customWidth="1"/>
    <col min="10057" max="10058" width="7.42578125" customWidth="1"/>
    <col min="10059" max="10067" width="5.85546875" customWidth="1"/>
    <col min="10068" max="10068" width="5.85546875" bestFit="1" customWidth="1"/>
    <col min="10069" max="10069" width="5" bestFit="1" customWidth="1"/>
    <col min="10070" max="10070" width="5.28515625" customWidth="1"/>
    <col min="10071" max="10071" width="6.42578125" customWidth="1"/>
    <col min="10072" max="10073" width="7.42578125" bestFit="1" customWidth="1"/>
    <col min="10074" max="10074" width="6.42578125" bestFit="1" customWidth="1"/>
    <col min="10075" max="10076" width="7.42578125" bestFit="1" customWidth="1"/>
    <col min="10077" max="10077" width="5.85546875" customWidth="1"/>
    <col min="10078" max="10078" width="7.42578125" customWidth="1"/>
    <col min="10079" max="10079" width="8.42578125" bestFit="1" customWidth="1"/>
    <col min="10080" max="10081" width="7.42578125" bestFit="1" customWidth="1"/>
    <col min="10082" max="10082" width="8.42578125" bestFit="1" customWidth="1"/>
    <col min="10083" max="10083" width="7.42578125" bestFit="1" customWidth="1"/>
    <col min="10084" max="10084" width="10.28515625" customWidth="1"/>
    <col min="10241" max="10241" width="4" customWidth="1"/>
    <col min="10242" max="10242" width="24.5703125" customWidth="1"/>
    <col min="10243" max="10243" width="5.85546875" customWidth="1"/>
    <col min="10244" max="10244" width="6.7109375" customWidth="1"/>
    <col min="10245" max="10245" width="5.85546875" customWidth="1"/>
    <col min="10246" max="10246" width="6.85546875" customWidth="1"/>
    <col min="10247" max="10247" width="5.85546875" customWidth="1"/>
    <col min="10248" max="10248" width="7.28515625" customWidth="1"/>
    <col min="10249" max="10249" width="5.85546875" customWidth="1"/>
    <col min="10250" max="10250" width="6.140625" customWidth="1"/>
    <col min="10251" max="10251" width="5.85546875" customWidth="1"/>
    <col min="10252" max="10252" width="6.7109375" customWidth="1"/>
    <col min="10253" max="10253" width="5.85546875" customWidth="1"/>
    <col min="10254" max="10254" width="7.28515625" customWidth="1"/>
    <col min="10255" max="10255" width="7" customWidth="1"/>
    <col min="10256" max="10256" width="7.140625" customWidth="1"/>
    <col min="10257" max="10259" width="7.42578125" customWidth="1"/>
    <col min="10260" max="10260" width="9.42578125" customWidth="1"/>
    <col min="10261" max="10261" width="5.85546875" customWidth="1"/>
    <col min="10262" max="10262" width="7.42578125" bestFit="1" customWidth="1"/>
    <col min="10263" max="10263" width="5.85546875" customWidth="1"/>
    <col min="10264" max="10264" width="7.42578125" bestFit="1" customWidth="1"/>
    <col min="10265" max="10265" width="5.85546875" customWidth="1"/>
    <col min="10266" max="10266" width="6.42578125" customWidth="1"/>
    <col min="10267" max="10268" width="5.85546875" customWidth="1"/>
    <col min="10269" max="10269" width="5.5703125" customWidth="1"/>
    <col min="10270" max="10270" width="6.140625" customWidth="1"/>
    <col min="10271" max="10271" width="6.7109375" customWidth="1"/>
    <col min="10272" max="10272" width="6.42578125" customWidth="1"/>
    <col min="10273" max="10273" width="7" customWidth="1"/>
    <col min="10274" max="10274" width="7.5703125" customWidth="1"/>
    <col min="10275" max="10275" width="7.42578125" customWidth="1"/>
    <col min="10276" max="10276" width="6.42578125" customWidth="1"/>
    <col min="10277" max="10278" width="7.42578125" customWidth="1"/>
    <col min="10279" max="10279" width="5.85546875" customWidth="1"/>
    <col min="10280" max="10280" width="7.42578125" bestFit="1" customWidth="1"/>
    <col min="10281" max="10281" width="5.85546875" customWidth="1"/>
    <col min="10282" max="10282" width="6.7109375" bestFit="1" customWidth="1"/>
    <col min="10283" max="10285" width="5.85546875" customWidth="1"/>
    <col min="10286" max="10286" width="6.28515625" customWidth="1"/>
    <col min="10287" max="10287" width="5" customWidth="1"/>
    <col min="10288" max="10288" width="5.85546875" customWidth="1"/>
    <col min="10289" max="10289" width="5" customWidth="1"/>
    <col min="10290" max="10290" width="6.140625" customWidth="1"/>
    <col min="10291" max="10291" width="6.42578125" customWidth="1"/>
    <col min="10292" max="10292" width="8.42578125" customWidth="1"/>
    <col min="10293" max="10293" width="7.42578125" customWidth="1"/>
    <col min="10294" max="10294" width="6.42578125" customWidth="1"/>
    <col min="10295" max="10295" width="6.42578125" bestFit="1" customWidth="1"/>
    <col min="10296" max="10296" width="7.7109375" customWidth="1"/>
    <col min="10297" max="10297" width="5.85546875" customWidth="1"/>
    <col min="10298" max="10298" width="7.28515625" customWidth="1"/>
    <col min="10299" max="10299" width="5.85546875" customWidth="1"/>
    <col min="10300" max="10300" width="6.85546875" customWidth="1"/>
    <col min="10301" max="10301" width="5.85546875" customWidth="1"/>
    <col min="10302" max="10302" width="6.7109375" customWidth="1"/>
    <col min="10303" max="10303" width="5.85546875" customWidth="1"/>
    <col min="10304" max="10304" width="6.5703125" customWidth="1"/>
    <col min="10305" max="10305" width="6.42578125" customWidth="1"/>
    <col min="10306" max="10306" width="5.85546875" customWidth="1"/>
    <col min="10307" max="10307" width="6.28515625" customWidth="1"/>
    <col min="10308" max="10308" width="6.5703125" customWidth="1"/>
    <col min="10309" max="10309" width="6.42578125" customWidth="1"/>
    <col min="10310" max="10310" width="7.42578125" customWidth="1"/>
    <col min="10311" max="10311" width="9.5703125" customWidth="1"/>
    <col min="10312" max="10312" width="7.7109375" customWidth="1"/>
    <col min="10313" max="10314" width="7.42578125" customWidth="1"/>
    <col min="10315" max="10323" width="5.85546875" customWidth="1"/>
    <col min="10324" max="10324" width="5.85546875" bestFit="1" customWidth="1"/>
    <col min="10325" max="10325" width="5" bestFit="1" customWidth="1"/>
    <col min="10326" max="10326" width="5.28515625" customWidth="1"/>
    <col min="10327" max="10327" width="6.42578125" customWidth="1"/>
    <col min="10328" max="10329" width="7.42578125" bestFit="1" customWidth="1"/>
    <col min="10330" max="10330" width="6.42578125" bestFit="1" customWidth="1"/>
    <col min="10331" max="10332" width="7.42578125" bestFit="1" customWidth="1"/>
    <col min="10333" max="10333" width="5.85546875" customWidth="1"/>
    <col min="10334" max="10334" width="7.42578125" customWidth="1"/>
    <col min="10335" max="10335" width="8.42578125" bestFit="1" customWidth="1"/>
    <col min="10336" max="10337" width="7.42578125" bestFit="1" customWidth="1"/>
    <col min="10338" max="10338" width="8.42578125" bestFit="1" customWidth="1"/>
    <col min="10339" max="10339" width="7.42578125" bestFit="1" customWidth="1"/>
    <col min="10340" max="10340" width="10.28515625" customWidth="1"/>
    <col min="10497" max="10497" width="4" customWidth="1"/>
    <col min="10498" max="10498" width="24.5703125" customWidth="1"/>
    <col min="10499" max="10499" width="5.85546875" customWidth="1"/>
    <col min="10500" max="10500" width="6.7109375" customWidth="1"/>
    <col min="10501" max="10501" width="5.85546875" customWidth="1"/>
    <col min="10502" max="10502" width="6.85546875" customWidth="1"/>
    <col min="10503" max="10503" width="5.85546875" customWidth="1"/>
    <col min="10504" max="10504" width="7.28515625" customWidth="1"/>
    <col min="10505" max="10505" width="5.85546875" customWidth="1"/>
    <col min="10506" max="10506" width="6.140625" customWidth="1"/>
    <col min="10507" max="10507" width="5.85546875" customWidth="1"/>
    <col min="10508" max="10508" width="6.7109375" customWidth="1"/>
    <col min="10509" max="10509" width="5.85546875" customWidth="1"/>
    <col min="10510" max="10510" width="7.28515625" customWidth="1"/>
    <col min="10511" max="10511" width="7" customWidth="1"/>
    <col min="10512" max="10512" width="7.140625" customWidth="1"/>
    <col min="10513" max="10515" width="7.42578125" customWidth="1"/>
    <col min="10516" max="10516" width="9.42578125" customWidth="1"/>
    <col min="10517" max="10517" width="5.85546875" customWidth="1"/>
    <col min="10518" max="10518" width="7.42578125" bestFit="1" customWidth="1"/>
    <col min="10519" max="10519" width="5.85546875" customWidth="1"/>
    <col min="10520" max="10520" width="7.42578125" bestFit="1" customWidth="1"/>
    <col min="10521" max="10521" width="5.85546875" customWidth="1"/>
    <col min="10522" max="10522" width="6.42578125" customWidth="1"/>
    <col min="10523" max="10524" width="5.85546875" customWidth="1"/>
    <col min="10525" max="10525" width="5.5703125" customWidth="1"/>
    <col min="10526" max="10526" width="6.140625" customWidth="1"/>
    <col min="10527" max="10527" width="6.7109375" customWidth="1"/>
    <col min="10528" max="10528" width="6.42578125" customWidth="1"/>
    <col min="10529" max="10529" width="7" customWidth="1"/>
    <col min="10530" max="10530" width="7.5703125" customWidth="1"/>
    <col min="10531" max="10531" width="7.42578125" customWidth="1"/>
    <col min="10532" max="10532" width="6.42578125" customWidth="1"/>
    <col min="10533" max="10534" width="7.42578125" customWidth="1"/>
    <col min="10535" max="10535" width="5.85546875" customWidth="1"/>
    <col min="10536" max="10536" width="7.42578125" bestFit="1" customWidth="1"/>
    <col min="10537" max="10537" width="5.85546875" customWidth="1"/>
    <col min="10538" max="10538" width="6.7109375" bestFit="1" customWidth="1"/>
    <col min="10539" max="10541" width="5.85546875" customWidth="1"/>
    <col min="10542" max="10542" width="6.28515625" customWidth="1"/>
    <col min="10543" max="10543" width="5" customWidth="1"/>
    <col min="10544" max="10544" width="5.85546875" customWidth="1"/>
    <col min="10545" max="10545" width="5" customWidth="1"/>
    <col min="10546" max="10546" width="6.140625" customWidth="1"/>
    <col min="10547" max="10547" width="6.42578125" customWidth="1"/>
    <col min="10548" max="10548" width="8.42578125" customWidth="1"/>
    <col min="10549" max="10549" width="7.42578125" customWidth="1"/>
    <col min="10550" max="10550" width="6.42578125" customWidth="1"/>
    <col min="10551" max="10551" width="6.42578125" bestFit="1" customWidth="1"/>
    <col min="10552" max="10552" width="7.7109375" customWidth="1"/>
    <col min="10553" max="10553" width="5.85546875" customWidth="1"/>
    <col min="10554" max="10554" width="7.28515625" customWidth="1"/>
    <col min="10555" max="10555" width="5.85546875" customWidth="1"/>
    <col min="10556" max="10556" width="6.85546875" customWidth="1"/>
    <col min="10557" max="10557" width="5.85546875" customWidth="1"/>
    <col min="10558" max="10558" width="6.7109375" customWidth="1"/>
    <col min="10559" max="10559" width="5.85546875" customWidth="1"/>
    <col min="10560" max="10560" width="6.5703125" customWidth="1"/>
    <col min="10561" max="10561" width="6.42578125" customWidth="1"/>
    <col min="10562" max="10562" width="5.85546875" customWidth="1"/>
    <col min="10563" max="10563" width="6.28515625" customWidth="1"/>
    <col min="10564" max="10564" width="6.5703125" customWidth="1"/>
    <col min="10565" max="10565" width="6.42578125" customWidth="1"/>
    <col min="10566" max="10566" width="7.42578125" customWidth="1"/>
    <col min="10567" max="10567" width="9.5703125" customWidth="1"/>
    <col min="10568" max="10568" width="7.7109375" customWidth="1"/>
    <col min="10569" max="10570" width="7.42578125" customWidth="1"/>
    <col min="10571" max="10579" width="5.85546875" customWidth="1"/>
    <col min="10580" max="10580" width="5.85546875" bestFit="1" customWidth="1"/>
    <col min="10581" max="10581" width="5" bestFit="1" customWidth="1"/>
    <col min="10582" max="10582" width="5.28515625" customWidth="1"/>
    <col min="10583" max="10583" width="6.42578125" customWidth="1"/>
    <col min="10584" max="10585" width="7.42578125" bestFit="1" customWidth="1"/>
    <col min="10586" max="10586" width="6.42578125" bestFit="1" customWidth="1"/>
    <col min="10587" max="10588" width="7.42578125" bestFit="1" customWidth="1"/>
    <col min="10589" max="10589" width="5.85546875" customWidth="1"/>
    <col min="10590" max="10590" width="7.42578125" customWidth="1"/>
    <col min="10591" max="10591" width="8.42578125" bestFit="1" customWidth="1"/>
    <col min="10592" max="10593" width="7.42578125" bestFit="1" customWidth="1"/>
    <col min="10594" max="10594" width="8.42578125" bestFit="1" customWidth="1"/>
    <col min="10595" max="10595" width="7.42578125" bestFit="1" customWidth="1"/>
    <col min="10596" max="10596" width="10.28515625" customWidth="1"/>
    <col min="10753" max="10753" width="4" customWidth="1"/>
    <col min="10754" max="10754" width="24.5703125" customWidth="1"/>
    <col min="10755" max="10755" width="5.85546875" customWidth="1"/>
    <col min="10756" max="10756" width="6.7109375" customWidth="1"/>
    <col min="10757" max="10757" width="5.85546875" customWidth="1"/>
    <col min="10758" max="10758" width="6.85546875" customWidth="1"/>
    <col min="10759" max="10759" width="5.85546875" customWidth="1"/>
    <col min="10760" max="10760" width="7.28515625" customWidth="1"/>
    <col min="10761" max="10761" width="5.85546875" customWidth="1"/>
    <col min="10762" max="10762" width="6.140625" customWidth="1"/>
    <col min="10763" max="10763" width="5.85546875" customWidth="1"/>
    <col min="10764" max="10764" width="6.7109375" customWidth="1"/>
    <col min="10765" max="10765" width="5.85546875" customWidth="1"/>
    <col min="10766" max="10766" width="7.28515625" customWidth="1"/>
    <col min="10767" max="10767" width="7" customWidth="1"/>
    <col min="10768" max="10768" width="7.140625" customWidth="1"/>
    <col min="10769" max="10771" width="7.42578125" customWidth="1"/>
    <col min="10772" max="10772" width="9.42578125" customWidth="1"/>
    <col min="10773" max="10773" width="5.85546875" customWidth="1"/>
    <col min="10774" max="10774" width="7.42578125" bestFit="1" customWidth="1"/>
    <col min="10775" max="10775" width="5.85546875" customWidth="1"/>
    <col min="10776" max="10776" width="7.42578125" bestFit="1" customWidth="1"/>
    <col min="10777" max="10777" width="5.85546875" customWidth="1"/>
    <col min="10778" max="10778" width="6.42578125" customWidth="1"/>
    <col min="10779" max="10780" width="5.85546875" customWidth="1"/>
    <col min="10781" max="10781" width="5.5703125" customWidth="1"/>
    <col min="10782" max="10782" width="6.140625" customWidth="1"/>
    <col min="10783" max="10783" width="6.7109375" customWidth="1"/>
    <col min="10784" max="10784" width="6.42578125" customWidth="1"/>
    <col min="10785" max="10785" width="7" customWidth="1"/>
    <col min="10786" max="10786" width="7.5703125" customWidth="1"/>
    <col min="10787" max="10787" width="7.42578125" customWidth="1"/>
    <col min="10788" max="10788" width="6.42578125" customWidth="1"/>
    <col min="10789" max="10790" width="7.42578125" customWidth="1"/>
    <col min="10791" max="10791" width="5.85546875" customWidth="1"/>
    <col min="10792" max="10792" width="7.42578125" bestFit="1" customWidth="1"/>
    <col min="10793" max="10793" width="5.85546875" customWidth="1"/>
    <col min="10794" max="10794" width="6.7109375" bestFit="1" customWidth="1"/>
    <col min="10795" max="10797" width="5.85546875" customWidth="1"/>
    <col min="10798" max="10798" width="6.28515625" customWidth="1"/>
    <col min="10799" max="10799" width="5" customWidth="1"/>
    <col min="10800" max="10800" width="5.85546875" customWidth="1"/>
    <col min="10801" max="10801" width="5" customWidth="1"/>
    <col min="10802" max="10802" width="6.140625" customWidth="1"/>
    <col min="10803" max="10803" width="6.42578125" customWidth="1"/>
    <col min="10804" max="10804" width="8.42578125" customWidth="1"/>
    <col min="10805" max="10805" width="7.42578125" customWidth="1"/>
    <col min="10806" max="10806" width="6.42578125" customWidth="1"/>
    <col min="10807" max="10807" width="6.42578125" bestFit="1" customWidth="1"/>
    <col min="10808" max="10808" width="7.7109375" customWidth="1"/>
    <col min="10809" max="10809" width="5.85546875" customWidth="1"/>
    <col min="10810" max="10810" width="7.28515625" customWidth="1"/>
    <col min="10811" max="10811" width="5.85546875" customWidth="1"/>
    <col min="10812" max="10812" width="6.85546875" customWidth="1"/>
    <col min="10813" max="10813" width="5.85546875" customWidth="1"/>
    <col min="10814" max="10814" width="6.7109375" customWidth="1"/>
    <col min="10815" max="10815" width="5.85546875" customWidth="1"/>
    <col min="10816" max="10816" width="6.5703125" customWidth="1"/>
    <col min="10817" max="10817" width="6.42578125" customWidth="1"/>
    <col min="10818" max="10818" width="5.85546875" customWidth="1"/>
    <col min="10819" max="10819" width="6.28515625" customWidth="1"/>
    <col min="10820" max="10820" width="6.5703125" customWidth="1"/>
    <col min="10821" max="10821" width="6.42578125" customWidth="1"/>
    <col min="10822" max="10822" width="7.42578125" customWidth="1"/>
    <col min="10823" max="10823" width="9.5703125" customWidth="1"/>
    <col min="10824" max="10824" width="7.7109375" customWidth="1"/>
    <col min="10825" max="10826" width="7.42578125" customWidth="1"/>
    <col min="10827" max="10835" width="5.85546875" customWidth="1"/>
    <col min="10836" max="10836" width="5.85546875" bestFit="1" customWidth="1"/>
    <col min="10837" max="10837" width="5" bestFit="1" customWidth="1"/>
    <col min="10838" max="10838" width="5.28515625" customWidth="1"/>
    <col min="10839" max="10839" width="6.42578125" customWidth="1"/>
    <col min="10840" max="10841" width="7.42578125" bestFit="1" customWidth="1"/>
    <col min="10842" max="10842" width="6.42578125" bestFit="1" customWidth="1"/>
    <col min="10843" max="10844" width="7.42578125" bestFit="1" customWidth="1"/>
    <col min="10845" max="10845" width="5.85546875" customWidth="1"/>
    <col min="10846" max="10846" width="7.42578125" customWidth="1"/>
    <col min="10847" max="10847" width="8.42578125" bestFit="1" customWidth="1"/>
    <col min="10848" max="10849" width="7.42578125" bestFit="1" customWidth="1"/>
    <col min="10850" max="10850" width="8.42578125" bestFit="1" customWidth="1"/>
    <col min="10851" max="10851" width="7.42578125" bestFit="1" customWidth="1"/>
    <col min="10852" max="10852" width="10.28515625" customWidth="1"/>
    <col min="11009" max="11009" width="4" customWidth="1"/>
    <col min="11010" max="11010" width="24.5703125" customWidth="1"/>
    <col min="11011" max="11011" width="5.85546875" customWidth="1"/>
    <col min="11012" max="11012" width="6.7109375" customWidth="1"/>
    <col min="11013" max="11013" width="5.85546875" customWidth="1"/>
    <col min="11014" max="11014" width="6.85546875" customWidth="1"/>
    <col min="11015" max="11015" width="5.85546875" customWidth="1"/>
    <col min="11016" max="11016" width="7.28515625" customWidth="1"/>
    <col min="11017" max="11017" width="5.85546875" customWidth="1"/>
    <col min="11018" max="11018" width="6.140625" customWidth="1"/>
    <col min="11019" max="11019" width="5.85546875" customWidth="1"/>
    <col min="11020" max="11020" width="6.7109375" customWidth="1"/>
    <col min="11021" max="11021" width="5.85546875" customWidth="1"/>
    <col min="11022" max="11022" width="7.28515625" customWidth="1"/>
    <col min="11023" max="11023" width="7" customWidth="1"/>
    <col min="11024" max="11024" width="7.140625" customWidth="1"/>
    <col min="11025" max="11027" width="7.42578125" customWidth="1"/>
    <col min="11028" max="11028" width="9.42578125" customWidth="1"/>
    <col min="11029" max="11029" width="5.85546875" customWidth="1"/>
    <col min="11030" max="11030" width="7.42578125" bestFit="1" customWidth="1"/>
    <col min="11031" max="11031" width="5.85546875" customWidth="1"/>
    <col min="11032" max="11032" width="7.42578125" bestFit="1" customWidth="1"/>
    <col min="11033" max="11033" width="5.85546875" customWidth="1"/>
    <col min="11034" max="11034" width="6.42578125" customWidth="1"/>
    <col min="11035" max="11036" width="5.85546875" customWidth="1"/>
    <col min="11037" max="11037" width="5.5703125" customWidth="1"/>
    <col min="11038" max="11038" width="6.140625" customWidth="1"/>
    <col min="11039" max="11039" width="6.7109375" customWidth="1"/>
    <col min="11040" max="11040" width="6.42578125" customWidth="1"/>
    <col min="11041" max="11041" width="7" customWidth="1"/>
    <col min="11042" max="11042" width="7.5703125" customWidth="1"/>
    <col min="11043" max="11043" width="7.42578125" customWidth="1"/>
    <col min="11044" max="11044" width="6.42578125" customWidth="1"/>
    <col min="11045" max="11046" width="7.42578125" customWidth="1"/>
    <col min="11047" max="11047" width="5.85546875" customWidth="1"/>
    <col min="11048" max="11048" width="7.42578125" bestFit="1" customWidth="1"/>
    <col min="11049" max="11049" width="5.85546875" customWidth="1"/>
    <col min="11050" max="11050" width="6.7109375" bestFit="1" customWidth="1"/>
    <col min="11051" max="11053" width="5.85546875" customWidth="1"/>
    <col min="11054" max="11054" width="6.28515625" customWidth="1"/>
    <col min="11055" max="11055" width="5" customWidth="1"/>
    <col min="11056" max="11056" width="5.85546875" customWidth="1"/>
    <col min="11057" max="11057" width="5" customWidth="1"/>
    <col min="11058" max="11058" width="6.140625" customWidth="1"/>
    <col min="11059" max="11059" width="6.42578125" customWidth="1"/>
    <col min="11060" max="11060" width="8.42578125" customWidth="1"/>
    <col min="11061" max="11061" width="7.42578125" customWidth="1"/>
    <col min="11062" max="11062" width="6.42578125" customWidth="1"/>
    <col min="11063" max="11063" width="6.42578125" bestFit="1" customWidth="1"/>
    <col min="11064" max="11064" width="7.7109375" customWidth="1"/>
    <col min="11065" max="11065" width="5.85546875" customWidth="1"/>
    <col min="11066" max="11066" width="7.28515625" customWidth="1"/>
    <col min="11067" max="11067" width="5.85546875" customWidth="1"/>
    <col min="11068" max="11068" width="6.85546875" customWidth="1"/>
    <col min="11069" max="11069" width="5.85546875" customWidth="1"/>
    <col min="11070" max="11070" width="6.7109375" customWidth="1"/>
    <col min="11071" max="11071" width="5.85546875" customWidth="1"/>
    <col min="11072" max="11072" width="6.5703125" customWidth="1"/>
    <col min="11073" max="11073" width="6.42578125" customWidth="1"/>
    <col min="11074" max="11074" width="5.85546875" customWidth="1"/>
    <col min="11075" max="11075" width="6.28515625" customWidth="1"/>
    <col min="11076" max="11076" width="6.5703125" customWidth="1"/>
    <col min="11077" max="11077" width="6.42578125" customWidth="1"/>
    <col min="11078" max="11078" width="7.42578125" customWidth="1"/>
    <col min="11079" max="11079" width="9.5703125" customWidth="1"/>
    <col min="11080" max="11080" width="7.7109375" customWidth="1"/>
    <col min="11081" max="11082" width="7.42578125" customWidth="1"/>
    <col min="11083" max="11091" width="5.85546875" customWidth="1"/>
    <col min="11092" max="11092" width="5.85546875" bestFit="1" customWidth="1"/>
    <col min="11093" max="11093" width="5" bestFit="1" customWidth="1"/>
    <col min="11094" max="11094" width="5.28515625" customWidth="1"/>
    <col min="11095" max="11095" width="6.42578125" customWidth="1"/>
    <col min="11096" max="11097" width="7.42578125" bestFit="1" customWidth="1"/>
    <col min="11098" max="11098" width="6.42578125" bestFit="1" customWidth="1"/>
    <col min="11099" max="11100" width="7.42578125" bestFit="1" customWidth="1"/>
    <col min="11101" max="11101" width="5.85546875" customWidth="1"/>
    <col min="11102" max="11102" width="7.42578125" customWidth="1"/>
    <col min="11103" max="11103" width="8.42578125" bestFit="1" customWidth="1"/>
    <col min="11104" max="11105" width="7.42578125" bestFit="1" customWidth="1"/>
    <col min="11106" max="11106" width="8.42578125" bestFit="1" customWidth="1"/>
    <col min="11107" max="11107" width="7.42578125" bestFit="1" customWidth="1"/>
    <col min="11108" max="11108" width="10.28515625" customWidth="1"/>
    <col min="11265" max="11265" width="4" customWidth="1"/>
    <col min="11266" max="11266" width="24.5703125" customWidth="1"/>
    <col min="11267" max="11267" width="5.85546875" customWidth="1"/>
    <col min="11268" max="11268" width="6.7109375" customWidth="1"/>
    <col min="11269" max="11269" width="5.85546875" customWidth="1"/>
    <col min="11270" max="11270" width="6.85546875" customWidth="1"/>
    <col min="11271" max="11271" width="5.85546875" customWidth="1"/>
    <col min="11272" max="11272" width="7.28515625" customWidth="1"/>
    <col min="11273" max="11273" width="5.85546875" customWidth="1"/>
    <col min="11274" max="11274" width="6.140625" customWidth="1"/>
    <col min="11275" max="11275" width="5.85546875" customWidth="1"/>
    <col min="11276" max="11276" width="6.7109375" customWidth="1"/>
    <col min="11277" max="11277" width="5.85546875" customWidth="1"/>
    <col min="11278" max="11278" width="7.28515625" customWidth="1"/>
    <col min="11279" max="11279" width="7" customWidth="1"/>
    <col min="11280" max="11280" width="7.140625" customWidth="1"/>
    <col min="11281" max="11283" width="7.42578125" customWidth="1"/>
    <col min="11284" max="11284" width="9.42578125" customWidth="1"/>
    <col min="11285" max="11285" width="5.85546875" customWidth="1"/>
    <col min="11286" max="11286" width="7.42578125" bestFit="1" customWidth="1"/>
    <col min="11287" max="11287" width="5.85546875" customWidth="1"/>
    <col min="11288" max="11288" width="7.42578125" bestFit="1" customWidth="1"/>
    <col min="11289" max="11289" width="5.85546875" customWidth="1"/>
    <col min="11290" max="11290" width="6.42578125" customWidth="1"/>
    <col min="11291" max="11292" width="5.85546875" customWidth="1"/>
    <col min="11293" max="11293" width="5.5703125" customWidth="1"/>
    <col min="11294" max="11294" width="6.140625" customWidth="1"/>
    <col min="11295" max="11295" width="6.7109375" customWidth="1"/>
    <col min="11296" max="11296" width="6.42578125" customWidth="1"/>
    <col min="11297" max="11297" width="7" customWidth="1"/>
    <col min="11298" max="11298" width="7.5703125" customWidth="1"/>
    <col min="11299" max="11299" width="7.42578125" customWidth="1"/>
    <col min="11300" max="11300" width="6.42578125" customWidth="1"/>
    <col min="11301" max="11302" width="7.42578125" customWidth="1"/>
    <col min="11303" max="11303" width="5.85546875" customWidth="1"/>
    <col min="11304" max="11304" width="7.42578125" bestFit="1" customWidth="1"/>
    <col min="11305" max="11305" width="5.85546875" customWidth="1"/>
    <col min="11306" max="11306" width="6.7109375" bestFit="1" customWidth="1"/>
    <col min="11307" max="11309" width="5.85546875" customWidth="1"/>
    <col min="11310" max="11310" width="6.28515625" customWidth="1"/>
    <col min="11311" max="11311" width="5" customWidth="1"/>
    <col min="11312" max="11312" width="5.85546875" customWidth="1"/>
    <col min="11313" max="11313" width="5" customWidth="1"/>
    <col min="11314" max="11314" width="6.140625" customWidth="1"/>
    <col min="11315" max="11315" width="6.42578125" customWidth="1"/>
    <col min="11316" max="11316" width="8.42578125" customWidth="1"/>
    <col min="11317" max="11317" width="7.42578125" customWidth="1"/>
    <col min="11318" max="11318" width="6.42578125" customWidth="1"/>
    <col min="11319" max="11319" width="6.42578125" bestFit="1" customWidth="1"/>
    <col min="11320" max="11320" width="7.7109375" customWidth="1"/>
    <col min="11321" max="11321" width="5.85546875" customWidth="1"/>
    <col min="11322" max="11322" width="7.28515625" customWidth="1"/>
    <col min="11323" max="11323" width="5.85546875" customWidth="1"/>
    <col min="11324" max="11324" width="6.85546875" customWidth="1"/>
    <col min="11325" max="11325" width="5.85546875" customWidth="1"/>
    <col min="11326" max="11326" width="6.7109375" customWidth="1"/>
    <col min="11327" max="11327" width="5.85546875" customWidth="1"/>
    <col min="11328" max="11328" width="6.5703125" customWidth="1"/>
    <col min="11329" max="11329" width="6.42578125" customWidth="1"/>
    <col min="11330" max="11330" width="5.85546875" customWidth="1"/>
    <col min="11331" max="11331" width="6.28515625" customWidth="1"/>
    <col min="11332" max="11332" width="6.5703125" customWidth="1"/>
    <col min="11333" max="11333" width="6.42578125" customWidth="1"/>
    <col min="11334" max="11334" width="7.42578125" customWidth="1"/>
    <col min="11335" max="11335" width="9.5703125" customWidth="1"/>
    <col min="11336" max="11336" width="7.7109375" customWidth="1"/>
    <col min="11337" max="11338" width="7.42578125" customWidth="1"/>
    <col min="11339" max="11347" width="5.85546875" customWidth="1"/>
    <col min="11348" max="11348" width="5.85546875" bestFit="1" customWidth="1"/>
    <col min="11349" max="11349" width="5" bestFit="1" customWidth="1"/>
    <col min="11350" max="11350" width="5.28515625" customWidth="1"/>
    <col min="11351" max="11351" width="6.42578125" customWidth="1"/>
    <col min="11352" max="11353" width="7.42578125" bestFit="1" customWidth="1"/>
    <col min="11354" max="11354" width="6.42578125" bestFit="1" customWidth="1"/>
    <col min="11355" max="11356" width="7.42578125" bestFit="1" customWidth="1"/>
    <col min="11357" max="11357" width="5.85546875" customWidth="1"/>
    <col min="11358" max="11358" width="7.42578125" customWidth="1"/>
    <col min="11359" max="11359" width="8.42578125" bestFit="1" customWidth="1"/>
    <col min="11360" max="11361" width="7.42578125" bestFit="1" customWidth="1"/>
    <col min="11362" max="11362" width="8.42578125" bestFit="1" customWidth="1"/>
    <col min="11363" max="11363" width="7.42578125" bestFit="1" customWidth="1"/>
    <col min="11364" max="11364" width="10.28515625" customWidth="1"/>
    <col min="11521" max="11521" width="4" customWidth="1"/>
    <col min="11522" max="11522" width="24.5703125" customWidth="1"/>
    <col min="11523" max="11523" width="5.85546875" customWidth="1"/>
    <col min="11524" max="11524" width="6.7109375" customWidth="1"/>
    <col min="11525" max="11525" width="5.85546875" customWidth="1"/>
    <col min="11526" max="11526" width="6.85546875" customWidth="1"/>
    <col min="11527" max="11527" width="5.85546875" customWidth="1"/>
    <col min="11528" max="11528" width="7.28515625" customWidth="1"/>
    <col min="11529" max="11529" width="5.85546875" customWidth="1"/>
    <col min="11530" max="11530" width="6.140625" customWidth="1"/>
    <col min="11531" max="11531" width="5.85546875" customWidth="1"/>
    <col min="11532" max="11532" width="6.7109375" customWidth="1"/>
    <col min="11533" max="11533" width="5.85546875" customWidth="1"/>
    <col min="11534" max="11534" width="7.28515625" customWidth="1"/>
    <col min="11535" max="11535" width="7" customWidth="1"/>
    <col min="11536" max="11536" width="7.140625" customWidth="1"/>
    <col min="11537" max="11539" width="7.42578125" customWidth="1"/>
    <col min="11540" max="11540" width="9.42578125" customWidth="1"/>
    <col min="11541" max="11541" width="5.85546875" customWidth="1"/>
    <col min="11542" max="11542" width="7.42578125" bestFit="1" customWidth="1"/>
    <col min="11543" max="11543" width="5.85546875" customWidth="1"/>
    <col min="11544" max="11544" width="7.42578125" bestFit="1" customWidth="1"/>
    <col min="11545" max="11545" width="5.85546875" customWidth="1"/>
    <col min="11546" max="11546" width="6.42578125" customWidth="1"/>
    <col min="11547" max="11548" width="5.85546875" customWidth="1"/>
    <col min="11549" max="11549" width="5.5703125" customWidth="1"/>
    <col min="11550" max="11550" width="6.140625" customWidth="1"/>
    <col min="11551" max="11551" width="6.7109375" customWidth="1"/>
    <col min="11552" max="11552" width="6.42578125" customWidth="1"/>
    <col min="11553" max="11553" width="7" customWidth="1"/>
    <col min="11554" max="11554" width="7.5703125" customWidth="1"/>
    <col min="11555" max="11555" width="7.42578125" customWidth="1"/>
    <col min="11556" max="11556" width="6.42578125" customWidth="1"/>
    <col min="11557" max="11558" width="7.42578125" customWidth="1"/>
    <col min="11559" max="11559" width="5.85546875" customWidth="1"/>
    <col min="11560" max="11560" width="7.42578125" bestFit="1" customWidth="1"/>
    <col min="11561" max="11561" width="5.85546875" customWidth="1"/>
    <col min="11562" max="11562" width="6.7109375" bestFit="1" customWidth="1"/>
    <col min="11563" max="11565" width="5.85546875" customWidth="1"/>
    <col min="11566" max="11566" width="6.28515625" customWidth="1"/>
    <col min="11567" max="11567" width="5" customWidth="1"/>
    <col min="11568" max="11568" width="5.85546875" customWidth="1"/>
    <col min="11569" max="11569" width="5" customWidth="1"/>
    <col min="11570" max="11570" width="6.140625" customWidth="1"/>
    <col min="11571" max="11571" width="6.42578125" customWidth="1"/>
    <col min="11572" max="11572" width="8.42578125" customWidth="1"/>
    <col min="11573" max="11573" width="7.42578125" customWidth="1"/>
    <col min="11574" max="11574" width="6.42578125" customWidth="1"/>
    <col min="11575" max="11575" width="6.42578125" bestFit="1" customWidth="1"/>
    <col min="11576" max="11576" width="7.7109375" customWidth="1"/>
    <col min="11577" max="11577" width="5.85546875" customWidth="1"/>
    <col min="11578" max="11578" width="7.28515625" customWidth="1"/>
    <col min="11579" max="11579" width="5.85546875" customWidth="1"/>
    <col min="11580" max="11580" width="6.85546875" customWidth="1"/>
    <col min="11581" max="11581" width="5.85546875" customWidth="1"/>
    <col min="11582" max="11582" width="6.7109375" customWidth="1"/>
    <col min="11583" max="11583" width="5.85546875" customWidth="1"/>
    <col min="11584" max="11584" width="6.5703125" customWidth="1"/>
    <col min="11585" max="11585" width="6.42578125" customWidth="1"/>
    <col min="11586" max="11586" width="5.85546875" customWidth="1"/>
    <col min="11587" max="11587" width="6.28515625" customWidth="1"/>
    <col min="11588" max="11588" width="6.5703125" customWidth="1"/>
    <col min="11589" max="11589" width="6.42578125" customWidth="1"/>
    <col min="11590" max="11590" width="7.42578125" customWidth="1"/>
    <col min="11591" max="11591" width="9.5703125" customWidth="1"/>
    <col min="11592" max="11592" width="7.7109375" customWidth="1"/>
    <col min="11593" max="11594" width="7.42578125" customWidth="1"/>
    <col min="11595" max="11603" width="5.85546875" customWidth="1"/>
    <col min="11604" max="11604" width="5.85546875" bestFit="1" customWidth="1"/>
    <col min="11605" max="11605" width="5" bestFit="1" customWidth="1"/>
    <col min="11606" max="11606" width="5.28515625" customWidth="1"/>
    <col min="11607" max="11607" width="6.42578125" customWidth="1"/>
    <col min="11608" max="11609" width="7.42578125" bestFit="1" customWidth="1"/>
    <col min="11610" max="11610" width="6.42578125" bestFit="1" customWidth="1"/>
    <col min="11611" max="11612" width="7.42578125" bestFit="1" customWidth="1"/>
    <col min="11613" max="11613" width="5.85546875" customWidth="1"/>
    <col min="11614" max="11614" width="7.42578125" customWidth="1"/>
    <col min="11615" max="11615" width="8.42578125" bestFit="1" customWidth="1"/>
    <col min="11616" max="11617" width="7.42578125" bestFit="1" customWidth="1"/>
    <col min="11618" max="11618" width="8.42578125" bestFit="1" customWidth="1"/>
    <col min="11619" max="11619" width="7.42578125" bestFit="1" customWidth="1"/>
    <col min="11620" max="11620" width="10.28515625" customWidth="1"/>
    <col min="11777" max="11777" width="4" customWidth="1"/>
    <col min="11778" max="11778" width="24.5703125" customWidth="1"/>
    <col min="11779" max="11779" width="5.85546875" customWidth="1"/>
    <col min="11780" max="11780" width="6.7109375" customWidth="1"/>
    <col min="11781" max="11781" width="5.85546875" customWidth="1"/>
    <col min="11782" max="11782" width="6.85546875" customWidth="1"/>
    <col min="11783" max="11783" width="5.85546875" customWidth="1"/>
    <col min="11784" max="11784" width="7.28515625" customWidth="1"/>
    <col min="11785" max="11785" width="5.85546875" customWidth="1"/>
    <col min="11786" max="11786" width="6.140625" customWidth="1"/>
    <col min="11787" max="11787" width="5.85546875" customWidth="1"/>
    <col min="11788" max="11788" width="6.7109375" customWidth="1"/>
    <col min="11789" max="11789" width="5.85546875" customWidth="1"/>
    <col min="11790" max="11790" width="7.28515625" customWidth="1"/>
    <col min="11791" max="11791" width="7" customWidth="1"/>
    <col min="11792" max="11792" width="7.140625" customWidth="1"/>
    <col min="11793" max="11795" width="7.42578125" customWidth="1"/>
    <col min="11796" max="11796" width="9.42578125" customWidth="1"/>
    <col min="11797" max="11797" width="5.85546875" customWidth="1"/>
    <col min="11798" max="11798" width="7.42578125" bestFit="1" customWidth="1"/>
    <col min="11799" max="11799" width="5.85546875" customWidth="1"/>
    <col min="11800" max="11800" width="7.42578125" bestFit="1" customWidth="1"/>
    <col min="11801" max="11801" width="5.85546875" customWidth="1"/>
    <col min="11802" max="11802" width="6.42578125" customWidth="1"/>
    <col min="11803" max="11804" width="5.85546875" customWidth="1"/>
    <col min="11805" max="11805" width="5.5703125" customWidth="1"/>
    <col min="11806" max="11806" width="6.140625" customWidth="1"/>
    <col min="11807" max="11807" width="6.7109375" customWidth="1"/>
    <col min="11808" max="11808" width="6.42578125" customWidth="1"/>
    <col min="11809" max="11809" width="7" customWidth="1"/>
    <col min="11810" max="11810" width="7.5703125" customWidth="1"/>
    <col min="11811" max="11811" width="7.42578125" customWidth="1"/>
    <col min="11812" max="11812" width="6.42578125" customWidth="1"/>
    <col min="11813" max="11814" width="7.42578125" customWidth="1"/>
    <col min="11815" max="11815" width="5.85546875" customWidth="1"/>
    <col min="11816" max="11816" width="7.42578125" bestFit="1" customWidth="1"/>
    <col min="11817" max="11817" width="5.85546875" customWidth="1"/>
    <col min="11818" max="11818" width="6.7109375" bestFit="1" customWidth="1"/>
    <col min="11819" max="11821" width="5.85546875" customWidth="1"/>
    <col min="11822" max="11822" width="6.28515625" customWidth="1"/>
    <col min="11823" max="11823" width="5" customWidth="1"/>
    <col min="11824" max="11824" width="5.85546875" customWidth="1"/>
    <col min="11825" max="11825" width="5" customWidth="1"/>
    <col min="11826" max="11826" width="6.140625" customWidth="1"/>
    <col min="11827" max="11827" width="6.42578125" customWidth="1"/>
    <col min="11828" max="11828" width="8.42578125" customWidth="1"/>
    <col min="11829" max="11829" width="7.42578125" customWidth="1"/>
    <col min="11830" max="11830" width="6.42578125" customWidth="1"/>
    <col min="11831" max="11831" width="6.42578125" bestFit="1" customWidth="1"/>
    <col min="11832" max="11832" width="7.7109375" customWidth="1"/>
    <col min="11833" max="11833" width="5.85546875" customWidth="1"/>
    <col min="11834" max="11834" width="7.28515625" customWidth="1"/>
    <col min="11835" max="11835" width="5.85546875" customWidth="1"/>
    <col min="11836" max="11836" width="6.85546875" customWidth="1"/>
    <col min="11837" max="11837" width="5.85546875" customWidth="1"/>
    <col min="11838" max="11838" width="6.7109375" customWidth="1"/>
    <col min="11839" max="11839" width="5.85546875" customWidth="1"/>
    <col min="11840" max="11840" width="6.5703125" customWidth="1"/>
    <col min="11841" max="11841" width="6.42578125" customWidth="1"/>
    <col min="11842" max="11842" width="5.85546875" customWidth="1"/>
    <col min="11843" max="11843" width="6.28515625" customWidth="1"/>
    <col min="11844" max="11844" width="6.5703125" customWidth="1"/>
    <col min="11845" max="11845" width="6.42578125" customWidth="1"/>
    <col min="11846" max="11846" width="7.42578125" customWidth="1"/>
    <col min="11847" max="11847" width="9.5703125" customWidth="1"/>
    <col min="11848" max="11848" width="7.7109375" customWidth="1"/>
    <col min="11849" max="11850" width="7.42578125" customWidth="1"/>
    <col min="11851" max="11859" width="5.85546875" customWidth="1"/>
    <col min="11860" max="11860" width="5.85546875" bestFit="1" customWidth="1"/>
    <col min="11861" max="11861" width="5" bestFit="1" customWidth="1"/>
    <col min="11862" max="11862" width="5.28515625" customWidth="1"/>
    <col min="11863" max="11863" width="6.42578125" customWidth="1"/>
    <col min="11864" max="11865" width="7.42578125" bestFit="1" customWidth="1"/>
    <col min="11866" max="11866" width="6.42578125" bestFit="1" customWidth="1"/>
    <col min="11867" max="11868" width="7.42578125" bestFit="1" customWidth="1"/>
    <col min="11869" max="11869" width="5.85546875" customWidth="1"/>
    <col min="11870" max="11870" width="7.42578125" customWidth="1"/>
    <col min="11871" max="11871" width="8.42578125" bestFit="1" customWidth="1"/>
    <col min="11872" max="11873" width="7.42578125" bestFit="1" customWidth="1"/>
    <col min="11874" max="11874" width="8.42578125" bestFit="1" customWidth="1"/>
    <col min="11875" max="11875" width="7.42578125" bestFit="1" customWidth="1"/>
    <col min="11876" max="11876" width="10.28515625" customWidth="1"/>
    <col min="12033" max="12033" width="4" customWidth="1"/>
    <col min="12034" max="12034" width="24.5703125" customWidth="1"/>
    <col min="12035" max="12035" width="5.85546875" customWidth="1"/>
    <col min="12036" max="12036" width="6.7109375" customWidth="1"/>
    <col min="12037" max="12037" width="5.85546875" customWidth="1"/>
    <col min="12038" max="12038" width="6.85546875" customWidth="1"/>
    <col min="12039" max="12039" width="5.85546875" customWidth="1"/>
    <col min="12040" max="12040" width="7.28515625" customWidth="1"/>
    <col min="12041" max="12041" width="5.85546875" customWidth="1"/>
    <col min="12042" max="12042" width="6.140625" customWidth="1"/>
    <col min="12043" max="12043" width="5.85546875" customWidth="1"/>
    <col min="12044" max="12044" width="6.7109375" customWidth="1"/>
    <col min="12045" max="12045" width="5.85546875" customWidth="1"/>
    <col min="12046" max="12046" width="7.28515625" customWidth="1"/>
    <col min="12047" max="12047" width="7" customWidth="1"/>
    <col min="12048" max="12048" width="7.140625" customWidth="1"/>
    <col min="12049" max="12051" width="7.42578125" customWidth="1"/>
    <col min="12052" max="12052" width="9.42578125" customWidth="1"/>
    <col min="12053" max="12053" width="5.85546875" customWidth="1"/>
    <col min="12054" max="12054" width="7.42578125" bestFit="1" customWidth="1"/>
    <col min="12055" max="12055" width="5.85546875" customWidth="1"/>
    <col min="12056" max="12056" width="7.42578125" bestFit="1" customWidth="1"/>
    <col min="12057" max="12057" width="5.85546875" customWidth="1"/>
    <col min="12058" max="12058" width="6.42578125" customWidth="1"/>
    <col min="12059" max="12060" width="5.85546875" customWidth="1"/>
    <col min="12061" max="12061" width="5.5703125" customWidth="1"/>
    <col min="12062" max="12062" width="6.140625" customWidth="1"/>
    <col min="12063" max="12063" width="6.7109375" customWidth="1"/>
    <col min="12064" max="12064" width="6.42578125" customWidth="1"/>
    <col min="12065" max="12065" width="7" customWidth="1"/>
    <col min="12066" max="12066" width="7.5703125" customWidth="1"/>
    <col min="12067" max="12067" width="7.42578125" customWidth="1"/>
    <col min="12068" max="12068" width="6.42578125" customWidth="1"/>
    <col min="12069" max="12070" width="7.42578125" customWidth="1"/>
    <col min="12071" max="12071" width="5.85546875" customWidth="1"/>
    <col min="12072" max="12072" width="7.42578125" bestFit="1" customWidth="1"/>
    <col min="12073" max="12073" width="5.85546875" customWidth="1"/>
    <col min="12074" max="12074" width="6.7109375" bestFit="1" customWidth="1"/>
    <col min="12075" max="12077" width="5.85546875" customWidth="1"/>
    <col min="12078" max="12078" width="6.28515625" customWidth="1"/>
    <col min="12079" max="12079" width="5" customWidth="1"/>
    <col min="12080" max="12080" width="5.85546875" customWidth="1"/>
    <col min="12081" max="12081" width="5" customWidth="1"/>
    <col min="12082" max="12082" width="6.140625" customWidth="1"/>
    <col min="12083" max="12083" width="6.42578125" customWidth="1"/>
    <col min="12084" max="12084" width="8.42578125" customWidth="1"/>
    <col min="12085" max="12085" width="7.42578125" customWidth="1"/>
    <col min="12086" max="12086" width="6.42578125" customWidth="1"/>
    <col min="12087" max="12087" width="6.42578125" bestFit="1" customWidth="1"/>
    <col min="12088" max="12088" width="7.7109375" customWidth="1"/>
    <col min="12089" max="12089" width="5.85546875" customWidth="1"/>
    <col min="12090" max="12090" width="7.28515625" customWidth="1"/>
    <col min="12091" max="12091" width="5.85546875" customWidth="1"/>
    <col min="12092" max="12092" width="6.85546875" customWidth="1"/>
    <col min="12093" max="12093" width="5.85546875" customWidth="1"/>
    <col min="12094" max="12094" width="6.7109375" customWidth="1"/>
    <col min="12095" max="12095" width="5.85546875" customWidth="1"/>
    <col min="12096" max="12096" width="6.5703125" customWidth="1"/>
    <col min="12097" max="12097" width="6.42578125" customWidth="1"/>
    <col min="12098" max="12098" width="5.85546875" customWidth="1"/>
    <col min="12099" max="12099" width="6.28515625" customWidth="1"/>
    <col min="12100" max="12100" width="6.5703125" customWidth="1"/>
    <col min="12101" max="12101" width="6.42578125" customWidth="1"/>
    <col min="12102" max="12102" width="7.42578125" customWidth="1"/>
    <col min="12103" max="12103" width="9.5703125" customWidth="1"/>
    <col min="12104" max="12104" width="7.7109375" customWidth="1"/>
    <col min="12105" max="12106" width="7.42578125" customWidth="1"/>
    <col min="12107" max="12115" width="5.85546875" customWidth="1"/>
    <col min="12116" max="12116" width="5.85546875" bestFit="1" customWidth="1"/>
    <col min="12117" max="12117" width="5" bestFit="1" customWidth="1"/>
    <col min="12118" max="12118" width="5.28515625" customWidth="1"/>
    <col min="12119" max="12119" width="6.42578125" customWidth="1"/>
    <col min="12120" max="12121" width="7.42578125" bestFit="1" customWidth="1"/>
    <col min="12122" max="12122" width="6.42578125" bestFit="1" customWidth="1"/>
    <col min="12123" max="12124" width="7.42578125" bestFit="1" customWidth="1"/>
    <col min="12125" max="12125" width="5.85546875" customWidth="1"/>
    <col min="12126" max="12126" width="7.42578125" customWidth="1"/>
    <col min="12127" max="12127" width="8.42578125" bestFit="1" customWidth="1"/>
    <col min="12128" max="12129" width="7.42578125" bestFit="1" customWidth="1"/>
    <col min="12130" max="12130" width="8.42578125" bestFit="1" customWidth="1"/>
    <col min="12131" max="12131" width="7.42578125" bestFit="1" customWidth="1"/>
    <col min="12132" max="12132" width="10.28515625" customWidth="1"/>
    <col min="12289" max="12289" width="4" customWidth="1"/>
    <col min="12290" max="12290" width="24.5703125" customWidth="1"/>
    <col min="12291" max="12291" width="5.85546875" customWidth="1"/>
    <col min="12292" max="12292" width="6.7109375" customWidth="1"/>
    <col min="12293" max="12293" width="5.85546875" customWidth="1"/>
    <col min="12294" max="12294" width="6.85546875" customWidth="1"/>
    <col min="12295" max="12295" width="5.85546875" customWidth="1"/>
    <col min="12296" max="12296" width="7.28515625" customWidth="1"/>
    <col min="12297" max="12297" width="5.85546875" customWidth="1"/>
    <col min="12298" max="12298" width="6.140625" customWidth="1"/>
    <col min="12299" max="12299" width="5.85546875" customWidth="1"/>
    <col min="12300" max="12300" width="6.7109375" customWidth="1"/>
    <col min="12301" max="12301" width="5.85546875" customWidth="1"/>
    <col min="12302" max="12302" width="7.28515625" customWidth="1"/>
    <col min="12303" max="12303" width="7" customWidth="1"/>
    <col min="12304" max="12304" width="7.140625" customWidth="1"/>
    <col min="12305" max="12307" width="7.42578125" customWidth="1"/>
    <col min="12308" max="12308" width="9.42578125" customWidth="1"/>
    <col min="12309" max="12309" width="5.85546875" customWidth="1"/>
    <col min="12310" max="12310" width="7.42578125" bestFit="1" customWidth="1"/>
    <col min="12311" max="12311" width="5.85546875" customWidth="1"/>
    <col min="12312" max="12312" width="7.42578125" bestFit="1" customWidth="1"/>
    <col min="12313" max="12313" width="5.85546875" customWidth="1"/>
    <col min="12314" max="12314" width="6.42578125" customWidth="1"/>
    <col min="12315" max="12316" width="5.85546875" customWidth="1"/>
    <col min="12317" max="12317" width="5.5703125" customWidth="1"/>
    <col min="12318" max="12318" width="6.140625" customWidth="1"/>
    <col min="12319" max="12319" width="6.7109375" customWidth="1"/>
    <col min="12320" max="12320" width="6.42578125" customWidth="1"/>
    <col min="12321" max="12321" width="7" customWidth="1"/>
    <col min="12322" max="12322" width="7.5703125" customWidth="1"/>
    <col min="12323" max="12323" width="7.42578125" customWidth="1"/>
    <col min="12324" max="12324" width="6.42578125" customWidth="1"/>
    <col min="12325" max="12326" width="7.42578125" customWidth="1"/>
    <col min="12327" max="12327" width="5.85546875" customWidth="1"/>
    <col min="12328" max="12328" width="7.42578125" bestFit="1" customWidth="1"/>
    <col min="12329" max="12329" width="5.85546875" customWidth="1"/>
    <col min="12330" max="12330" width="6.7109375" bestFit="1" customWidth="1"/>
    <col min="12331" max="12333" width="5.85546875" customWidth="1"/>
    <col min="12334" max="12334" width="6.28515625" customWidth="1"/>
    <col min="12335" max="12335" width="5" customWidth="1"/>
    <col min="12336" max="12336" width="5.85546875" customWidth="1"/>
    <col min="12337" max="12337" width="5" customWidth="1"/>
    <col min="12338" max="12338" width="6.140625" customWidth="1"/>
    <col min="12339" max="12339" width="6.42578125" customWidth="1"/>
    <col min="12340" max="12340" width="8.42578125" customWidth="1"/>
    <col min="12341" max="12341" width="7.42578125" customWidth="1"/>
    <col min="12342" max="12342" width="6.42578125" customWidth="1"/>
    <col min="12343" max="12343" width="6.42578125" bestFit="1" customWidth="1"/>
    <col min="12344" max="12344" width="7.7109375" customWidth="1"/>
    <col min="12345" max="12345" width="5.85546875" customWidth="1"/>
    <col min="12346" max="12346" width="7.28515625" customWidth="1"/>
    <col min="12347" max="12347" width="5.85546875" customWidth="1"/>
    <col min="12348" max="12348" width="6.85546875" customWidth="1"/>
    <col min="12349" max="12349" width="5.85546875" customWidth="1"/>
    <col min="12350" max="12350" width="6.7109375" customWidth="1"/>
    <col min="12351" max="12351" width="5.85546875" customWidth="1"/>
    <col min="12352" max="12352" width="6.5703125" customWidth="1"/>
    <col min="12353" max="12353" width="6.42578125" customWidth="1"/>
    <col min="12354" max="12354" width="5.85546875" customWidth="1"/>
    <col min="12355" max="12355" width="6.28515625" customWidth="1"/>
    <col min="12356" max="12356" width="6.5703125" customWidth="1"/>
    <col min="12357" max="12357" width="6.42578125" customWidth="1"/>
    <col min="12358" max="12358" width="7.42578125" customWidth="1"/>
    <col min="12359" max="12359" width="9.5703125" customWidth="1"/>
    <col min="12360" max="12360" width="7.7109375" customWidth="1"/>
    <col min="12361" max="12362" width="7.42578125" customWidth="1"/>
    <col min="12363" max="12371" width="5.85546875" customWidth="1"/>
    <col min="12372" max="12372" width="5.85546875" bestFit="1" customWidth="1"/>
    <col min="12373" max="12373" width="5" bestFit="1" customWidth="1"/>
    <col min="12374" max="12374" width="5.28515625" customWidth="1"/>
    <col min="12375" max="12375" width="6.42578125" customWidth="1"/>
    <col min="12376" max="12377" width="7.42578125" bestFit="1" customWidth="1"/>
    <col min="12378" max="12378" width="6.42578125" bestFit="1" customWidth="1"/>
    <col min="12379" max="12380" width="7.42578125" bestFit="1" customWidth="1"/>
    <col min="12381" max="12381" width="5.85546875" customWidth="1"/>
    <col min="12382" max="12382" width="7.42578125" customWidth="1"/>
    <col min="12383" max="12383" width="8.42578125" bestFit="1" customWidth="1"/>
    <col min="12384" max="12385" width="7.42578125" bestFit="1" customWidth="1"/>
    <col min="12386" max="12386" width="8.42578125" bestFit="1" customWidth="1"/>
    <col min="12387" max="12387" width="7.42578125" bestFit="1" customWidth="1"/>
    <col min="12388" max="12388" width="10.28515625" customWidth="1"/>
    <col min="12545" max="12545" width="4" customWidth="1"/>
    <col min="12546" max="12546" width="24.5703125" customWidth="1"/>
    <col min="12547" max="12547" width="5.85546875" customWidth="1"/>
    <col min="12548" max="12548" width="6.7109375" customWidth="1"/>
    <col min="12549" max="12549" width="5.85546875" customWidth="1"/>
    <col min="12550" max="12550" width="6.85546875" customWidth="1"/>
    <col min="12551" max="12551" width="5.85546875" customWidth="1"/>
    <col min="12552" max="12552" width="7.28515625" customWidth="1"/>
    <col min="12553" max="12553" width="5.85546875" customWidth="1"/>
    <col min="12554" max="12554" width="6.140625" customWidth="1"/>
    <col min="12555" max="12555" width="5.85546875" customWidth="1"/>
    <col min="12556" max="12556" width="6.7109375" customWidth="1"/>
    <col min="12557" max="12557" width="5.85546875" customWidth="1"/>
    <col min="12558" max="12558" width="7.28515625" customWidth="1"/>
    <col min="12559" max="12559" width="7" customWidth="1"/>
    <col min="12560" max="12560" width="7.140625" customWidth="1"/>
    <col min="12561" max="12563" width="7.42578125" customWidth="1"/>
    <col min="12564" max="12564" width="9.42578125" customWidth="1"/>
    <col min="12565" max="12565" width="5.85546875" customWidth="1"/>
    <col min="12566" max="12566" width="7.42578125" bestFit="1" customWidth="1"/>
    <col min="12567" max="12567" width="5.85546875" customWidth="1"/>
    <col min="12568" max="12568" width="7.42578125" bestFit="1" customWidth="1"/>
    <col min="12569" max="12569" width="5.85546875" customWidth="1"/>
    <col min="12570" max="12570" width="6.42578125" customWidth="1"/>
    <col min="12571" max="12572" width="5.85546875" customWidth="1"/>
    <col min="12573" max="12573" width="5.5703125" customWidth="1"/>
    <col min="12574" max="12574" width="6.140625" customWidth="1"/>
    <col min="12575" max="12575" width="6.7109375" customWidth="1"/>
    <col min="12576" max="12576" width="6.42578125" customWidth="1"/>
    <col min="12577" max="12577" width="7" customWidth="1"/>
    <col min="12578" max="12578" width="7.5703125" customWidth="1"/>
    <col min="12579" max="12579" width="7.42578125" customWidth="1"/>
    <col min="12580" max="12580" width="6.42578125" customWidth="1"/>
    <col min="12581" max="12582" width="7.42578125" customWidth="1"/>
    <col min="12583" max="12583" width="5.85546875" customWidth="1"/>
    <col min="12584" max="12584" width="7.42578125" bestFit="1" customWidth="1"/>
    <col min="12585" max="12585" width="5.85546875" customWidth="1"/>
    <col min="12586" max="12586" width="6.7109375" bestFit="1" customWidth="1"/>
    <col min="12587" max="12589" width="5.85546875" customWidth="1"/>
    <col min="12590" max="12590" width="6.28515625" customWidth="1"/>
    <col min="12591" max="12591" width="5" customWidth="1"/>
    <col min="12592" max="12592" width="5.85546875" customWidth="1"/>
    <col min="12593" max="12593" width="5" customWidth="1"/>
    <col min="12594" max="12594" width="6.140625" customWidth="1"/>
    <col min="12595" max="12595" width="6.42578125" customWidth="1"/>
    <col min="12596" max="12596" width="8.42578125" customWidth="1"/>
    <col min="12597" max="12597" width="7.42578125" customWidth="1"/>
    <col min="12598" max="12598" width="6.42578125" customWidth="1"/>
    <col min="12599" max="12599" width="6.42578125" bestFit="1" customWidth="1"/>
    <col min="12600" max="12600" width="7.7109375" customWidth="1"/>
    <col min="12601" max="12601" width="5.85546875" customWidth="1"/>
    <col min="12602" max="12602" width="7.28515625" customWidth="1"/>
    <col min="12603" max="12603" width="5.85546875" customWidth="1"/>
    <col min="12604" max="12604" width="6.85546875" customWidth="1"/>
    <col min="12605" max="12605" width="5.85546875" customWidth="1"/>
    <col min="12606" max="12606" width="6.7109375" customWidth="1"/>
    <col min="12607" max="12607" width="5.85546875" customWidth="1"/>
    <col min="12608" max="12608" width="6.5703125" customWidth="1"/>
    <col min="12609" max="12609" width="6.42578125" customWidth="1"/>
    <col min="12610" max="12610" width="5.85546875" customWidth="1"/>
    <col min="12611" max="12611" width="6.28515625" customWidth="1"/>
    <col min="12612" max="12612" width="6.5703125" customWidth="1"/>
    <col min="12613" max="12613" width="6.42578125" customWidth="1"/>
    <col min="12614" max="12614" width="7.42578125" customWidth="1"/>
    <col min="12615" max="12615" width="9.5703125" customWidth="1"/>
    <col min="12616" max="12616" width="7.7109375" customWidth="1"/>
    <col min="12617" max="12618" width="7.42578125" customWidth="1"/>
    <col min="12619" max="12627" width="5.85546875" customWidth="1"/>
    <col min="12628" max="12628" width="5.85546875" bestFit="1" customWidth="1"/>
    <col min="12629" max="12629" width="5" bestFit="1" customWidth="1"/>
    <col min="12630" max="12630" width="5.28515625" customWidth="1"/>
    <col min="12631" max="12631" width="6.42578125" customWidth="1"/>
    <col min="12632" max="12633" width="7.42578125" bestFit="1" customWidth="1"/>
    <col min="12634" max="12634" width="6.42578125" bestFit="1" customWidth="1"/>
    <col min="12635" max="12636" width="7.42578125" bestFit="1" customWidth="1"/>
    <col min="12637" max="12637" width="5.85546875" customWidth="1"/>
    <col min="12638" max="12638" width="7.42578125" customWidth="1"/>
    <col min="12639" max="12639" width="8.42578125" bestFit="1" customWidth="1"/>
    <col min="12640" max="12641" width="7.42578125" bestFit="1" customWidth="1"/>
    <col min="12642" max="12642" width="8.42578125" bestFit="1" customWidth="1"/>
    <col min="12643" max="12643" width="7.42578125" bestFit="1" customWidth="1"/>
    <col min="12644" max="12644" width="10.28515625" customWidth="1"/>
    <col min="12801" max="12801" width="4" customWidth="1"/>
    <col min="12802" max="12802" width="24.5703125" customWidth="1"/>
    <col min="12803" max="12803" width="5.85546875" customWidth="1"/>
    <col min="12804" max="12804" width="6.7109375" customWidth="1"/>
    <col min="12805" max="12805" width="5.85546875" customWidth="1"/>
    <col min="12806" max="12806" width="6.85546875" customWidth="1"/>
    <col min="12807" max="12807" width="5.85546875" customWidth="1"/>
    <col min="12808" max="12808" width="7.28515625" customWidth="1"/>
    <col min="12809" max="12809" width="5.85546875" customWidth="1"/>
    <col min="12810" max="12810" width="6.140625" customWidth="1"/>
    <col min="12811" max="12811" width="5.85546875" customWidth="1"/>
    <col min="12812" max="12812" width="6.7109375" customWidth="1"/>
    <col min="12813" max="12813" width="5.85546875" customWidth="1"/>
    <col min="12814" max="12814" width="7.28515625" customWidth="1"/>
    <col min="12815" max="12815" width="7" customWidth="1"/>
    <col min="12816" max="12816" width="7.140625" customWidth="1"/>
    <col min="12817" max="12819" width="7.42578125" customWidth="1"/>
    <col min="12820" max="12820" width="9.42578125" customWidth="1"/>
    <col min="12821" max="12821" width="5.85546875" customWidth="1"/>
    <col min="12822" max="12822" width="7.42578125" bestFit="1" customWidth="1"/>
    <col min="12823" max="12823" width="5.85546875" customWidth="1"/>
    <col min="12824" max="12824" width="7.42578125" bestFit="1" customWidth="1"/>
    <col min="12825" max="12825" width="5.85546875" customWidth="1"/>
    <col min="12826" max="12826" width="6.42578125" customWidth="1"/>
    <col min="12827" max="12828" width="5.85546875" customWidth="1"/>
    <col min="12829" max="12829" width="5.5703125" customWidth="1"/>
    <col min="12830" max="12830" width="6.140625" customWidth="1"/>
    <col min="12831" max="12831" width="6.7109375" customWidth="1"/>
    <col min="12832" max="12832" width="6.42578125" customWidth="1"/>
    <col min="12833" max="12833" width="7" customWidth="1"/>
    <col min="12834" max="12834" width="7.5703125" customWidth="1"/>
    <col min="12835" max="12835" width="7.42578125" customWidth="1"/>
    <col min="12836" max="12836" width="6.42578125" customWidth="1"/>
    <col min="12837" max="12838" width="7.42578125" customWidth="1"/>
    <col min="12839" max="12839" width="5.85546875" customWidth="1"/>
    <col min="12840" max="12840" width="7.42578125" bestFit="1" customWidth="1"/>
    <col min="12841" max="12841" width="5.85546875" customWidth="1"/>
    <col min="12842" max="12842" width="6.7109375" bestFit="1" customWidth="1"/>
    <col min="12843" max="12845" width="5.85546875" customWidth="1"/>
    <col min="12846" max="12846" width="6.28515625" customWidth="1"/>
    <col min="12847" max="12847" width="5" customWidth="1"/>
    <col min="12848" max="12848" width="5.85546875" customWidth="1"/>
    <col min="12849" max="12849" width="5" customWidth="1"/>
    <col min="12850" max="12850" width="6.140625" customWidth="1"/>
    <col min="12851" max="12851" width="6.42578125" customWidth="1"/>
    <col min="12852" max="12852" width="8.42578125" customWidth="1"/>
    <col min="12853" max="12853" width="7.42578125" customWidth="1"/>
    <col min="12854" max="12854" width="6.42578125" customWidth="1"/>
    <col min="12855" max="12855" width="6.42578125" bestFit="1" customWidth="1"/>
    <col min="12856" max="12856" width="7.7109375" customWidth="1"/>
    <col min="12857" max="12857" width="5.85546875" customWidth="1"/>
    <col min="12858" max="12858" width="7.28515625" customWidth="1"/>
    <col min="12859" max="12859" width="5.85546875" customWidth="1"/>
    <col min="12860" max="12860" width="6.85546875" customWidth="1"/>
    <col min="12861" max="12861" width="5.85546875" customWidth="1"/>
    <col min="12862" max="12862" width="6.7109375" customWidth="1"/>
    <col min="12863" max="12863" width="5.85546875" customWidth="1"/>
    <col min="12864" max="12864" width="6.5703125" customWidth="1"/>
    <col min="12865" max="12865" width="6.42578125" customWidth="1"/>
    <col min="12866" max="12866" width="5.85546875" customWidth="1"/>
    <col min="12867" max="12867" width="6.28515625" customWidth="1"/>
    <col min="12868" max="12868" width="6.5703125" customWidth="1"/>
    <col min="12869" max="12869" width="6.42578125" customWidth="1"/>
    <col min="12870" max="12870" width="7.42578125" customWidth="1"/>
    <col min="12871" max="12871" width="9.5703125" customWidth="1"/>
    <col min="12872" max="12872" width="7.7109375" customWidth="1"/>
    <col min="12873" max="12874" width="7.42578125" customWidth="1"/>
    <col min="12875" max="12883" width="5.85546875" customWidth="1"/>
    <col min="12884" max="12884" width="5.85546875" bestFit="1" customWidth="1"/>
    <col min="12885" max="12885" width="5" bestFit="1" customWidth="1"/>
    <col min="12886" max="12886" width="5.28515625" customWidth="1"/>
    <col min="12887" max="12887" width="6.42578125" customWidth="1"/>
    <col min="12888" max="12889" width="7.42578125" bestFit="1" customWidth="1"/>
    <col min="12890" max="12890" width="6.42578125" bestFit="1" customWidth="1"/>
    <col min="12891" max="12892" width="7.42578125" bestFit="1" customWidth="1"/>
    <col min="12893" max="12893" width="5.85546875" customWidth="1"/>
    <col min="12894" max="12894" width="7.42578125" customWidth="1"/>
    <col min="12895" max="12895" width="8.42578125" bestFit="1" customWidth="1"/>
    <col min="12896" max="12897" width="7.42578125" bestFit="1" customWidth="1"/>
    <col min="12898" max="12898" width="8.42578125" bestFit="1" customWidth="1"/>
    <col min="12899" max="12899" width="7.42578125" bestFit="1" customWidth="1"/>
    <col min="12900" max="12900" width="10.28515625" customWidth="1"/>
    <col min="13057" max="13057" width="4" customWidth="1"/>
    <col min="13058" max="13058" width="24.5703125" customWidth="1"/>
    <col min="13059" max="13059" width="5.85546875" customWidth="1"/>
    <col min="13060" max="13060" width="6.7109375" customWidth="1"/>
    <col min="13061" max="13061" width="5.85546875" customWidth="1"/>
    <col min="13062" max="13062" width="6.85546875" customWidth="1"/>
    <col min="13063" max="13063" width="5.85546875" customWidth="1"/>
    <col min="13064" max="13064" width="7.28515625" customWidth="1"/>
    <col min="13065" max="13065" width="5.85546875" customWidth="1"/>
    <col min="13066" max="13066" width="6.140625" customWidth="1"/>
    <col min="13067" max="13067" width="5.85546875" customWidth="1"/>
    <col min="13068" max="13068" width="6.7109375" customWidth="1"/>
    <col min="13069" max="13069" width="5.85546875" customWidth="1"/>
    <col min="13070" max="13070" width="7.28515625" customWidth="1"/>
    <col min="13071" max="13071" width="7" customWidth="1"/>
    <col min="13072" max="13072" width="7.140625" customWidth="1"/>
    <col min="13073" max="13075" width="7.42578125" customWidth="1"/>
    <col min="13076" max="13076" width="9.42578125" customWidth="1"/>
    <col min="13077" max="13077" width="5.85546875" customWidth="1"/>
    <col min="13078" max="13078" width="7.42578125" bestFit="1" customWidth="1"/>
    <col min="13079" max="13079" width="5.85546875" customWidth="1"/>
    <col min="13080" max="13080" width="7.42578125" bestFit="1" customWidth="1"/>
    <col min="13081" max="13081" width="5.85546875" customWidth="1"/>
    <col min="13082" max="13082" width="6.42578125" customWidth="1"/>
    <col min="13083" max="13084" width="5.85546875" customWidth="1"/>
    <col min="13085" max="13085" width="5.5703125" customWidth="1"/>
    <col min="13086" max="13086" width="6.140625" customWidth="1"/>
    <col min="13087" max="13087" width="6.7109375" customWidth="1"/>
    <col min="13088" max="13088" width="6.42578125" customWidth="1"/>
    <col min="13089" max="13089" width="7" customWidth="1"/>
    <col min="13090" max="13090" width="7.5703125" customWidth="1"/>
    <col min="13091" max="13091" width="7.42578125" customWidth="1"/>
    <col min="13092" max="13092" width="6.42578125" customWidth="1"/>
    <col min="13093" max="13094" width="7.42578125" customWidth="1"/>
    <col min="13095" max="13095" width="5.85546875" customWidth="1"/>
    <col min="13096" max="13096" width="7.42578125" bestFit="1" customWidth="1"/>
    <col min="13097" max="13097" width="5.85546875" customWidth="1"/>
    <col min="13098" max="13098" width="6.7109375" bestFit="1" customWidth="1"/>
    <col min="13099" max="13101" width="5.85546875" customWidth="1"/>
    <col min="13102" max="13102" width="6.28515625" customWidth="1"/>
    <col min="13103" max="13103" width="5" customWidth="1"/>
    <col min="13104" max="13104" width="5.85546875" customWidth="1"/>
    <col min="13105" max="13105" width="5" customWidth="1"/>
    <col min="13106" max="13106" width="6.140625" customWidth="1"/>
    <col min="13107" max="13107" width="6.42578125" customWidth="1"/>
    <col min="13108" max="13108" width="8.42578125" customWidth="1"/>
    <col min="13109" max="13109" width="7.42578125" customWidth="1"/>
    <col min="13110" max="13110" width="6.42578125" customWidth="1"/>
    <col min="13111" max="13111" width="6.42578125" bestFit="1" customWidth="1"/>
    <col min="13112" max="13112" width="7.7109375" customWidth="1"/>
    <col min="13113" max="13113" width="5.85546875" customWidth="1"/>
    <col min="13114" max="13114" width="7.28515625" customWidth="1"/>
    <col min="13115" max="13115" width="5.85546875" customWidth="1"/>
    <col min="13116" max="13116" width="6.85546875" customWidth="1"/>
    <col min="13117" max="13117" width="5.85546875" customWidth="1"/>
    <col min="13118" max="13118" width="6.7109375" customWidth="1"/>
    <col min="13119" max="13119" width="5.85546875" customWidth="1"/>
    <col min="13120" max="13120" width="6.5703125" customWidth="1"/>
    <col min="13121" max="13121" width="6.42578125" customWidth="1"/>
    <col min="13122" max="13122" width="5.85546875" customWidth="1"/>
    <col min="13123" max="13123" width="6.28515625" customWidth="1"/>
    <col min="13124" max="13124" width="6.5703125" customWidth="1"/>
    <col min="13125" max="13125" width="6.42578125" customWidth="1"/>
    <col min="13126" max="13126" width="7.42578125" customWidth="1"/>
    <col min="13127" max="13127" width="9.5703125" customWidth="1"/>
    <col min="13128" max="13128" width="7.7109375" customWidth="1"/>
    <col min="13129" max="13130" width="7.42578125" customWidth="1"/>
    <col min="13131" max="13139" width="5.85546875" customWidth="1"/>
    <col min="13140" max="13140" width="5.85546875" bestFit="1" customWidth="1"/>
    <col min="13141" max="13141" width="5" bestFit="1" customWidth="1"/>
    <col min="13142" max="13142" width="5.28515625" customWidth="1"/>
    <col min="13143" max="13143" width="6.42578125" customWidth="1"/>
    <col min="13144" max="13145" width="7.42578125" bestFit="1" customWidth="1"/>
    <col min="13146" max="13146" width="6.42578125" bestFit="1" customWidth="1"/>
    <col min="13147" max="13148" width="7.42578125" bestFit="1" customWidth="1"/>
    <col min="13149" max="13149" width="5.85546875" customWidth="1"/>
    <col min="13150" max="13150" width="7.42578125" customWidth="1"/>
    <col min="13151" max="13151" width="8.42578125" bestFit="1" customWidth="1"/>
    <col min="13152" max="13153" width="7.42578125" bestFit="1" customWidth="1"/>
    <col min="13154" max="13154" width="8.42578125" bestFit="1" customWidth="1"/>
    <col min="13155" max="13155" width="7.42578125" bestFit="1" customWidth="1"/>
    <col min="13156" max="13156" width="10.28515625" customWidth="1"/>
    <col min="13313" max="13313" width="4" customWidth="1"/>
    <col min="13314" max="13314" width="24.5703125" customWidth="1"/>
    <col min="13315" max="13315" width="5.85546875" customWidth="1"/>
    <col min="13316" max="13316" width="6.7109375" customWidth="1"/>
    <col min="13317" max="13317" width="5.85546875" customWidth="1"/>
    <col min="13318" max="13318" width="6.85546875" customWidth="1"/>
    <col min="13319" max="13319" width="5.85546875" customWidth="1"/>
    <col min="13320" max="13320" width="7.28515625" customWidth="1"/>
    <col min="13321" max="13321" width="5.85546875" customWidth="1"/>
    <col min="13322" max="13322" width="6.140625" customWidth="1"/>
    <col min="13323" max="13323" width="5.85546875" customWidth="1"/>
    <col min="13324" max="13324" width="6.7109375" customWidth="1"/>
    <col min="13325" max="13325" width="5.85546875" customWidth="1"/>
    <col min="13326" max="13326" width="7.28515625" customWidth="1"/>
    <col min="13327" max="13327" width="7" customWidth="1"/>
    <col min="13328" max="13328" width="7.140625" customWidth="1"/>
    <col min="13329" max="13331" width="7.42578125" customWidth="1"/>
    <col min="13332" max="13332" width="9.42578125" customWidth="1"/>
    <col min="13333" max="13333" width="5.85546875" customWidth="1"/>
    <col min="13334" max="13334" width="7.42578125" bestFit="1" customWidth="1"/>
    <col min="13335" max="13335" width="5.85546875" customWidth="1"/>
    <col min="13336" max="13336" width="7.42578125" bestFit="1" customWidth="1"/>
    <col min="13337" max="13337" width="5.85546875" customWidth="1"/>
    <col min="13338" max="13338" width="6.42578125" customWidth="1"/>
    <col min="13339" max="13340" width="5.85546875" customWidth="1"/>
    <col min="13341" max="13341" width="5.5703125" customWidth="1"/>
    <col min="13342" max="13342" width="6.140625" customWidth="1"/>
    <col min="13343" max="13343" width="6.7109375" customWidth="1"/>
    <col min="13344" max="13344" width="6.42578125" customWidth="1"/>
    <col min="13345" max="13345" width="7" customWidth="1"/>
    <col min="13346" max="13346" width="7.5703125" customWidth="1"/>
    <col min="13347" max="13347" width="7.42578125" customWidth="1"/>
    <col min="13348" max="13348" width="6.42578125" customWidth="1"/>
    <col min="13349" max="13350" width="7.42578125" customWidth="1"/>
    <col min="13351" max="13351" width="5.85546875" customWidth="1"/>
    <col min="13352" max="13352" width="7.42578125" bestFit="1" customWidth="1"/>
    <col min="13353" max="13353" width="5.85546875" customWidth="1"/>
    <col min="13354" max="13354" width="6.7109375" bestFit="1" customWidth="1"/>
    <col min="13355" max="13357" width="5.85546875" customWidth="1"/>
    <col min="13358" max="13358" width="6.28515625" customWidth="1"/>
    <col min="13359" max="13359" width="5" customWidth="1"/>
    <col min="13360" max="13360" width="5.85546875" customWidth="1"/>
    <col min="13361" max="13361" width="5" customWidth="1"/>
    <col min="13362" max="13362" width="6.140625" customWidth="1"/>
    <col min="13363" max="13363" width="6.42578125" customWidth="1"/>
    <col min="13364" max="13364" width="8.42578125" customWidth="1"/>
    <col min="13365" max="13365" width="7.42578125" customWidth="1"/>
    <col min="13366" max="13366" width="6.42578125" customWidth="1"/>
    <col min="13367" max="13367" width="6.42578125" bestFit="1" customWidth="1"/>
    <col min="13368" max="13368" width="7.7109375" customWidth="1"/>
    <col min="13369" max="13369" width="5.85546875" customWidth="1"/>
    <col min="13370" max="13370" width="7.28515625" customWidth="1"/>
    <col min="13371" max="13371" width="5.85546875" customWidth="1"/>
    <col min="13372" max="13372" width="6.85546875" customWidth="1"/>
    <col min="13373" max="13373" width="5.85546875" customWidth="1"/>
    <col min="13374" max="13374" width="6.7109375" customWidth="1"/>
    <col min="13375" max="13375" width="5.85546875" customWidth="1"/>
    <col min="13376" max="13376" width="6.5703125" customWidth="1"/>
    <col min="13377" max="13377" width="6.42578125" customWidth="1"/>
    <col min="13378" max="13378" width="5.85546875" customWidth="1"/>
    <col min="13379" max="13379" width="6.28515625" customWidth="1"/>
    <col min="13380" max="13380" width="6.5703125" customWidth="1"/>
    <col min="13381" max="13381" width="6.42578125" customWidth="1"/>
    <col min="13382" max="13382" width="7.42578125" customWidth="1"/>
    <col min="13383" max="13383" width="9.5703125" customWidth="1"/>
    <col min="13384" max="13384" width="7.7109375" customWidth="1"/>
    <col min="13385" max="13386" width="7.42578125" customWidth="1"/>
    <col min="13387" max="13395" width="5.85546875" customWidth="1"/>
    <col min="13396" max="13396" width="5.85546875" bestFit="1" customWidth="1"/>
    <col min="13397" max="13397" width="5" bestFit="1" customWidth="1"/>
    <col min="13398" max="13398" width="5.28515625" customWidth="1"/>
    <col min="13399" max="13399" width="6.42578125" customWidth="1"/>
    <col min="13400" max="13401" width="7.42578125" bestFit="1" customWidth="1"/>
    <col min="13402" max="13402" width="6.42578125" bestFit="1" customWidth="1"/>
    <col min="13403" max="13404" width="7.42578125" bestFit="1" customWidth="1"/>
    <col min="13405" max="13405" width="5.85546875" customWidth="1"/>
    <col min="13406" max="13406" width="7.42578125" customWidth="1"/>
    <col min="13407" max="13407" width="8.42578125" bestFit="1" customWidth="1"/>
    <col min="13408" max="13409" width="7.42578125" bestFit="1" customWidth="1"/>
    <col min="13410" max="13410" width="8.42578125" bestFit="1" customWidth="1"/>
    <col min="13411" max="13411" width="7.42578125" bestFit="1" customWidth="1"/>
    <col min="13412" max="13412" width="10.28515625" customWidth="1"/>
    <col min="13569" max="13569" width="4" customWidth="1"/>
    <col min="13570" max="13570" width="24.5703125" customWidth="1"/>
    <col min="13571" max="13571" width="5.85546875" customWidth="1"/>
    <col min="13572" max="13572" width="6.7109375" customWidth="1"/>
    <col min="13573" max="13573" width="5.85546875" customWidth="1"/>
    <col min="13574" max="13574" width="6.85546875" customWidth="1"/>
    <col min="13575" max="13575" width="5.85546875" customWidth="1"/>
    <col min="13576" max="13576" width="7.28515625" customWidth="1"/>
    <col min="13577" max="13577" width="5.85546875" customWidth="1"/>
    <col min="13578" max="13578" width="6.140625" customWidth="1"/>
    <col min="13579" max="13579" width="5.85546875" customWidth="1"/>
    <col min="13580" max="13580" width="6.7109375" customWidth="1"/>
    <col min="13581" max="13581" width="5.85546875" customWidth="1"/>
    <col min="13582" max="13582" width="7.28515625" customWidth="1"/>
    <col min="13583" max="13583" width="7" customWidth="1"/>
    <col min="13584" max="13584" width="7.140625" customWidth="1"/>
    <col min="13585" max="13587" width="7.42578125" customWidth="1"/>
    <col min="13588" max="13588" width="9.42578125" customWidth="1"/>
    <col min="13589" max="13589" width="5.85546875" customWidth="1"/>
    <col min="13590" max="13590" width="7.42578125" bestFit="1" customWidth="1"/>
    <col min="13591" max="13591" width="5.85546875" customWidth="1"/>
    <col min="13592" max="13592" width="7.42578125" bestFit="1" customWidth="1"/>
    <col min="13593" max="13593" width="5.85546875" customWidth="1"/>
    <col min="13594" max="13594" width="6.42578125" customWidth="1"/>
    <col min="13595" max="13596" width="5.85546875" customWidth="1"/>
    <col min="13597" max="13597" width="5.5703125" customWidth="1"/>
    <col min="13598" max="13598" width="6.140625" customWidth="1"/>
    <col min="13599" max="13599" width="6.7109375" customWidth="1"/>
    <col min="13600" max="13600" width="6.42578125" customWidth="1"/>
    <col min="13601" max="13601" width="7" customWidth="1"/>
    <col min="13602" max="13602" width="7.5703125" customWidth="1"/>
    <col min="13603" max="13603" width="7.42578125" customWidth="1"/>
    <col min="13604" max="13604" width="6.42578125" customWidth="1"/>
    <col min="13605" max="13606" width="7.42578125" customWidth="1"/>
    <col min="13607" max="13607" width="5.85546875" customWidth="1"/>
    <col min="13608" max="13608" width="7.42578125" bestFit="1" customWidth="1"/>
    <col min="13609" max="13609" width="5.85546875" customWidth="1"/>
    <col min="13610" max="13610" width="6.7109375" bestFit="1" customWidth="1"/>
    <col min="13611" max="13613" width="5.85546875" customWidth="1"/>
    <col min="13614" max="13614" width="6.28515625" customWidth="1"/>
    <col min="13615" max="13615" width="5" customWidth="1"/>
    <col min="13616" max="13616" width="5.85546875" customWidth="1"/>
    <col min="13617" max="13617" width="5" customWidth="1"/>
    <col min="13618" max="13618" width="6.140625" customWidth="1"/>
    <col min="13619" max="13619" width="6.42578125" customWidth="1"/>
    <col min="13620" max="13620" width="8.42578125" customWidth="1"/>
    <col min="13621" max="13621" width="7.42578125" customWidth="1"/>
    <col min="13622" max="13622" width="6.42578125" customWidth="1"/>
    <col min="13623" max="13623" width="6.42578125" bestFit="1" customWidth="1"/>
    <col min="13624" max="13624" width="7.7109375" customWidth="1"/>
    <col min="13625" max="13625" width="5.85546875" customWidth="1"/>
    <col min="13626" max="13626" width="7.28515625" customWidth="1"/>
    <col min="13627" max="13627" width="5.85546875" customWidth="1"/>
    <col min="13628" max="13628" width="6.85546875" customWidth="1"/>
    <col min="13629" max="13629" width="5.85546875" customWidth="1"/>
    <col min="13630" max="13630" width="6.7109375" customWidth="1"/>
    <col min="13631" max="13631" width="5.85546875" customWidth="1"/>
    <col min="13632" max="13632" width="6.5703125" customWidth="1"/>
    <col min="13633" max="13633" width="6.42578125" customWidth="1"/>
    <col min="13634" max="13634" width="5.85546875" customWidth="1"/>
    <col min="13635" max="13635" width="6.28515625" customWidth="1"/>
    <col min="13636" max="13636" width="6.5703125" customWidth="1"/>
    <col min="13637" max="13637" width="6.42578125" customWidth="1"/>
    <col min="13638" max="13638" width="7.42578125" customWidth="1"/>
    <col min="13639" max="13639" width="9.5703125" customWidth="1"/>
    <col min="13640" max="13640" width="7.7109375" customWidth="1"/>
    <col min="13641" max="13642" width="7.42578125" customWidth="1"/>
    <col min="13643" max="13651" width="5.85546875" customWidth="1"/>
    <col min="13652" max="13652" width="5.85546875" bestFit="1" customWidth="1"/>
    <col min="13653" max="13653" width="5" bestFit="1" customWidth="1"/>
    <col min="13654" max="13654" width="5.28515625" customWidth="1"/>
    <col min="13655" max="13655" width="6.42578125" customWidth="1"/>
    <col min="13656" max="13657" width="7.42578125" bestFit="1" customWidth="1"/>
    <col min="13658" max="13658" width="6.42578125" bestFit="1" customWidth="1"/>
    <col min="13659" max="13660" width="7.42578125" bestFit="1" customWidth="1"/>
    <col min="13661" max="13661" width="5.85546875" customWidth="1"/>
    <col min="13662" max="13662" width="7.42578125" customWidth="1"/>
    <col min="13663" max="13663" width="8.42578125" bestFit="1" customWidth="1"/>
    <col min="13664" max="13665" width="7.42578125" bestFit="1" customWidth="1"/>
    <col min="13666" max="13666" width="8.42578125" bestFit="1" customWidth="1"/>
    <col min="13667" max="13667" width="7.42578125" bestFit="1" customWidth="1"/>
    <col min="13668" max="13668" width="10.28515625" customWidth="1"/>
    <col min="13825" max="13825" width="4" customWidth="1"/>
    <col min="13826" max="13826" width="24.5703125" customWidth="1"/>
    <col min="13827" max="13827" width="5.85546875" customWidth="1"/>
    <col min="13828" max="13828" width="6.7109375" customWidth="1"/>
    <col min="13829" max="13829" width="5.85546875" customWidth="1"/>
    <col min="13830" max="13830" width="6.85546875" customWidth="1"/>
    <col min="13831" max="13831" width="5.85546875" customWidth="1"/>
    <col min="13832" max="13832" width="7.28515625" customWidth="1"/>
    <col min="13833" max="13833" width="5.85546875" customWidth="1"/>
    <col min="13834" max="13834" width="6.140625" customWidth="1"/>
    <col min="13835" max="13835" width="5.85546875" customWidth="1"/>
    <col min="13836" max="13836" width="6.7109375" customWidth="1"/>
    <col min="13837" max="13837" width="5.85546875" customWidth="1"/>
    <col min="13838" max="13838" width="7.28515625" customWidth="1"/>
    <col min="13839" max="13839" width="7" customWidth="1"/>
    <col min="13840" max="13840" width="7.140625" customWidth="1"/>
    <col min="13841" max="13843" width="7.42578125" customWidth="1"/>
    <col min="13844" max="13844" width="9.42578125" customWidth="1"/>
    <col min="13845" max="13845" width="5.85546875" customWidth="1"/>
    <col min="13846" max="13846" width="7.42578125" bestFit="1" customWidth="1"/>
    <col min="13847" max="13847" width="5.85546875" customWidth="1"/>
    <col min="13848" max="13848" width="7.42578125" bestFit="1" customWidth="1"/>
    <col min="13849" max="13849" width="5.85546875" customWidth="1"/>
    <col min="13850" max="13850" width="6.42578125" customWidth="1"/>
    <col min="13851" max="13852" width="5.85546875" customWidth="1"/>
    <col min="13853" max="13853" width="5.5703125" customWidth="1"/>
    <col min="13854" max="13854" width="6.140625" customWidth="1"/>
    <col min="13855" max="13855" width="6.7109375" customWidth="1"/>
    <col min="13856" max="13856" width="6.42578125" customWidth="1"/>
    <col min="13857" max="13857" width="7" customWidth="1"/>
    <col min="13858" max="13858" width="7.5703125" customWidth="1"/>
    <col min="13859" max="13859" width="7.42578125" customWidth="1"/>
    <col min="13860" max="13860" width="6.42578125" customWidth="1"/>
    <col min="13861" max="13862" width="7.42578125" customWidth="1"/>
    <col min="13863" max="13863" width="5.85546875" customWidth="1"/>
    <col min="13864" max="13864" width="7.42578125" bestFit="1" customWidth="1"/>
    <col min="13865" max="13865" width="5.85546875" customWidth="1"/>
    <col min="13866" max="13866" width="6.7109375" bestFit="1" customWidth="1"/>
    <col min="13867" max="13869" width="5.85546875" customWidth="1"/>
    <col min="13870" max="13870" width="6.28515625" customWidth="1"/>
    <col min="13871" max="13871" width="5" customWidth="1"/>
    <col min="13872" max="13872" width="5.85546875" customWidth="1"/>
    <col min="13873" max="13873" width="5" customWidth="1"/>
    <col min="13874" max="13874" width="6.140625" customWidth="1"/>
    <col min="13875" max="13875" width="6.42578125" customWidth="1"/>
    <col min="13876" max="13876" width="8.42578125" customWidth="1"/>
    <col min="13877" max="13877" width="7.42578125" customWidth="1"/>
    <col min="13878" max="13878" width="6.42578125" customWidth="1"/>
    <col min="13879" max="13879" width="6.42578125" bestFit="1" customWidth="1"/>
    <col min="13880" max="13880" width="7.7109375" customWidth="1"/>
    <col min="13881" max="13881" width="5.85546875" customWidth="1"/>
    <col min="13882" max="13882" width="7.28515625" customWidth="1"/>
    <col min="13883" max="13883" width="5.85546875" customWidth="1"/>
    <col min="13884" max="13884" width="6.85546875" customWidth="1"/>
    <col min="13885" max="13885" width="5.85546875" customWidth="1"/>
    <col min="13886" max="13886" width="6.7109375" customWidth="1"/>
    <col min="13887" max="13887" width="5.85546875" customWidth="1"/>
    <col min="13888" max="13888" width="6.5703125" customWidth="1"/>
    <col min="13889" max="13889" width="6.42578125" customWidth="1"/>
    <col min="13890" max="13890" width="5.85546875" customWidth="1"/>
    <col min="13891" max="13891" width="6.28515625" customWidth="1"/>
    <col min="13892" max="13892" width="6.5703125" customWidth="1"/>
    <col min="13893" max="13893" width="6.42578125" customWidth="1"/>
    <col min="13894" max="13894" width="7.42578125" customWidth="1"/>
    <col min="13895" max="13895" width="9.5703125" customWidth="1"/>
    <col min="13896" max="13896" width="7.7109375" customWidth="1"/>
    <col min="13897" max="13898" width="7.42578125" customWidth="1"/>
    <col min="13899" max="13907" width="5.85546875" customWidth="1"/>
    <col min="13908" max="13908" width="5.85546875" bestFit="1" customWidth="1"/>
    <col min="13909" max="13909" width="5" bestFit="1" customWidth="1"/>
    <col min="13910" max="13910" width="5.28515625" customWidth="1"/>
    <col min="13911" max="13911" width="6.42578125" customWidth="1"/>
    <col min="13912" max="13913" width="7.42578125" bestFit="1" customWidth="1"/>
    <col min="13914" max="13914" width="6.42578125" bestFit="1" customWidth="1"/>
    <col min="13915" max="13916" width="7.42578125" bestFit="1" customWidth="1"/>
    <col min="13917" max="13917" width="5.85546875" customWidth="1"/>
    <col min="13918" max="13918" width="7.42578125" customWidth="1"/>
    <col min="13919" max="13919" width="8.42578125" bestFit="1" customWidth="1"/>
    <col min="13920" max="13921" width="7.42578125" bestFit="1" customWidth="1"/>
    <col min="13922" max="13922" width="8.42578125" bestFit="1" customWidth="1"/>
    <col min="13923" max="13923" width="7.42578125" bestFit="1" customWidth="1"/>
    <col min="13924" max="13924" width="10.28515625" customWidth="1"/>
    <col min="14081" max="14081" width="4" customWidth="1"/>
    <col min="14082" max="14082" width="24.5703125" customWidth="1"/>
    <col min="14083" max="14083" width="5.85546875" customWidth="1"/>
    <col min="14084" max="14084" width="6.7109375" customWidth="1"/>
    <col min="14085" max="14085" width="5.85546875" customWidth="1"/>
    <col min="14086" max="14086" width="6.85546875" customWidth="1"/>
    <col min="14087" max="14087" width="5.85546875" customWidth="1"/>
    <col min="14088" max="14088" width="7.28515625" customWidth="1"/>
    <col min="14089" max="14089" width="5.85546875" customWidth="1"/>
    <col min="14090" max="14090" width="6.140625" customWidth="1"/>
    <col min="14091" max="14091" width="5.85546875" customWidth="1"/>
    <col min="14092" max="14092" width="6.7109375" customWidth="1"/>
    <col min="14093" max="14093" width="5.85546875" customWidth="1"/>
    <col min="14094" max="14094" width="7.28515625" customWidth="1"/>
    <col min="14095" max="14095" width="7" customWidth="1"/>
    <col min="14096" max="14096" width="7.140625" customWidth="1"/>
    <col min="14097" max="14099" width="7.42578125" customWidth="1"/>
    <col min="14100" max="14100" width="9.42578125" customWidth="1"/>
    <col min="14101" max="14101" width="5.85546875" customWidth="1"/>
    <col min="14102" max="14102" width="7.42578125" bestFit="1" customWidth="1"/>
    <col min="14103" max="14103" width="5.85546875" customWidth="1"/>
    <col min="14104" max="14104" width="7.42578125" bestFit="1" customWidth="1"/>
    <col min="14105" max="14105" width="5.85546875" customWidth="1"/>
    <col min="14106" max="14106" width="6.42578125" customWidth="1"/>
    <col min="14107" max="14108" width="5.85546875" customWidth="1"/>
    <col min="14109" max="14109" width="5.5703125" customWidth="1"/>
    <col min="14110" max="14110" width="6.140625" customWidth="1"/>
    <col min="14111" max="14111" width="6.7109375" customWidth="1"/>
    <col min="14112" max="14112" width="6.42578125" customWidth="1"/>
    <col min="14113" max="14113" width="7" customWidth="1"/>
    <col min="14114" max="14114" width="7.5703125" customWidth="1"/>
    <col min="14115" max="14115" width="7.42578125" customWidth="1"/>
    <col min="14116" max="14116" width="6.42578125" customWidth="1"/>
    <col min="14117" max="14118" width="7.42578125" customWidth="1"/>
    <col min="14119" max="14119" width="5.85546875" customWidth="1"/>
    <col min="14120" max="14120" width="7.42578125" bestFit="1" customWidth="1"/>
    <col min="14121" max="14121" width="5.85546875" customWidth="1"/>
    <col min="14122" max="14122" width="6.7109375" bestFit="1" customWidth="1"/>
    <col min="14123" max="14125" width="5.85546875" customWidth="1"/>
    <col min="14126" max="14126" width="6.28515625" customWidth="1"/>
    <col min="14127" max="14127" width="5" customWidth="1"/>
    <col min="14128" max="14128" width="5.85546875" customWidth="1"/>
    <col min="14129" max="14129" width="5" customWidth="1"/>
    <col min="14130" max="14130" width="6.140625" customWidth="1"/>
    <col min="14131" max="14131" width="6.42578125" customWidth="1"/>
    <col min="14132" max="14132" width="8.42578125" customWidth="1"/>
    <col min="14133" max="14133" width="7.42578125" customWidth="1"/>
    <col min="14134" max="14134" width="6.42578125" customWidth="1"/>
    <col min="14135" max="14135" width="6.42578125" bestFit="1" customWidth="1"/>
    <col min="14136" max="14136" width="7.7109375" customWidth="1"/>
    <col min="14137" max="14137" width="5.85546875" customWidth="1"/>
    <col min="14138" max="14138" width="7.28515625" customWidth="1"/>
    <col min="14139" max="14139" width="5.85546875" customWidth="1"/>
    <col min="14140" max="14140" width="6.85546875" customWidth="1"/>
    <col min="14141" max="14141" width="5.85546875" customWidth="1"/>
    <col min="14142" max="14142" width="6.7109375" customWidth="1"/>
    <col min="14143" max="14143" width="5.85546875" customWidth="1"/>
    <col min="14144" max="14144" width="6.5703125" customWidth="1"/>
    <col min="14145" max="14145" width="6.42578125" customWidth="1"/>
    <col min="14146" max="14146" width="5.85546875" customWidth="1"/>
    <col min="14147" max="14147" width="6.28515625" customWidth="1"/>
    <col min="14148" max="14148" width="6.5703125" customWidth="1"/>
    <col min="14149" max="14149" width="6.42578125" customWidth="1"/>
    <col min="14150" max="14150" width="7.42578125" customWidth="1"/>
    <col min="14151" max="14151" width="9.5703125" customWidth="1"/>
    <col min="14152" max="14152" width="7.7109375" customWidth="1"/>
    <col min="14153" max="14154" width="7.42578125" customWidth="1"/>
    <col min="14155" max="14163" width="5.85546875" customWidth="1"/>
    <col min="14164" max="14164" width="5.85546875" bestFit="1" customWidth="1"/>
    <col min="14165" max="14165" width="5" bestFit="1" customWidth="1"/>
    <col min="14166" max="14166" width="5.28515625" customWidth="1"/>
    <col min="14167" max="14167" width="6.42578125" customWidth="1"/>
    <col min="14168" max="14169" width="7.42578125" bestFit="1" customWidth="1"/>
    <col min="14170" max="14170" width="6.42578125" bestFit="1" customWidth="1"/>
    <col min="14171" max="14172" width="7.42578125" bestFit="1" customWidth="1"/>
    <col min="14173" max="14173" width="5.85546875" customWidth="1"/>
    <col min="14174" max="14174" width="7.42578125" customWidth="1"/>
    <col min="14175" max="14175" width="8.42578125" bestFit="1" customWidth="1"/>
    <col min="14176" max="14177" width="7.42578125" bestFit="1" customWidth="1"/>
    <col min="14178" max="14178" width="8.42578125" bestFit="1" customWidth="1"/>
    <col min="14179" max="14179" width="7.42578125" bestFit="1" customWidth="1"/>
    <col min="14180" max="14180" width="10.28515625" customWidth="1"/>
    <col min="14337" max="14337" width="4" customWidth="1"/>
    <col min="14338" max="14338" width="24.5703125" customWidth="1"/>
    <col min="14339" max="14339" width="5.85546875" customWidth="1"/>
    <col min="14340" max="14340" width="6.7109375" customWidth="1"/>
    <col min="14341" max="14341" width="5.85546875" customWidth="1"/>
    <col min="14342" max="14342" width="6.85546875" customWidth="1"/>
    <col min="14343" max="14343" width="5.85546875" customWidth="1"/>
    <col min="14344" max="14344" width="7.28515625" customWidth="1"/>
    <col min="14345" max="14345" width="5.85546875" customWidth="1"/>
    <col min="14346" max="14346" width="6.140625" customWidth="1"/>
    <col min="14347" max="14347" width="5.85546875" customWidth="1"/>
    <col min="14348" max="14348" width="6.7109375" customWidth="1"/>
    <col min="14349" max="14349" width="5.85546875" customWidth="1"/>
    <col min="14350" max="14350" width="7.28515625" customWidth="1"/>
    <col min="14351" max="14351" width="7" customWidth="1"/>
    <col min="14352" max="14352" width="7.140625" customWidth="1"/>
    <col min="14353" max="14355" width="7.42578125" customWidth="1"/>
    <col min="14356" max="14356" width="9.42578125" customWidth="1"/>
    <col min="14357" max="14357" width="5.85546875" customWidth="1"/>
    <col min="14358" max="14358" width="7.42578125" bestFit="1" customWidth="1"/>
    <col min="14359" max="14359" width="5.85546875" customWidth="1"/>
    <col min="14360" max="14360" width="7.42578125" bestFit="1" customWidth="1"/>
    <col min="14361" max="14361" width="5.85546875" customWidth="1"/>
    <col min="14362" max="14362" width="6.42578125" customWidth="1"/>
    <col min="14363" max="14364" width="5.85546875" customWidth="1"/>
    <col min="14365" max="14365" width="5.5703125" customWidth="1"/>
    <col min="14366" max="14366" width="6.140625" customWidth="1"/>
    <col min="14367" max="14367" width="6.7109375" customWidth="1"/>
    <col min="14368" max="14368" width="6.42578125" customWidth="1"/>
    <col min="14369" max="14369" width="7" customWidth="1"/>
    <col min="14370" max="14370" width="7.5703125" customWidth="1"/>
    <col min="14371" max="14371" width="7.42578125" customWidth="1"/>
    <col min="14372" max="14372" width="6.42578125" customWidth="1"/>
    <col min="14373" max="14374" width="7.42578125" customWidth="1"/>
    <col min="14375" max="14375" width="5.85546875" customWidth="1"/>
    <col min="14376" max="14376" width="7.42578125" bestFit="1" customWidth="1"/>
    <col min="14377" max="14377" width="5.85546875" customWidth="1"/>
    <col min="14378" max="14378" width="6.7109375" bestFit="1" customWidth="1"/>
    <col min="14379" max="14381" width="5.85546875" customWidth="1"/>
    <col min="14382" max="14382" width="6.28515625" customWidth="1"/>
    <col min="14383" max="14383" width="5" customWidth="1"/>
    <col min="14384" max="14384" width="5.85546875" customWidth="1"/>
    <col min="14385" max="14385" width="5" customWidth="1"/>
    <col min="14386" max="14386" width="6.140625" customWidth="1"/>
    <col min="14387" max="14387" width="6.42578125" customWidth="1"/>
    <col min="14388" max="14388" width="8.42578125" customWidth="1"/>
    <col min="14389" max="14389" width="7.42578125" customWidth="1"/>
    <col min="14390" max="14390" width="6.42578125" customWidth="1"/>
    <col min="14391" max="14391" width="6.42578125" bestFit="1" customWidth="1"/>
    <col min="14392" max="14392" width="7.7109375" customWidth="1"/>
    <col min="14393" max="14393" width="5.85546875" customWidth="1"/>
    <col min="14394" max="14394" width="7.28515625" customWidth="1"/>
    <col min="14395" max="14395" width="5.85546875" customWidth="1"/>
    <col min="14396" max="14396" width="6.85546875" customWidth="1"/>
    <col min="14397" max="14397" width="5.85546875" customWidth="1"/>
    <col min="14398" max="14398" width="6.7109375" customWidth="1"/>
    <col min="14399" max="14399" width="5.85546875" customWidth="1"/>
    <col min="14400" max="14400" width="6.5703125" customWidth="1"/>
    <col min="14401" max="14401" width="6.42578125" customWidth="1"/>
    <col min="14402" max="14402" width="5.85546875" customWidth="1"/>
    <col min="14403" max="14403" width="6.28515625" customWidth="1"/>
    <col min="14404" max="14404" width="6.5703125" customWidth="1"/>
    <col min="14405" max="14405" width="6.42578125" customWidth="1"/>
    <col min="14406" max="14406" width="7.42578125" customWidth="1"/>
    <col min="14407" max="14407" width="9.5703125" customWidth="1"/>
    <col min="14408" max="14408" width="7.7109375" customWidth="1"/>
    <col min="14409" max="14410" width="7.42578125" customWidth="1"/>
    <col min="14411" max="14419" width="5.85546875" customWidth="1"/>
    <col min="14420" max="14420" width="5.85546875" bestFit="1" customWidth="1"/>
    <col min="14421" max="14421" width="5" bestFit="1" customWidth="1"/>
    <col min="14422" max="14422" width="5.28515625" customWidth="1"/>
    <col min="14423" max="14423" width="6.42578125" customWidth="1"/>
    <col min="14424" max="14425" width="7.42578125" bestFit="1" customWidth="1"/>
    <col min="14426" max="14426" width="6.42578125" bestFit="1" customWidth="1"/>
    <col min="14427" max="14428" width="7.42578125" bestFit="1" customWidth="1"/>
    <col min="14429" max="14429" width="5.85546875" customWidth="1"/>
    <col min="14430" max="14430" width="7.42578125" customWidth="1"/>
    <col min="14431" max="14431" width="8.42578125" bestFit="1" customWidth="1"/>
    <col min="14432" max="14433" width="7.42578125" bestFit="1" customWidth="1"/>
    <col min="14434" max="14434" width="8.42578125" bestFit="1" customWidth="1"/>
    <col min="14435" max="14435" width="7.42578125" bestFit="1" customWidth="1"/>
    <col min="14436" max="14436" width="10.28515625" customWidth="1"/>
    <col min="14593" max="14593" width="4" customWidth="1"/>
    <col min="14594" max="14594" width="24.5703125" customWidth="1"/>
    <col min="14595" max="14595" width="5.85546875" customWidth="1"/>
    <col min="14596" max="14596" width="6.7109375" customWidth="1"/>
    <col min="14597" max="14597" width="5.85546875" customWidth="1"/>
    <col min="14598" max="14598" width="6.85546875" customWidth="1"/>
    <col min="14599" max="14599" width="5.85546875" customWidth="1"/>
    <col min="14600" max="14600" width="7.28515625" customWidth="1"/>
    <col min="14601" max="14601" width="5.85546875" customWidth="1"/>
    <col min="14602" max="14602" width="6.140625" customWidth="1"/>
    <col min="14603" max="14603" width="5.85546875" customWidth="1"/>
    <col min="14604" max="14604" width="6.7109375" customWidth="1"/>
    <col min="14605" max="14605" width="5.85546875" customWidth="1"/>
    <col min="14606" max="14606" width="7.28515625" customWidth="1"/>
    <col min="14607" max="14607" width="7" customWidth="1"/>
    <col min="14608" max="14608" width="7.140625" customWidth="1"/>
    <col min="14609" max="14611" width="7.42578125" customWidth="1"/>
    <col min="14612" max="14612" width="9.42578125" customWidth="1"/>
    <col min="14613" max="14613" width="5.85546875" customWidth="1"/>
    <col min="14614" max="14614" width="7.42578125" bestFit="1" customWidth="1"/>
    <col min="14615" max="14615" width="5.85546875" customWidth="1"/>
    <col min="14616" max="14616" width="7.42578125" bestFit="1" customWidth="1"/>
    <col min="14617" max="14617" width="5.85546875" customWidth="1"/>
    <col min="14618" max="14618" width="6.42578125" customWidth="1"/>
    <col min="14619" max="14620" width="5.85546875" customWidth="1"/>
    <col min="14621" max="14621" width="5.5703125" customWidth="1"/>
    <col min="14622" max="14622" width="6.140625" customWidth="1"/>
    <col min="14623" max="14623" width="6.7109375" customWidth="1"/>
    <col min="14624" max="14624" width="6.42578125" customWidth="1"/>
    <col min="14625" max="14625" width="7" customWidth="1"/>
    <col min="14626" max="14626" width="7.5703125" customWidth="1"/>
    <col min="14627" max="14627" width="7.42578125" customWidth="1"/>
    <col min="14628" max="14628" width="6.42578125" customWidth="1"/>
    <col min="14629" max="14630" width="7.42578125" customWidth="1"/>
    <col min="14631" max="14631" width="5.85546875" customWidth="1"/>
    <col min="14632" max="14632" width="7.42578125" bestFit="1" customWidth="1"/>
    <col min="14633" max="14633" width="5.85546875" customWidth="1"/>
    <col min="14634" max="14634" width="6.7109375" bestFit="1" customWidth="1"/>
    <col min="14635" max="14637" width="5.85546875" customWidth="1"/>
    <col min="14638" max="14638" width="6.28515625" customWidth="1"/>
    <col min="14639" max="14639" width="5" customWidth="1"/>
    <col min="14640" max="14640" width="5.85546875" customWidth="1"/>
    <col min="14641" max="14641" width="5" customWidth="1"/>
    <col min="14642" max="14642" width="6.140625" customWidth="1"/>
    <col min="14643" max="14643" width="6.42578125" customWidth="1"/>
    <col min="14644" max="14644" width="8.42578125" customWidth="1"/>
    <col min="14645" max="14645" width="7.42578125" customWidth="1"/>
    <col min="14646" max="14646" width="6.42578125" customWidth="1"/>
    <col min="14647" max="14647" width="6.42578125" bestFit="1" customWidth="1"/>
    <col min="14648" max="14648" width="7.7109375" customWidth="1"/>
    <col min="14649" max="14649" width="5.85546875" customWidth="1"/>
    <col min="14650" max="14650" width="7.28515625" customWidth="1"/>
    <col min="14651" max="14651" width="5.85546875" customWidth="1"/>
    <col min="14652" max="14652" width="6.85546875" customWidth="1"/>
    <col min="14653" max="14653" width="5.85546875" customWidth="1"/>
    <col min="14654" max="14654" width="6.7109375" customWidth="1"/>
    <col min="14655" max="14655" width="5.85546875" customWidth="1"/>
    <col min="14656" max="14656" width="6.5703125" customWidth="1"/>
    <col min="14657" max="14657" width="6.42578125" customWidth="1"/>
    <col min="14658" max="14658" width="5.85546875" customWidth="1"/>
    <col min="14659" max="14659" width="6.28515625" customWidth="1"/>
    <col min="14660" max="14660" width="6.5703125" customWidth="1"/>
    <col min="14661" max="14661" width="6.42578125" customWidth="1"/>
    <col min="14662" max="14662" width="7.42578125" customWidth="1"/>
    <col min="14663" max="14663" width="9.5703125" customWidth="1"/>
    <col min="14664" max="14664" width="7.7109375" customWidth="1"/>
    <col min="14665" max="14666" width="7.42578125" customWidth="1"/>
    <col min="14667" max="14675" width="5.85546875" customWidth="1"/>
    <col min="14676" max="14676" width="5.85546875" bestFit="1" customWidth="1"/>
    <col min="14677" max="14677" width="5" bestFit="1" customWidth="1"/>
    <col min="14678" max="14678" width="5.28515625" customWidth="1"/>
    <col min="14679" max="14679" width="6.42578125" customWidth="1"/>
    <col min="14680" max="14681" width="7.42578125" bestFit="1" customWidth="1"/>
    <col min="14682" max="14682" width="6.42578125" bestFit="1" customWidth="1"/>
    <col min="14683" max="14684" width="7.42578125" bestFit="1" customWidth="1"/>
    <col min="14685" max="14685" width="5.85546875" customWidth="1"/>
    <col min="14686" max="14686" width="7.42578125" customWidth="1"/>
    <col min="14687" max="14687" width="8.42578125" bestFit="1" customWidth="1"/>
    <col min="14688" max="14689" width="7.42578125" bestFit="1" customWidth="1"/>
    <col min="14690" max="14690" width="8.42578125" bestFit="1" customWidth="1"/>
    <col min="14691" max="14691" width="7.42578125" bestFit="1" customWidth="1"/>
    <col min="14692" max="14692" width="10.28515625" customWidth="1"/>
    <col min="14849" max="14849" width="4" customWidth="1"/>
    <col min="14850" max="14850" width="24.5703125" customWidth="1"/>
    <col min="14851" max="14851" width="5.85546875" customWidth="1"/>
    <col min="14852" max="14852" width="6.7109375" customWidth="1"/>
    <col min="14853" max="14853" width="5.85546875" customWidth="1"/>
    <col min="14854" max="14854" width="6.85546875" customWidth="1"/>
    <col min="14855" max="14855" width="5.85546875" customWidth="1"/>
    <col min="14856" max="14856" width="7.28515625" customWidth="1"/>
    <col min="14857" max="14857" width="5.85546875" customWidth="1"/>
    <col min="14858" max="14858" width="6.140625" customWidth="1"/>
    <col min="14859" max="14859" width="5.85546875" customWidth="1"/>
    <col min="14860" max="14860" width="6.7109375" customWidth="1"/>
    <col min="14861" max="14861" width="5.85546875" customWidth="1"/>
    <col min="14862" max="14862" width="7.28515625" customWidth="1"/>
    <col min="14863" max="14863" width="7" customWidth="1"/>
    <col min="14864" max="14864" width="7.140625" customWidth="1"/>
    <col min="14865" max="14867" width="7.42578125" customWidth="1"/>
    <col min="14868" max="14868" width="9.42578125" customWidth="1"/>
    <col min="14869" max="14869" width="5.85546875" customWidth="1"/>
    <col min="14870" max="14870" width="7.42578125" bestFit="1" customWidth="1"/>
    <col min="14871" max="14871" width="5.85546875" customWidth="1"/>
    <col min="14872" max="14872" width="7.42578125" bestFit="1" customWidth="1"/>
    <col min="14873" max="14873" width="5.85546875" customWidth="1"/>
    <col min="14874" max="14874" width="6.42578125" customWidth="1"/>
    <col min="14875" max="14876" width="5.85546875" customWidth="1"/>
    <col min="14877" max="14877" width="5.5703125" customWidth="1"/>
    <col min="14878" max="14878" width="6.140625" customWidth="1"/>
    <col min="14879" max="14879" width="6.7109375" customWidth="1"/>
    <col min="14880" max="14880" width="6.42578125" customWidth="1"/>
    <col min="14881" max="14881" width="7" customWidth="1"/>
    <col min="14882" max="14882" width="7.5703125" customWidth="1"/>
    <col min="14883" max="14883" width="7.42578125" customWidth="1"/>
    <col min="14884" max="14884" width="6.42578125" customWidth="1"/>
    <col min="14885" max="14886" width="7.42578125" customWidth="1"/>
    <col min="14887" max="14887" width="5.85546875" customWidth="1"/>
    <col min="14888" max="14888" width="7.42578125" bestFit="1" customWidth="1"/>
    <col min="14889" max="14889" width="5.85546875" customWidth="1"/>
    <col min="14890" max="14890" width="6.7109375" bestFit="1" customWidth="1"/>
    <col min="14891" max="14893" width="5.85546875" customWidth="1"/>
    <col min="14894" max="14894" width="6.28515625" customWidth="1"/>
    <col min="14895" max="14895" width="5" customWidth="1"/>
    <col min="14896" max="14896" width="5.85546875" customWidth="1"/>
    <col min="14897" max="14897" width="5" customWidth="1"/>
    <col min="14898" max="14898" width="6.140625" customWidth="1"/>
    <col min="14899" max="14899" width="6.42578125" customWidth="1"/>
    <col min="14900" max="14900" width="8.42578125" customWidth="1"/>
    <col min="14901" max="14901" width="7.42578125" customWidth="1"/>
    <col min="14902" max="14902" width="6.42578125" customWidth="1"/>
    <col min="14903" max="14903" width="6.42578125" bestFit="1" customWidth="1"/>
    <col min="14904" max="14904" width="7.7109375" customWidth="1"/>
    <col min="14905" max="14905" width="5.85546875" customWidth="1"/>
    <col min="14906" max="14906" width="7.28515625" customWidth="1"/>
    <col min="14907" max="14907" width="5.85546875" customWidth="1"/>
    <col min="14908" max="14908" width="6.85546875" customWidth="1"/>
    <col min="14909" max="14909" width="5.85546875" customWidth="1"/>
    <col min="14910" max="14910" width="6.7109375" customWidth="1"/>
    <col min="14911" max="14911" width="5.85546875" customWidth="1"/>
    <col min="14912" max="14912" width="6.5703125" customWidth="1"/>
    <col min="14913" max="14913" width="6.42578125" customWidth="1"/>
    <col min="14914" max="14914" width="5.85546875" customWidth="1"/>
    <col min="14915" max="14915" width="6.28515625" customWidth="1"/>
    <col min="14916" max="14916" width="6.5703125" customWidth="1"/>
    <col min="14917" max="14917" width="6.42578125" customWidth="1"/>
    <col min="14918" max="14918" width="7.42578125" customWidth="1"/>
    <col min="14919" max="14919" width="9.5703125" customWidth="1"/>
    <col min="14920" max="14920" width="7.7109375" customWidth="1"/>
    <col min="14921" max="14922" width="7.42578125" customWidth="1"/>
    <col min="14923" max="14931" width="5.85546875" customWidth="1"/>
    <col min="14932" max="14932" width="5.85546875" bestFit="1" customWidth="1"/>
    <col min="14933" max="14933" width="5" bestFit="1" customWidth="1"/>
    <col min="14934" max="14934" width="5.28515625" customWidth="1"/>
    <col min="14935" max="14935" width="6.42578125" customWidth="1"/>
    <col min="14936" max="14937" width="7.42578125" bestFit="1" customWidth="1"/>
    <col min="14938" max="14938" width="6.42578125" bestFit="1" customWidth="1"/>
    <col min="14939" max="14940" width="7.42578125" bestFit="1" customWidth="1"/>
    <col min="14941" max="14941" width="5.85546875" customWidth="1"/>
    <col min="14942" max="14942" width="7.42578125" customWidth="1"/>
    <col min="14943" max="14943" width="8.42578125" bestFit="1" customWidth="1"/>
    <col min="14944" max="14945" width="7.42578125" bestFit="1" customWidth="1"/>
    <col min="14946" max="14946" width="8.42578125" bestFit="1" customWidth="1"/>
    <col min="14947" max="14947" width="7.42578125" bestFit="1" customWidth="1"/>
    <col min="14948" max="14948" width="10.28515625" customWidth="1"/>
    <col min="15105" max="15105" width="4" customWidth="1"/>
    <col min="15106" max="15106" width="24.5703125" customWidth="1"/>
    <col min="15107" max="15107" width="5.85546875" customWidth="1"/>
    <col min="15108" max="15108" width="6.7109375" customWidth="1"/>
    <col min="15109" max="15109" width="5.85546875" customWidth="1"/>
    <col min="15110" max="15110" width="6.85546875" customWidth="1"/>
    <col min="15111" max="15111" width="5.85546875" customWidth="1"/>
    <col min="15112" max="15112" width="7.28515625" customWidth="1"/>
    <col min="15113" max="15113" width="5.85546875" customWidth="1"/>
    <col min="15114" max="15114" width="6.140625" customWidth="1"/>
    <col min="15115" max="15115" width="5.85546875" customWidth="1"/>
    <col min="15116" max="15116" width="6.7109375" customWidth="1"/>
    <col min="15117" max="15117" width="5.85546875" customWidth="1"/>
    <col min="15118" max="15118" width="7.28515625" customWidth="1"/>
    <col min="15119" max="15119" width="7" customWidth="1"/>
    <col min="15120" max="15120" width="7.140625" customWidth="1"/>
    <col min="15121" max="15123" width="7.42578125" customWidth="1"/>
    <col min="15124" max="15124" width="9.42578125" customWidth="1"/>
    <col min="15125" max="15125" width="5.85546875" customWidth="1"/>
    <col min="15126" max="15126" width="7.42578125" bestFit="1" customWidth="1"/>
    <col min="15127" max="15127" width="5.85546875" customWidth="1"/>
    <col min="15128" max="15128" width="7.42578125" bestFit="1" customWidth="1"/>
    <col min="15129" max="15129" width="5.85546875" customWidth="1"/>
    <col min="15130" max="15130" width="6.42578125" customWidth="1"/>
    <col min="15131" max="15132" width="5.85546875" customWidth="1"/>
    <col min="15133" max="15133" width="5.5703125" customWidth="1"/>
    <col min="15134" max="15134" width="6.140625" customWidth="1"/>
    <col min="15135" max="15135" width="6.7109375" customWidth="1"/>
    <col min="15136" max="15136" width="6.42578125" customWidth="1"/>
    <col min="15137" max="15137" width="7" customWidth="1"/>
    <col min="15138" max="15138" width="7.5703125" customWidth="1"/>
    <col min="15139" max="15139" width="7.42578125" customWidth="1"/>
    <col min="15140" max="15140" width="6.42578125" customWidth="1"/>
    <col min="15141" max="15142" width="7.42578125" customWidth="1"/>
    <col min="15143" max="15143" width="5.85546875" customWidth="1"/>
    <col min="15144" max="15144" width="7.42578125" bestFit="1" customWidth="1"/>
    <col min="15145" max="15145" width="5.85546875" customWidth="1"/>
    <col min="15146" max="15146" width="6.7109375" bestFit="1" customWidth="1"/>
    <col min="15147" max="15149" width="5.85546875" customWidth="1"/>
    <col min="15150" max="15150" width="6.28515625" customWidth="1"/>
    <col min="15151" max="15151" width="5" customWidth="1"/>
    <col min="15152" max="15152" width="5.85546875" customWidth="1"/>
    <col min="15153" max="15153" width="5" customWidth="1"/>
    <col min="15154" max="15154" width="6.140625" customWidth="1"/>
    <col min="15155" max="15155" width="6.42578125" customWidth="1"/>
    <col min="15156" max="15156" width="8.42578125" customWidth="1"/>
    <col min="15157" max="15157" width="7.42578125" customWidth="1"/>
    <col min="15158" max="15158" width="6.42578125" customWidth="1"/>
    <col min="15159" max="15159" width="6.42578125" bestFit="1" customWidth="1"/>
    <col min="15160" max="15160" width="7.7109375" customWidth="1"/>
    <col min="15161" max="15161" width="5.85546875" customWidth="1"/>
    <col min="15162" max="15162" width="7.28515625" customWidth="1"/>
    <col min="15163" max="15163" width="5.85546875" customWidth="1"/>
    <col min="15164" max="15164" width="6.85546875" customWidth="1"/>
    <col min="15165" max="15165" width="5.85546875" customWidth="1"/>
    <col min="15166" max="15166" width="6.7109375" customWidth="1"/>
    <col min="15167" max="15167" width="5.85546875" customWidth="1"/>
    <col min="15168" max="15168" width="6.5703125" customWidth="1"/>
    <col min="15169" max="15169" width="6.42578125" customWidth="1"/>
    <col min="15170" max="15170" width="5.85546875" customWidth="1"/>
    <col min="15171" max="15171" width="6.28515625" customWidth="1"/>
    <col min="15172" max="15172" width="6.5703125" customWidth="1"/>
    <col min="15173" max="15173" width="6.42578125" customWidth="1"/>
    <col min="15174" max="15174" width="7.42578125" customWidth="1"/>
    <col min="15175" max="15175" width="9.5703125" customWidth="1"/>
    <col min="15176" max="15176" width="7.7109375" customWidth="1"/>
    <col min="15177" max="15178" width="7.42578125" customWidth="1"/>
    <col min="15179" max="15187" width="5.85546875" customWidth="1"/>
    <col min="15188" max="15188" width="5.85546875" bestFit="1" customWidth="1"/>
    <col min="15189" max="15189" width="5" bestFit="1" customWidth="1"/>
    <col min="15190" max="15190" width="5.28515625" customWidth="1"/>
    <col min="15191" max="15191" width="6.42578125" customWidth="1"/>
    <col min="15192" max="15193" width="7.42578125" bestFit="1" customWidth="1"/>
    <col min="15194" max="15194" width="6.42578125" bestFit="1" customWidth="1"/>
    <col min="15195" max="15196" width="7.42578125" bestFit="1" customWidth="1"/>
    <col min="15197" max="15197" width="5.85546875" customWidth="1"/>
    <col min="15198" max="15198" width="7.42578125" customWidth="1"/>
    <col min="15199" max="15199" width="8.42578125" bestFit="1" customWidth="1"/>
    <col min="15200" max="15201" width="7.42578125" bestFit="1" customWidth="1"/>
    <col min="15202" max="15202" width="8.42578125" bestFit="1" customWidth="1"/>
    <col min="15203" max="15203" width="7.42578125" bestFit="1" customWidth="1"/>
    <col min="15204" max="15204" width="10.28515625" customWidth="1"/>
    <col min="15361" max="15361" width="4" customWidth="1"/>
    <col min="15362" max="15362" width="24.5703125" customWidth="1"/>
    <col min="15363" max="15363" width="5.85546875" customWidth="1"/>
    <col min="15364" max="15364" width="6.7109375" customWidth="1"/>
    <col min="15365" max="15365" width="5.85546875" customWidth="1"/>
    <col min="15366" max="15366" width="6.85546875" customWidth="1"/>
    <col min="15367" max="15367" width="5.85546875" customWidth="1"/>
    <col min="15368" max="15368" width="7.28515625" customWidth="1"/>
    <col min="15369" max="15369" width="5.85546875" customWidth="1"/>
    <col min="15370" max="15370" width="6.140625" customWidth="1"/>
    <col min="15371" max="15371" width="5.85546875" customWidth="1"/>
    <col min="15372" max="15372" width="6.7109375" customWidth="1"/>
    <col min="15373" max="15373" width="5.85546875" customWidth="1"/>
    <col min="15374" max="15374" width="7.28515625" customWidth="1"/>
    <col min="15375" max="15375" width="7" customWidth="1"/>
    <col min="15376" max="15376" width="7.140625" customWidth="1"/>
    <col min="15377" max="15379" width="7.42578125" customWidth="1"/>
    <col min="15380" max="15380" width="9.42578125" customWidth="1"/>
    <col min="15381" max="15381" width="5.85546875" customWidth="1"/>
    <col min="15382" max="15382" width="7.42578125" bestFit="1" customWidth="1"/>
    <col min="15383" max="15383" width="5.85546875" customWidth="1"/>
    <col min="15384" max="15384" width="7.42578125" bestFit="1" customWidth="1"/>
    <col min="15385" max="15385" width="5.85546875" customWidth="1"/>
    <col min="15386" max="15386" width="6.42578125" customWidth="1"/>
    <col min="15387" max="15388" width="5.85546875" customWidth="1"/>
    <col min="15389" max="15389" width="5.5703125" customWidth="1"/>
    <col min="15390" max="15390" width="6.140625" customWidth="1"/>
    <col min="15391" max="15391" width="6.7109375" customWidth="1"/>
    <col min="15392" max="15392" width="6.42578125" customWidth="1"/>
    <col min="15393" max="15393" width="7" customWidth="1"/>
    <col min="15394" max="15394" width="7.5703125" customWidth="1"/>
    <col min="15395" max="15395" width="7.42578125" customWidth="1"/>
    <col min="15396" max="15396" width="6.42578125" customWidth="1"/>
    <col min="15397" max="15398" width="7.42578125" customWidth="1"/>
    <col min="15399" max="15399" width="5.85546875" customWidth="1"/>
    <col min="15400" max="15400" width="7.42578125" bestFit="1" customWidth="1"/>
    <col min="15401" max="15401" width="5.85546875" customWidth="1"/>
    <col min="15402" max="15402" width="6.7109375" bestFit="1" customWidth="1"/>
    <col min="15403" max="15405" width="5.85546875" customWidth="1"/>
    <col min="15406" max="15406" width="6.28515625" customWidth="1"/>
    <col min="15407" max="15407" width="5" customWidth="1"/>
    <col min="15408" max="15408" width="5.85546875" customWidth="1"/>
    <col min="15409" max="15409" width="5" customWidth="1"/>
    <col min="15410" max="15410" width="6.140625" customWidth="1"/>
    <col min="15411" max="15411" width="6.42578125" customWidth="1"/>
    <col min="15412" max="15412" width="8.42578125" customWidth="1"/>
    <col min="15413" max="15413" width="7.42578125" customWidth="1"/>
    <col min="15414" max="15414" width="6.42578125" customWidth="1"/>
    <col min="15415" max="15415" width="6.42578125" bestFit="1" customWidth="1"/>
    <col min="15416" max="15416" width="7.7109375" customWidth="1"/>
    <col min="15417" max="15417" width="5.85546875" customWidth="1"/>
    <col min="15418" max="15418" width="7.28515625" customWidth="1"/>
    <col min="15419" max="15419" width="5.85546875" customWidth="1"/>
    <col min="15420" max="15420" width="6.85546875" customWidth="1"/>
    <col min="15421" max="15421" width="5.85546875" customWidth="1"/>
    <col min="15422" max="15422" width="6.7109375" customWidth="1"/>
    <col min="15423" max="15423" width="5.85546875" customWidth="1"/>
    <col min="15424" max="15424" width="6.5703125" customWidth="1"/>
    <col min="15425" max="15425" width="6.42578125" customWidth="1"/>
    <col min="15426" max="15426" width="5.85546875" customWidth="1"/>
    <col min="15427" max="15427" width="6.28515625" customWidth="1"/>
    <col min="15428" max="15428" width="6.5703125" customWidth="1"/>
    <col min="15429" max="15429" width="6.42578125" customWidth="1"/>
    <col min="15430" max="15430" width="7.42578125" customWidth="1"/>
    <col min="15431" max="15431" width="9.5703125" customWidth="1"/>
    <col min="15432" max="15432" width="7.7109375" customWidth="1"/>
    <col min="15433" max="15434" width="7.42578125" customWidth="1"/>
    <col min="15435" max="15443" width="5.85546875" customWidth="1"/>
    <col min="15444" max="15444" width="5.85546875" bestFit="1" customWidth="1"/>
    <col min="15445" max="15445" width="5" bestFit="1" customWidth="1"/>
    <col min="15446" max="15446" width="5.28515625" customWidth="1"/>
    <col min="15447" max="15447" width="6.42578125" customWidth="1"/>
    <col min="15448" max="15449" width="7.42578125" bestFit="1" customWidth="1"/>
    <col min="15450" max="15450" width="6.42578125" bestFit="1" customWidth="1"/>
    <col min="15451" max="15452" width="7.42578125" bestFit="1" customWidth="1"/>
    <col min="15453" max="15453" width="5.85546875" customWidth="1"/>
    <col min="15454" max="15454" width="7.42578125" customWidth="1"/>
    <col min="15455" max="15455" width="8.42578125" bestFit="1" customWidth="1"/>
    <col min="15456" max="15457" width="7.42578125" bestFit="1" customWidth="1"/>
    <col min="15458" max="15458" width="8.42578125" bestFit="1" customWidth="1"/>
    <col min="15459" max="15459" width="7.42578125" bestFit="1" customWidth="1"/>
    <col min="15460" max="15460" width="10.28515625" customWidth="1"/>
    <col min="15617" max="15617" width="4" customWidth="1"/>
    <col min="15618" max="15618" width="24.5703125" customWidth="1"/>
    <col min="15619" max="15619" width="5.85546875" customWidth="1"/>
    <col min="15620" max="15620" width="6.7109375" customWidth="1"/>
    <col min="15621" max="15621" width="5.85546875" customWidth="1"/>
    <col min="15622" max="15622" width="6.85546875" customWidth="1"/>
    <col min="15623" max="15623" width="5.85546875" customWidth="1"/>
    <col min="15624" max="15624" width="7.28515625" customWidth="1"/>
    <col min="15625" max="15625" width="5.85546875" customWidth="1"/>
    <col min="15626" max="15626" width="6.140625" customWidth="1"/>
    <col min="15627" max="15627" width="5.85546875" customWidth="1"/>
    <col min="15628" max="15628" width="6.7109375" customWidth="1"/>
    <col min="15629" max="15629" width="5.85546875" customWidth="1"/>
    <col min="15630" max="15630" width="7.28515625" customWidth="1"/>
    <col min="15631" max="15631" width="7" customWidth="1"/>
    <col min="15632" max="15632" width="7.140625" customWidth="1"/>
    <col min="15633" max="15635" width="7.42578125" customWidth="1"/>
    <col min="15636" max="15636" width="9.42578125" customWidth="1"/>
    <col min="15637" max="15637" width="5.85546875" customWidth="1"/>
    <col min="15638" max="15638" width="7.42578125" bestFit="1" customWidth="1"/>
    <col min="15639" max="15639" width="5.85546875" customWidth="1"/>
    <col min="15640" max="15640" width="7.42578125" bestFit="1" customWidth="1"/>
    <col min="15641" max="15641" width="5.85546875" customWidth="1"/>
    <col min="15642" max="15642" width="6.42578125" customWidth="1"/>
    <col min="15643" max="15644" width="5.85546875" customWidth="1"/>
    <col min="15645" max="15645" width="5.5703125" customWidth="1"/>
    <col min="15646" max="15646" width="6.140625" customWidth="1"/>
    <col min="15647" max="15647" width="6.7109375" customWidth="1"/>
    <col min="15648" max="15648" width="6.42578125" customWidth="1"/>
    <col min="15649" max="15649" width="7" customWidth="1"/>
    <col min="15650" max="15650" width="7.5703125" customWidth="1"/>
    <col min="15651" max="15651" width="7.42578125" customWidth="1"/>
    <col min="15652" max="15652" width="6.42578125" customWidth="1"/>
    <col min="15653" max="15654" width="7.42578125" customWidth="1"/>
    <col min="15655" max="15655" width="5.85546875" customWidth="1"/>
    <col min="15656" max="15656" width="7.42578125" bestFit="1" customWidth="1"/>
    <col min="15657" max="15657" width="5.85546875" customWidth="1"/>
    <col min="15658" max="15658" width="6.7109375" bestFit="1" customWidth="1"/>
    <col min="15659" max="15661" width="5.85546875" customWidth="1"/>
    <col min="15662" max="15662" width="6.28515625" customWidth="1"/>
    <col min="15663" max="15663" width="5" customWidth="1"/>
    <col min="15664" max="15664" width="5.85546875" customWidth="1"/>
    <col min="15665" max="15665" width="5" customWidth="1"/>
    <col min="15666" max="15666" width="6.140625" customWidth="1"/>
    <col min="15667" max="15667" width="6.42578125" customWidth="1"/>
    <col min="15668" max="15668" width="8.42578125" customWidth="1"/>
    <col min="15669" max="15669" width="7.42578125" customWidth="1"/>
    <col min="15670" max="15670" width="6.42578125" customWidth="1"/>
    <col min="15671" max="15671" width="6.42578125" bestFit="1" customWidth="1"/>
    <col min="15672" max="15672" width="7.7109375" customWidth="1"/>
    <col min="15673" max="15673" width="5.85546875" customWidth="1"/>
    <col min="15674" max="15674" width="7.28515625" customWidth="1"/>
    <col min="15675" max="15675" width="5.85546875" customWidth="1"/>
    <col min="15676" max="15676" width="6.85546875" customWidth="1"/>
    <col min="15677" max="15677" width="5.85546875" customWidth="1"/>
    <col min="15678" max="15678" width="6.7109375" customWidth="1"/>
    <col min="15679" max="15679" width="5.85546875" customWidth="1"/>
    <col min="15680" max="15680" width="6.5703125" customWidth="1"/>
    <col min="15681" max="15681" width="6.42578125" customWidth="1"/>
    <col min="15682" max="15682" width="5.85546875" customWidth="1"/>
    <col min="15683" max="15683" width="6.28515625" customWidth="1"/>
    <col min="15684" max="15684" width="6.5703125" customWidth="1"/>
    <col min="15685" max="15685" width="6.42578125" customWidth="1"/>
    <col min="15686" max="15686" width="7.42578125" customWidth="1"/>
    <col min="15687" max="15687" width="9.5703125" customWidth="1"/>
    <col min="15688" max="15688" width="7.7109375" customWidth="1"/>
    <col min="15689" max="15690" width="7.42578125" customWidth="1"/>
    <col min="15691" max="15699" width="5.85546875" customWidth="1"/>
    <col min="15700" max="15700" width="5.85546875" bestFit="1" customWidth="1"/>
    <col min="15701" max="15701" width="5" bestFit="1" customWidth="1"/>
    <col min="15702" max="15702" width="5.28515625" customWidth="1"/>
    <col min="15703" max="15703" width="6.42578125" customWidth="1"/>
    <col min="15704" max="15705" width="7.42578125" bestFit="1" customWidth="1"/>
    <col min="15706" max="15706" width="6.42578125" bestFit="1" customWidth="1"/>
    <col min="15707" max="15708" width="7.42578125" bestFit="1" customWidth="1"/>
    <col min="15709" max="15709" width="5.85546875" customWidth="1"/>
    <col min="15710" max="15710" width="7.42578125" customWidth="1"/>
    <col min="15711" max="15711" width="8.42578125" bestFit="1" customWidth="1"/>
    <col min="15712" max="15713" width="7.42578125" bestFit="1" customWidth="1"/>
    <col min="15714" max="15714" width="8.42578125" bestFit="1" customWidth="1"/>
    <col min="15715" max="15715" width="7.42578125" bestFit="1" customWidth="1"/>
    <col min="15716" max="15716" width="10.28515625" customWidth="1"/>
    <col min="15873" max="15873" width="4" customWidth="1"/>
    <col min="15874" max="15874" width="24.5703125" customWidth="1"/>
    <col min="15875" max="15875" width="5.85546875" customWidth="1"/>
    <col min="15876" max="15876" width="6.7109375" customWidth="1"/>
    <col min="15877" max="15877" width="5.85546875" customWidth="1"/>
    <col min="15878" max="15878" width="6.85546875" customWidth="1"/>
    <col min="15879" max="15879" width="5.85546875" customWidth="1"/>
    <col min="15880" max="15880" width="7.28515625" customWidth="1"/>
    <col min="15881" max="15881" width="5.85546875" customWidth="1"/>
    <col min="15882" max="15882" width="6.140625" customWidth="1"/>
    <col min="15883" max="15883" width="5.85546875" customWidth="1"/>
    <col min="15884" max="15884" width="6.7109375" customWidth="1"/>
    <col min="15885" max="15885" width="5.85546875" customWidth="1"/>
    <col min="15886" max="15886" width="7.28515625" customWidth="1"/>
    <col min="15887" max="15887" width="7" customWidth="1"/>
    <col min="15888" max="15888" width="7.140625" customWidth="1"/>
    <col min="15889" max="15891" width="7.42578125" customWidth="1"/>
    <col min="15892" max="15892" width="9.42578125" customWidth="1"/>
    <col min="15893" max="15893" width="5.85546875" customWidth="1"/>
    <col min="15894" max="15894" width="7.42578125" bestFit="1" customWidth="1"/>
    <col min="15895" max="15895" width="5.85546875" customWidth="1"/>
    <col min="15896" max="15896" width="7.42578125" bestFit="1" customWidth="1"/>
    <col min="15897" max="15897" width="5.85546875" customWidth="1"/>
    <col min="15898" max="15898" width="6.42578125" customWidth="1"/>
    <col min="15899" max="15900" width="5.85546875" customWidth="1"/>
    <col min="15901" max="15901" width="5.5703125" customWidth="1"/>
    <col min="15902" max="15902" width="6.140625" customWidth="1"/>
    <col min="15903" max="15903" width="6.7109375" customWidth="1"/>
    <col min="15904" max="15904" width="6.42578125" customWidth="1"/>
    <col min="15905" max="15905" width="7" customWidth="1"/>
    <col min="15906" max="15906" width="7.5703125" customWidth="1"/>
    <col min="15907" max="15907" width="7.42578125" customWidth="1"/>
    <col min="15908" max="15908" width="6.42578125" customWidth="1"/>
    <col min="15909" max="15910" width="7.42578125" customWidth="1"/>
    <col min="15911" max="15911" width="5.85546875" customWidth="1"/>
    <col min="15912" max="15912" width="7.42578125" bestFit="1" customWidth="1"/>
    <col min="15913" max="15913" width="5.85546875" customWidth="1"/>
    <col min="15914" max="15914" width="6.7109375" bestFit="1" customWidth="1"/>
    <col min="15915" max="15917" width="5.85546875" customWidth="1"/>
    <col min="15918" max="15918" width="6.28515625" customWidth="1"/>
    <col min="15919" max="15919" width="5" customWidth="1"/>
    <col min="15920" max="15920" width="5.85546875" customWidth="1"/>
    <col min="15921" max="15921" width="5" customWidth="1"/>
    <col min="15922" max="15922" width="6.140625" customWidth="1"/>
    <col min="15923" max="15923" width="6.42578125" customWidth="1"/>
    <col min="15924" max="15924" width="8.42578125" customWidth="1"/>
    <col min="15925" max="15925" width="7.42578125" customWidth="1"/>
    <col min="15926" max="15926" width="6.42578125" customWidth="1"/>
    <col min="15927" max="15927" width="6.42578125" bestFit="1" customWidth="1"/>
    <col min="15928" max="15928" width="7.7109375" customWidth="1"/>
    <col min="15929" max="15929" width="5.85546875" customWidth="1"/>
    <col min="15930" max="15930" width="7.28515625" customWidth="1"/>
    <col min="15931" max="15931" width="5.85546875" customWidth="1"/>
    <col min="15932" max="15932" width="6.85546875" customWidth="1"/>
    <col min="15933" max="15933" width="5.85546875" customWidth="1"/>
    <col min="15934" max="15934" width="6.7109375" customWidth="1"/>
    <col min="15935" max="15935" width="5.85546875" customWidth="1"/>
    <col min="15936" max="15936" width="6.5703125" customWidth="1"/>
    <col min="15937" max="15937" width="6.42578125" customWidth="1"/>
    <col min="15938" max="15938" width="5.85546875" customWidth="1"/>
    <col min="15939" max="15939" width="6.28515625" customWidth="1"/>
    <col min="15940" max="15940" width="6.5703125" customWidth="1"/>
    <col min="15941" max="15941" width="6.42578125" customWidth="1"/>
    <col min="15942" max="15942" width="7.42578125" customWidth="1"/>
    <col min="15943" max="15943" width="9.5703125" customWidth="1"/>
    <col min="15944" max="15944" width="7.7109375" customWidth="1"/>
    <col min="15945" max="15946" width="7.42578125" customWidth="1"/>
    <col min="15947" max="15955" width="5.85546875" customWidth="1"/>
    <col min="15956" max="15956" width="5.85546875" bestFit="1" customWidth="1"/>
    <col min="15957" max="15957" width="5" bestFit="1" customWidth="1"/>
    <col min="15958" max="15958" width="5.28515625" customWidth="1"/>
    <col min="15959" max="15959" width="6.42578125" customWidth="1"/>
    <col min="15960" max="15961" width="7.42578125" bestFit="1" customWidth="1"/>
    <col min="15962" max="15962" width="6.42578125" bestFit="1" customWidth="1"/>
    <col min="15963" max="15964" width="7.42578125" bestFit="1" customWidth="1"/>
    <col min="15965" max="15965" width="5.85546875" customWidth="1"/>
    <col min="15966" max="15966" width="7.42578125" customWidth="1"/>
    <col min="15967" max="15967" width="8.42578125" bestFit="1" customWidth="1"/>
    <col min="15968" max="15969" width="7.42578125" bestFit="1" customWidth="1"/>
    <col min="15970" max="15970" width="8.42578125" bestFit="1" customWidth="1"/>
    <col min="15971" max="15971" width="7.42578125" bestFit="1" customWidth="1"/>
    <col min="15972" max="15972" width="10.28515625" customWidth="1"/>
    <col min="16129" max="16129" width="4" customWidth="1"/>
    <col min="16130" max="16130" width="24.5703125" customWidth="1"/>
    <col min="16131" max="16131" width="5.85546875" customWidth="1"/>
    <col min="16132" max="16132" width="6.7109375" customWidth="1"/>
    <col min="16133" max="16133" width="5.85546875" customWidth="1"/>
    <col min="16134" max="16134" width="6.85546875" customWidth="1"/>
    <col min="16135" max="16135" width="5.85546875" customWidth="1"/>
    <col min="16136" max="16136" width="7.28515625" customWidth="1"/>
    <col min="16137" max="16137" width="5.85546875" customWidth="1"/>
    <col min="16138" max="16138" width="6.140625" customWidth="1"/>
    <col min="16139" max="16139" width="5.85546875" customWidth="1"/>
    <col min="16140" max="16140" width="6.7109375" customWidth="1"/>
    <col min="16141" max="16141" width="5.85546875" customWidth="1"/>
    <col min="16142" max="16142" width="7.28515625" customWidth="1"/>
    <col min="16143" max="16143" width="7" customWidth="1"/>
    <col min="16144" max="16144" width="7.140625" customWidth="1"/>
    <col min="16145" max="16147" width="7.42578125" customWidth="1"/>
    <col min="16148" max="16148" width="9.42578125" customWidth="1"/>
    <col min="16149" max="16149" width="5.85546875" customWidth="1"/>
    <col min="16150" max="16150" width="7.42578125" bestFit="1" customWidth="1"/>
    <col min="16151" max="16151" width="5.85546875" customWidth="1"/>
    <col min="16152" max="16152" width="7.42578125" bestFit="1" customWidth="1"/>
    <col min="16153" max="16153" width="5.85546875" customWidth="1"/>
    <col min="16154" max="16154" width="6.42578125" customWidth="1"/>
    <col min="16155" max="16156" width="5.85546875" customWidth="1"/>
    <col min="16157" max="16157" width="5.5703125" customWidth="1"/>
    <col min="16158" max="16158" width="6.140625" customWidth="1"/>
    <col min="16159" max="16159" width="6.7109375" customWidth="1"/>
    <col min="16160" max="16160" width="6.42578125" customWidth="1"/>
    <col min="16161" max="16161" width="7" customWidth="1"/>
    <col min="16162" max="16162" width="7.5703125" customWidth="1"/>
    <col min="16163" max="16163" width="7.42578125" customWidth="1"/>
    <col min="16164" max="16164" width="6.42578125" customWidth="1"/>
    <col min="16165" max="16166" width="7.42578125" customWidth="1"/>
    <col min="16167" max="16167" width="5.85546875" customWidth="1"/>
    <col min="16168" max="16168" width="7.42578125" bestFit="1" customWidth="1"/>
    <col min="16169" max="16169" width="5.85546875" customWidth="1"/>
    <col min="16170" max="16170" width="6.7109375" bestFit="1" customWidth="1"/>
    <col min="16171" max="16173" width="5.85546875" customWidth="1"/>
    <col min="16174" max="16174" width="6.28515625" customWidth="1"/>
    <col min="16175" max="16175" width="5" customWidth="1"/>
    <col min="16176" max="16176" width="5.85546875" customWidth="1"/>
    <col min="16177" max="16177" width="5" customWidth="1"/>
    <col min="16178" max="16178" width="6.140625" customWidth="1"/>
    <col min="16179" max="16179" width="6.42578125" customWidth="1"/>
    <col min="16180" max="16180" width="8.42578125" customWidth="1"/>
    <col min="16181" max="16181" width="7.42578125" customWidth="1"/>
    <col min="16182" max="16182" width="6.42578125" customWidth="1"/>
    <col min="16183" max="16183" width="6.42578125" bestFit="1" customWidth="1"/>
    <col min="16184" max="16184" width="7.7109375" customWidth="1"/>
    <col min="16185" max="16185" width="5.85546875" customWidth="1"/>
    <col min="16186" max="16186" width="7.28515625" customWidth="1"/>
    <col min="16187" max="16187" width="5.85546875" customWidth="1"/>
    <col min="16188" max="16188" width="6.85546875" customWidth="1"/>
    <col min="16189" max="16189" width="5.85546875" customWidth="1"/>
    <col min="16190" max="16190" width="6.7109375" customWidth="1"/>
    <col min="16191" max="16191" width="5.85546875" customWidth="1"/>
    <col min="16192" max="16192" width="6.5703125" customWidth="1"/>
    <col min="16193" max="16193" width="6.42578125" customWidth="1"/>
    <col min="16194" max="16194" width="5.85546875" customWidth="1"/>
    <col min="16195" max="16195" width="6.28515625" customWidth="1"/>
    <col min="16196" max="16196" width="6.5703125" customWidth="1"/>
    <col min="16197" max="16197" width="6.42578125" customWidth="1"/>
    <col min="16198" max="16198" width="7.42578125" customWidth="1"/>
    <col min="16199" max="16199" width="9.5703125" customWidth="1"/>
    <col min="16200" max="16200" width="7.7109375" customWidth="1"/>
    <col min="16201" max="16202" width="7.42578125" customWidth="1"/>
    <col min="16203" max="16211" width="5.85546875" customWidth="1"/>
    <col min="16212" max="16212" width="5.85546875" bestFit="1" customWidth="1"/>
    <col min="16213" max="16213" width="5" bestFit="1" customWidth="1"/>
    <col min="16214" max="16214" width="5.28515625" customWidth="1"/>
    <col min="16215" max="16215" width="6.42578125" customWidth="1"/>
    <col min="16216" max="16217" width="7.42578125" bestFit="1" customWidth="1"/>
    <col min="16218" max="16218" width="6.42578125" bestFit="1" customWidth="1"/>
    <col min="16219" max="16220" width="7.42578125" bestFit="1" customWidth="1"/>
    <col min="16221" max="16221" width="5.85546875" customWidth="1"/>
    <col min="16222" max="16222" width="7.42578125" customWidth="1"/>
    <col min="16223" max="16223" width="8.42578125" bestFit="1" customWidth="1"/>
    <col min="16224" max="16225" width="7.42578125" bestFit="1" customWidth="1"/>
    <col min="16226" max="16226" width="8.42578125" bestFit="1" customWidth="1"/>
    <col min="16227" max="16227" width="7.42578125" bestFit="1" customWidth="1"/>
    <col min="16228" max="16228" width="10.28515625" customWidth="1"/>
  </cols>
  <sheetData>
    <row r="1" spans="1:100" ht="24.95" customHeight="1" x14ac:dyDescent="0.55000000000000004">
      <c r="A1" s="169"/>
      <c r="B1" s="6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3"/>
      <c r="P1" s="3"/>
      <c r="Q1" s="3"/>
      <c r="R1" s="3"/>
      <c r="S1" s="3"/>
      <c r="T1" s="3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3"/>
      <c r="AH1" s="3"/>
      <c r="AI1" s="3"/>
      <c r="AJ1" s="3"/>
      <c r="AK1" s="3"/>
      <c r="AL1" s="3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3"/>
      <c r="AZ1" s="3"/>
      <c r="BA1" s="3"/>
      <c r="BB1" s="3"/>
      <c r="BC1" s="3"/>
      <c r="BD1" s="3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3"/>
      <c r="BR1" s="3"/>
      <c r="BS1" s="3"/>
      <c r="BT1" s="3"/>
      <c r="BU1" s="3"/>
      <c r="BV1" s="3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3"/>
      <c r="CJ1" s="3"/>
      <c r="CK1" s="3"/>
      <c r="CL1" s="3"/>
      <c r="CM1" s="3"/>
      <c r="CN1" s="3"/>
      <c r="CO1" s="4"/>
      <c r="CP1" s="3"/>
      <c r="CQ1" s="2"/>
      <c r="CR1" s="2"/>
      <c r="CS1" s="2"/>
      <c r="CT1" s="2"/>
      <c r="CU1" s="2"/>
      <c r="CV1" s="1"/>
    </row>
    <row r="2" spans="1:100" ht="10.5" customHeight="1" thickBot="1" x14ac:dyDescent="0.25">
      <c r="A2" s="389" t="s">
        <v>113</v>
      </c>
      <c r="B2" s="389"/>
      <c r="C2" s="5"/>
      <c r="D2" s="248"/>
      <c r="E2" s="5"/>
      <c r="F2" s="248"/>
      <c r="G2" s="5"/>
      <c r="H2" s="248"/>
      <c r="I2" s="5"/>
      <c r="J2" s="248"/>
      <c r="K2" s="5"/>
      <c r="L2" s="248"/>
      <c r="M2" s="5"/>
      <c r="N2" s="248"/>
      <c r="O2" s="3"/>
      <c r="P2" s="249"/>
      <c r="Q2" s="3"/>
      <c r="R2" s="3"/>
      <c r="S2" s="249"/>
      <c r="T2" s="251"/>
      <c r="U2" s="5"/>
      <c r="V2" s="248"/>
      <c r="W2" s="5"/>
      <c r="X2" s="248"/>
      <c r="Y2" s="5"/>
      <c r="Z2" s="248"/>
      <c r="AA2" s="5"/>
      <c r="AB2" s="248"/>
      <c r="AC2" s="5"/>
      <c r="AD2" s="248"/>
      <c r="AE2" s="5"/>
      <c r="AF2" s="248"/>
      <c r="AG2" s="3"/>
      <c r="AH2" s="249"/>
      <c r="AI2" s="3"/>
      <c r="AJ2" s="3"/>
      <c r="AK2" s="249"/>
      <c r="AL2" s="251"/>
      <c r="AM2" s="5"/>
      <c r="AN2" s="248"/>
      <c r="AO2" s="5"/>
      <c r="AP2" s="248"/>
      <c r="AQ2" s="5"/>
      <c r="AR2" s="248"/>
      <c r="AS2" s="5"/>
      <c r="AT2" s="248"/>
      <c r="AU2" s="5"/>
      <c r="AV2" s="248"/>
      <c r="AW2" s="5"/>
      <c r="AX2" s="248"/>
      <c r="AY2" s="3"/>
      <c r="AZ2" s="249"/>
      <c r="BA2" s="3"/>
      <c r="BB2" s="3"/>
      <c r="BC2" s="249"/>
      <c r="BD2" s="3"/>
      <c r="BE2" s="5"/>
      <c r="BF2" s="248"/>
      <c r="BG2" s="5"/>
      <c r="BH2" s="248"/>
      <c r="BI2" s="5"/>
      <c r="BJ2" s="248"/>
      <c r="BK2" s="5"/>
      <c r="BL2" s="248"/>
      <c r="BM2" s="5"/>
      <c r="BN2" s="248"/>
      <c r="BO2" s="5"/>
      <c r="BP2" s="248"/>
      <c r="BQ2" s="3"/>
      <c r="BR2" s="249"/>
      <c r="BS2" s="3"/>
      <c r="BT2" s="3"/>
      <c r="BU2" s="249"/>
      <c r="BV2" s="3"/>
      <c r="BW2" s="5"/>
      <c r="BX2" s="248"/>
      <c r="BY2" s="5"/>
      <c r="BZ2" s="248"/>
      <c r="CA2" s="5"/>
      <c r="CB2" s="248"/>
      <c r="CC2" s="3"/>
      <c r="CD2" s="249"/>
      <c r="CE2" s="3"/>
      <c r="CF2" s="249"/>
      <c r="CG2" s="3"/>
      <c r="CH2" s="249"/>
      <c r="CI2" s="3"/>
      <c r="CJ2" s="249"/>
      <c r="CK2" s="3"/>
      <c r="CL2" s="3"/>
      <c r="CM2" s="250"/>
      <c r="CN2" s="3"/>
      <c r="CO2" s="3"/>
      <c r="CP2" s="3"/>
      <c r="CQ2" s="249"/>
      <c r="CR2" s="3"/>
      <c r="CS2" s="3"/>
      <c r="CT2" s="248"/>
      <c r="CU2" s="247"/>
      <c r="CV2" s="1"/>
    </row>
    <row r="3" spans="1:100" ht="12.75" customHeight="1" x14ac:dyDescent="0.2">
      <c r="A3" s="441" t="s">
        <v>79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2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3.5" thickBot="1" x14ac:dyDescent="0.25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1.25" hidden="1" thickBot="1" x14ac:dyDescent="0.2">
      <c r="A6" s="158" t="s">
        <v>70</v>
      </c>
      <c r="B6" s="157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48"/>
      <c r="CV6" s="194"/>
    </row>
    <row r="7" spans="1:100" s="34" customFormat="1" ht="12" hidden="1" thickBot="1" x14ac:dyDescent="0.25">
      <c r="A7" s="79"/>
      <c r="B7" s="28"/>
      <c r="C7" s="77"/>
      <c r="D7" s="25"/>
      <c r="E7" s="25"/>
      <c r="F7" s="25"/>
      <c r="G7" s="25"/>
      <c r="H7" s="25"/>
      <c r="I7" s="25"/>
      <c r="J7" s="25"/>
      <c r="K7" s="25"/>
      <c r="L7" s="25"/>
      <c r="M7" s="25" t="s">
        <v>69</v>
      </c>
      <c r="N7" s="25"/>
      <c r="O7" s="24"/>
      <c r="P7" s="24"/>
      <c r="Q7" s="24" t="e">
        <f t="shared" ref="Q7:Q12" si="0">P7/O7</f>
        <v>#DIV/0!</v>
      </c>
      <c r="R7" s="32" t="e">
        <f t="shared" ref="R7:S11" si="1">C7+E7+G7+I7+K7+M7</f>
        <v>#VALUE!</v>
      </c>
      <c r="S7" s="32">
        <f t="shared" si="1"/>
        <v>0</v>
      </c>
      <c r="T7" s="23" t="e">
        <f t="shared" ref="T7:T12" si="2">S7/R7</f>
        <v>#VALUE!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33" t="e">
        <f t="shared" ref="AI7:AI12" si="3">AH7/AG7</f>
        <v>#DIV/0!</v>
      </c>
      <c r="AJ7" s="23">
        <f t="shared" ref="AJ7:AK11" si="4">U7+W7+Y7+AA7+AC7+AE7</f>
        <v>0</v>
      </c>
      <c r="AK7" s="23">
        <f t="shared" si="4"/>
        <v>0</v>
      </c>
      <c r="AL7" s="23" t="e">
        <f t="shared" ref="AL7:AL12" si="5">AK7/AJ7</f>
        <v>#DIV/0!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33"/>
      <c r="AZ7" s="24"/>
      <c r="BA7" s="33" t="e">
        <f t="shared" ref="BA7:BA12" si="6">AZ7/AY7</f>
        <v>#DIV/0!</v>
      </c>
      <c r="BB7" s="23">
        <f t="shared" ref="BB7:BC11" si="7">AM7+AO7+AQ7+AS7+AU7+AW7</f>
        <v>0</v>
      </c>
      <c r="BC7" s="23">
        <f t="shared" si="7"/>
        <v>0</v>
      </c>
      <c r="BD7" s="23" t="e">
        <f t="shared" ref="BD7:BD12" si="8">BC7/BB7</f>
        <v>#DIV/0!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 t="shared" ref="BS7:BS12" si="9">BR7/BQ7</f>
        <v>#DIV/0!</v>
      </c>
      <c r="BT7" s="23">
        <f t="shared" ref="BT7:BU11" si="10">BE7+BG7+BI7+BK7+BM7+BO7</f>
        <v>0</v>
      </c>
      <c r="BU7" s="23">
        <f t="shared" si="10"/>
        <v>0</v>
      </c>
      <c r="BV7" s="23" t="e">
        <f t="shared" ref="BV7:BV12" si="11">BU7/BT7</f>
        <v>#DIV/0!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 t="shared" ref="CK7:CK12" si="12">CJ7/CI7</f>
        <v>#DIV/0!</v>
      </c>
      <c r="CL7" s="32">
        <f t="shared" ref="CL7:CM11" si="13">BW7+BY7+CA7+CC7+CE7+CG7</f>
        <v>0</v>
      </c>
      <c r="CM7" s="32">
        <f t="shared" si="13"/>
        <v>0</v>
      </c>
      <c r="CN7" s="52" t="e">
        <f t="shared" ref="CN7:CN12" si="14">CM7/CL7</f>
        <v>#DIV/0!</v>
      </c>
      <c r="CO7" s="12"/>
      <c r="CP7" s="50">
        <f t="shared" ref="CP7:CQ11" si="15">O7+AG7+AY7+BQ7+CI7</f>
        <v>0</v>
      </c>
      <c r="CQ7" s="33">
        <f t="shared" si="15"/>
        <v>0</v>
      </c>
      <c r="CR7" s="33" t="e">
        <f t="shared" ref="CR7:CR12" si="16">CQ7/CP7</f>
        <v>#DIV/0!</v>
      </c>
      <c r="CS7" s="23" t="e">
        <f t="shared" ref="CS7:CT11" si="17">R7+AJ7+BB7+BT7+CL7</f>
        <v>#VALUE!</v>
      </c>
      <c r="CT7" s="23">
        <f t="shared" si="17"/>
        <v>0</v>
      </c>
      <c r="CU7" s="92" t="e">
        <f t="shared" ref="CU7:CU12" si="18">CT7/CS7</f>
        <v>#VALUE!</v>
      </c>
      <c r="CV7" s="194" t="e">
        <f>CT7/'Macc Upgrades BASE'!CT7</f>
        <v>#DIV/0!</v>
      </c>
    </row>
    <row r="8" spans="1:100" s="34" customFormat="1" ht="11.25" hidden="1" thickBot="1" x14ac:dyDescent="0.2">
      <c r="A8" s="109"/>
      <c r="B8" s="20"/>
      <c r="C8" s="77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4"/>
      <c r="P8" s="24"/>
      <c r="Q8" s="24" t="e">
        <f t="shared" si="0"/>
        <v>#DIV/0!</v>
      </c>
      <c r="R8" s="32">
        <f t="shared" si="1"/>
        <v>0</v>
      </c>
      <c r="S8" s="32">
        <f t="shared" si="1"/>
        <v>0</v>
      </c>
      <c r="T8" s="23" t="e">
        <f t="shared" si="2"/>
        <v>#DIV/0!</v>
      </c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4"/>
      <c r="AH8" s="24"/>
      <c r="AI8" s="33" t="e">
        <f t="shared" si="3"/>
        <v>#DIV/0!</v>
      </c>
      <c r="AJ8" s="23">
        <f t="shared" si="4"/>
        <v>0</v>
      </c>
      <c r="AK8" s="23">
        <f t="shared" si="4"/>
        <v>0</v>
      </c>
      <c r="AL8" s="23" t="e">
        <f t="shared" si="5"/>
        <v>#DIV/0!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33"/>
      <c r="AZ8" s="24"/>
      <c r="BA8" s="33" t="e">
        <f t="shared" si="6"/>
        <v>#DIV/0!</v>
      </c>
      <c r="BB8" s="23">
        <f t="shared" si="7"/>
        <v>0</v>
      </c>
      <c r="BC8" s="23">
        <f t="shared" si="7"/>
        <v>0</v>
      </c>
      <c r="BD8" s="23" t="e">
        <f t="shared" si="8"/>
        <v>#DIV/0!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 t="shared" si="9"/>
        <v>#DIV/0!</v>
      </c>
      <c r="BT8" s="23">
        <f t="shared" si="10"/>
        <v>0</v>
      </c>
      <c r="BU8" s="23">
        <f t="shared" si="10"/>
        <v>0</v>
      </c>
      <c r="BV8" s="23" t="e">
        <f t="shared" si="11"/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 t="shared" si="12"/>
        <v>#DIV/0!</v>
      </c>
      <c r="CL8" s="32">
        <f t="shared" si="13"/>
        <v>0</v>
      </c>
      <c r="CM8" s="32">
        <f t="shared" si="13"/>
        <v>0</v>
      </c>
      <c r="CN8" s="52" t="e">
        <f t="shared" si="14"/>
        <v>#DIV/0!</v>
      </c>
      <c r="CO8" s="12"/>
      <c r="CP8" s="50">
        <f t="shared" si="15"/>
        <v>0</v>
      </c>
      <c r="CQ8" s="33">
        <f t="shared" si="15"/>
        <v>0</v>
      </c>
      <c r="CR8" s="33" t="e">
        <f t="shared" si="16"/>
        <v>#DIV/0!</v>
      </c>
      <c r="CS8" s="23">
        <f t="shared" si="17"/>
        <v>0</v>
      </c>
      <c r="CT8" s="23">
        <f t="shared" si="17"/>
        <v>0</v>
      </c>
      <c r="CU8" s="92" t="e">
        <f t="shared" si="18"/>
        <v>#DIV/0!</v>
      </c>
      <c r="CV8" s="194" t="e">
        <f>CT8/'Macc Upgrades BASE'!CT8</f>
        <v>#DIV/0!</v>
      </c>
    </row>
    <row r="9" spans="1:100" s="34" customFormat="1" ht="12" hidden="1" thickBot="1" x14ac:dyDescent="0.25">
      <c r="A9" s="109"/>
      <c r="B9" s="54"/>
      <c r="C9" s="53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8"/>
      <c r="P9" s="18"/>
      <c r="Q9" s="24" t="e">
        <f t="shared" si="0"/>
        <v>#DIV/0!</v>
      </c>
      <c r="R9" s="32">
        <f t="shared" si="1"/>
        <v>0</v>
      </c>
      <c r="S9" s="32">
        <f t="shared" si="1"/>
        <v>0</v>
      </c>
      <c r="T9" s="23" t="e">
        <f t="shared" si="2"/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33" t="e">
        <f t="shared" si="3"/>
        <v>#DIV/0!</v>
      </c>
      <c r="AJ9" s="23">
        <f t="shared" si="4"/>
        <v>0</v>
      </c>
      <c r="AK9" s="23">
        <f t="shared" si="4"/>
        <v>0</v>
      </c>
      <c r="AL9" s="23" t="e">
        <f t="shared" si="5"/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33" t="e">
        <f t="shared" si="6"/>
        <v>#DIV/0!</v>
      </c>
      <c r="BB9" s="23">
        <f t="shared" si="7"/>
        <v>0</v>
      </c>
      <c r="BC9" s="23">
        <f t="shared" si="7"/>
        <v>0</v>
      </c>
      <c r="BD9" s="23" t="e">
        <f t="shared" si="8"/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 t="shared" si="9"/>
        <v>#DIV/0!</v>
      </c>
      <c r="BT9" s="23">
        <f t="shared" si="10"/>
        <v>0</v>
      </c>
      <c r="BU9" s="23">
        <f t="shared" si="10"/>
        <v>0</v>
      </c>
      <c r="BV9" s="23" t="e">
        <f t="shared" si="11"/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 t="shared" si="12"/>
        <v>#DIV/0!</v>
      </c>
      <c r="CL9" s="32">
        <f t="shared" si="13"/>
        <v>0</v>
      </c>
      <c r="CM9" s="32">
        <f t="shared" si="13"/>
        <v>0</v>
      </c>
      <c r="CN9" s="52" t="e">
        <f t="shared" si="14"/>
        <v>#DIV/0!</v>
      </c>
      <c r="CO9" s="12"/>
      <c r="CP9" s="50">
        <f t="shared" si="15"/>
        <v>0</v>
      </c>
      <c r="CQ9" s="33">
        <f t="shared" si="15"/>
        <v>0</v>
      </c>
      <c r="CR9" s="33" t="e">
        <f t="shared" si="16"/>
        <v>#DIV/0!</v>
      </c>
      <c r="CS9" s="23">
        <f t="shared" si="17"/>
        <v>0</v>
      </c>
      <c r="CT9" s="23">
        <f t="shared" si="17"/>
        <v>0</v>
      </c>
      <c r="CU9" s="92" t="e">
        <f t="shared" si="18"/>
        <v>#DIV/0!</v>
      </c>
      <c r="CV9" s="194" t="e">
        <f>CT9/'Macc Upgrades BASE'!CT9</f>
        <v>#DIV/0!</v>
      </c>
    </row>
    <row r="10" spans="1:100" s="34" customFormat="1" ht="11.25" hidden="1" thickBot="1" x14ac:dyDescent="0.2">
      <c r="A10" s="109"/>
      <c r="B10" s="20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 t="shared" si="0"/>
        <v>#DIV/0!</v>
      </c>
      <c r="R10" s="32">
        <f t="shared" si="1"/>
        <v>0</v>
      </c>
      <c r="S10" s="32">
        <f t="shared" si="1"/>
        <v>0</v>
      </c>
      <c r="T10" s="23" t="e">
        <f t="shared" si="2"/>
        <v>#DIV/0!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4"/>
      <c r="AH10" s="24"/>
      <c r="AI10" s="33" t="e">
        <f t="shared" si="3"/>
        <v>#DIV/0!</v>
      </c>
      <c r="AJ10" s="23">
        <f t="shared" si="4"/>
        <v>0</v>
      </c>
      <c r="AK10" s="23">
        <f t="shared" si="4"/>
        <v>0</v>
      </c>
      <c r="AL10" s="23" t="e">
        <f t="shared" si="5"/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33"/>
      <c r="AZ10" s="24"/>
      <c r="BA10" s="33" t="e">
        <f t="shared" si="6"/>
        <v>#DIV/0!</v>
      </c>
      <c r="BB10" s="23">
        <f t="shared" si="7"/>
        <v>0</v>
      </c>
      <c r="BC10" s="23">
        <f t="shared" si="7"/>
        <v>0</v>
      </c>
      <c r="BD10" s="23" t="e">
        <f t="shared" si="8"/>
        <v>#DIV/0!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4"/>
      <c r="BR10" s="24"/>
      <c r="BS10" s="24" t="e">
        <f t="shared" si="9"/>
        <v>#DIV/0!</v>
      </c>
      <c r="BT10" s="23">
        <f t="shared" si="10"/>
        <v>0</v>
      </c>
      <c r="BU10" s="23">
        <f t="shared" si="10"/>
        <v>0</v>
      </c>
      <c r="BV10" s="23" t="e">
        <f t="shared" si="11"/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4"/>
      <c r="CJ10" s="24"/>
      <c r="CK10" s="24" t="e">
        <f t="shared" si="12"/>
        <v>#DIV/0!</v>
      </c>
      <c r="CL10" s="32">
        <f t="shared" si="13"/>
        <v>0</v>
      </c>
      <c r="CM10" s="32">
        <f t="shared" si="13"/>
        <v>0</v>
      </c>
      <c r="CN10" s="52" t="e">
        <f t="shared" si="14"/>
        <v>#DIV/0!</v>
      </c>
      <c r="CO10" s="12"/>
      <c r="CP10" s="50">
        <f t="shared" si="15"/>
        <v>0</v>
      </c>
      <c r="CQ10" s="33">
        <f t="shared" si="15"/>
        <v>0</v>
      </c>
      <c r="CR10" s="33" t="e">
        <f t="shared" si="16"/>
        <v>#DIV/0!</v>
      </c>
      <c r="CS10" s="23">
        <f t="shared" si="17"/>
        <v>0</v>
      </c>
      <c r="CT10" s="23">
        <f t="shared" si="17"/>
        <v>0</v>
      </c>
      <c r="CU10" s="92" t="e">
        <f t="shared" si="18"/>
        <v>#DIV/0!</v>
      </c>
      <c r="CV10" s="194" t="e">
        <f>CT10/'Macc Upgrades BASE'!CT10</f>
        <v>#DIV/0!</v>
      </c>
    </row>
    <row r="11" spans="1:100" s="34" customFormat="1" ht="11.25" hidden="1" thickBot="1" x14ac:dyDescent="0.2">
      <c r="A11" s="109"/>
      <c r="B11" s="20"/>
      <c r="C11" s="53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8"/>
      <c r="P11" s="18"/>
      <c r="Q11" s="18" t="e">
        <f t="shared" si="0"/>
        <v>#DIV/0!</v>
      </c>
      <c r="R11" s="153">
        <f t="shared" si="1"/>
        <v>0</v>
      </c>
      <c r="S11" s="153">
        <f t="shared" si="1"/>
        <v>0</v>
      </c>
      <c r="T11" s="17" t="e">
        <f t="shared" si="2"/>
        <v>#DIV/0!</v>
      </c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8"/>
      <c r="AH11" s="18"/>
      <c r="AI11" s="213" t="e">
        <f t="shared" si="3"/>
        <v>#DIV/0!</v>
      </c>
      <c r="AJ11" s="17">
        <f t="shared" si="4"/>
        <v>0</v>
      </c>
      <c r="AK11" s="17">
        <f t="shared" si="4"/>
        <v>0</v>
      </c>
      <c r="AL11" s="17" t="e">
        <f t="shared" si="5"/>
        <v>#DIV/0!</v>
      </c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8"/>
      <c r="AZ11" s="18"/>
      <c r="BA11" s="213" t="e">
        <f t="shared" si="6"/>
        <v>#DIV/0!</v>
      </c>
      <c r="BB11" s="17">
        <f t="shared" si="7"/>
        <v>0</v>
      </c>
      <c r="BC11" s="17">
        <f t="shared" si="7"/>
        <v>0</v>
      </c>
      <c r="BD11" s="17" t="e">
        <f t="shared" si="8"/>
        <v>#DIV/0!</v>
      </c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8"/>
      <c r="BR11" s="18"/>
      <c r="BS11" s="18" t="e">
        <f t="shared" si="9"/>
        <v>#DIV/0!</v>
      </c>
      <c r="BT11" s="17">
        <f t="shared" si="10"/>
        <v>0</v>
      </c>
      <c r="BU11" s="17">
        <f t="shared" si="10"/>
        <v>0</v>
      </c>
      <c r="BV11" s="17" t="e">
        <f t="shared" si="11"/>
        <v>#DIV/0!</v>
      </c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8"/>
      <c r="CJ11" s="18"/>
      <c r="CK11" s="18" t="e">
        <f t="shared" si="12"/>
        <v>#DIV/0!</v>
      </c>
      <c r="CL11" s="153">
        <f t="shared" si="13"/>
        <v>0</v>
      </c>
      <c r="CM11" s="153">
        <f t="shared" si="13"/>
        <v>0</v>
      </c>
      <c r="CN11" s="51" t="e">
        <f t="shared" si="14"/>
        <v>#DIV/0!</v>
      </c>
      <c r="CO11" s="12"/>
      <c r="CP11" s="50">
        <f t="shared" si="15"/>
        <v>0</v>
      </c>
      <c r="CQ11" s="33">
        <f t="shared" si="15"/>
        <v>0</v>
      </c>
      <c r="CR11" s="33" t="e">
        <f t="shared" si="16"/>
        <v>#DIV/0!</v>
      </c>
      <c r="CS11" s="23">
        <f t="shared" si="17"/>
        <v>0</v>
      </c>
      <c r="CT11" s="23">
        <f t="shared" si="17"/>
        <v>0</v>
      </c>
      <c r="CU11" s="92" t="e">
        <f t="shared" si="18"/>
        <v>#DIV/0!</v>
      </c>
      <c r="CV11" s="194" t="e">
        <f>CT11/'Macc Upgrades BASE'!CT11</f>
        <v>#DIV/0!</v>
      </c>
    </row>
    <row r="12" spans="1:100" s="30" customFormat="1" ht="11.25" hidden="1" thickBot="1" x14ac:dyDescent="0.2">
      <c r="A12" s="385" t="s">
        <v>0</v>
      </c>
      <c r="B12" s="386"/>
      <c r="C12" s="152">
        <f t="shared" ref="C12:P12" si="19">SUM(C7:C11)</f>
        <v>0</v>
      </c>
      <c r="D12" s="151">
        <f t="shared" si="19"/>
        <v>0</v>
      </c>
      <c r="E12" s="152">
        <f t="shared" si="19"/>
        <v>0</v>
      </c>
      <c r="F12" s="151">
        <f t="shared" si="19"/>
        <v>0</v>
      </c>
      <c r="G12" s="152">
        <f t="shared" si="19"/>
        <v>0</v>
      </c>
      <c r="H12" s="151">
        <f t="shared" si="19"/>
        <v>0</v>
      </c>
      <c r="I12" s="152">
        <f t="shared" si="19"/>
        <v>0</v>
      </c>
      <c r="J12" s="151">
        <f t="shared" si="19"/>
        <v>0</v>
      </c>
      <c r="K12" s="152">
        <f t="shared" si="19"/>
        <v>0</v>
      </c>
      <c r="L12" s="151">
        <f t="shared" si="19"/>
        <v>0</v>
      </c>
      <c r="M12" s="152">
        <f t="shared" si="19"/>
        <v>0</v>
      </c>
      <c r="N12" s="151">
        <f t="shared" si="19"/>
        <v>0</v>
      </c>
      <c r="O12" s="151">
        <f t="shared" si="19"/>
        <v>0</v>
      </c>
      <c r="P12" s="151">
        <f t="shared" si="19"/>
        <v>0</v>
      </c>
      <c r="Q12" s="150" t="e">
        <f t="shared" si="0"/>
        <v>#DIV/0!</v>
      </c>
      <c r="R12" s="151" t="e">
        <f>SUM(R7:R11)</f>
        <v>#VALUE!</v>
      </c>
      <c r="S12" s="151">
        <f>SUM(S7:S11)</f>
        <v>0</v>
      </c>
      <c r="T12" s="150" t="e">
        <f t="shared" si="2"/>
        <v>#VALUE!</v>
      </c>
      <c r="U12" s="152">
        <f t="shared" ref="U12:AH12" si="20">SUM(U7:U11)</f>
        <v>0</v>
      </c>
      <c r="V12" s="151">
        <f t="shared" si="20"/>
        <v>0</v>
      </c>
      <c r="W12" s="152">
        <f t="shared" si="20"/>
        <v>0</v>
      </c>
      <c r="X12" s="151">
        <f t="shared" si="20"/>
        <v>0</v>
      </c>
      <c r="Y12" s="152">
        <f t="shared" si="20"/>
        <v>0</v>
      </c>
      <c r="Z12" s="151">
        <f t="shared" si="20"/>
        <v>0</v>
      </c>
      <c r="AA12" s="152">
        <f t="shared" si="20"/>
        <v>0</v>
      </c>
      <c r="AB12" s="151">
        <f t="shared" si="20"/>
        <v>0</v>
      </c>
      <c r="AC12" s="152">
        <f t="shared" si="20"/>
        <v>0</v>
      </c>
      <c r="AD12" s="151">
        <f t="shared" si="20"/>
        <v>0</v>
      </c>
      <c r="AE12" s="152">
        <f t="shared" si="20"/>
        <v>0</v>
      </c>
      <c r="AF12" s="151">
        <f t="shared" si="20"/>
        <v>0</v>
      </c>
      <c r="AG12" s="151">
        <f t="shared" si="20"/>
        <v>0</v>
      </c>
      <c r="AH12" s="151">
        <f t="shared" si="20"/>
        <v>0</v>
      </c>
      <c r="AI12" s="150" t="e">
        <f t="shared" si="3"/>
        <v>#DIV/0!</v>
      </c>
      <c r="AJ12" s="151">
        <f>SUM(AJ7:AJ11)</f>
        <v>0</v>
      </c>
      <c r="AK12" s="151">
        <f>SUM(AK7:AK11)</f>
        <v>0</v>
      </c>
      <c r="AL12" s="150" t="e">
        <f t="shared" si="5"/>
        <v>#DIV/0!</v>
      </c>
      <c r="AM12" s="152">
        <f t="shared" ref="AM12:AZ12" si="21">SUM(AM7:AM11)</f>
        <v>0</v>
      </c>
      <c r="AN12" s="151">
        <f t="shared" si="21"/>
        <v>0</v>
      </c>
      <c r="AO12" s="152">
        <f t="shared" si="21"/>
        <v>0</v>
      </c>
      <c r="AP12" s="151">
        <f t="shared" si="21"/>
        <v>0</v>
      </c>
      <c r="AQ12" s="152">
        <f t="shared" si="21"/>
        <v>0</v>
      </c>
      <c r="AR12" s="151">
        <f t="shared" si="21"/>
        <v>0</v>
      </c>
      <c r="AS12" s="152">
        <f t="shared" si="21"/>
        <v>0</v>
      </c>
      <c r="AT12" s="151">
        <f t="shared" si="21"/>
        <v>0</v>
      </c>
      <c r="AU12" s="152">
        <f t="shared" si="21"/>
        <v>0</v>
      </c>
      <c r="AV12" s="151">
        <f t="shared" si="21"/>
        <v>0</v>
      </c>
      <c r="AW12" s="152">
        <f t="shared" si="21"/>
        <v>0</v>
      </c>
      <c r="AX12" s="151">
        <f t="shared" si="21"/>
        <v>0</v>
      </c>
      <c r="AY12" s="151">
        <f t="shared" si="21"/>
        <v>0</v>
      </c>
      <c r="AZ12" s="151">
        <f t="shared" si="21"/>
        <v>0</v>
      </c>
      <c r="BA12" s="150" t="e">
        <f t="shared" si="6"/>
        <v>#DIV/0!</v>
      </c>
      <c r="BB12" s="151">
        <f>SUM(BB7:BB11)</f>
        <v>0</v>
      </c>
      <c r="BC12" s="151">
        <f>SUM(BC7:BC11)</f>
        <v>0</v>
      </c>
      <c r="BD12" s="150" t="e">
        <f t="shared" si="8"/>
        <v>#DIV/0!</v>
      </c>
      <c r="BE12" s="152">
        <f t="shared" ref="BE12:BR12" si="22">SUM(BE7:BE11)</f>
        <v>0</v>
      </c>
      <c r="BF12" s="151">
        <f t="shared" si="22"/>
        <v>0</v>
      </c>
      <c r="BG12" s="152">
        <f t="shared" si="22"/>
        <v>0</v>
      </c>
      <c r="BH12" s="151">
        <f t="shared" si="22"/>
        <v>0</v>
      </c>
      <c r="BI12" s="152">
        <f t="shared" si="22"/>
        <v>0</v>
      </c>
      <c r="BJ12" s="151">
        <f t="shared" si="22"/>
        <v>0</v>
      </c>
      <c r="BK12" s="152">
        <f t="shared" si="22"/>
        <v>0</v>
      </c>
      <c r="BL12" s="151">
        <f t="shared" si="22"/>
        <v>0</v>
      </c>
      <c r="BM12" s="152">
        <f t="shared" si="22"/>
        <v>0</v>
      </c>
      <c r="BN12" s="151">
        <f t="shared" si="22"/>
        <v>0</v>
      </c>
      <c r="BO12" s="152">
        <f t="shared" si="22"/>
        <v>0</v>
      </c>
      <c r="BP12" s="151">
        <f t="shared" si="22"/>
        <v>0</v>
      </c>
      <c r="BQ12" s="151">
        <f t="shared" si="22"/>
        <v>0</v>
      </c>
      <c r="BR12" s="151">
        <f t="shared" si="22"/>
        <v>0</v>
      </c>
      <c r="BS12" s="150" t="e">
        <f t="shared" si="9"/>
        <v>#DIV/0!</v>
      </c>
      <c r="BT12" s="151">
        <f>SUM(BT7:BT11)</f>
        <v>0</v>
      </c>
      <c r="BU12" s="151">
        <f>SUM(BU7:BU11)</f>
        <v>0</v>
      </c>
      <c r="BV12" s="150" t="e">
        <f t="shared" si="11"/>
        <v>#DIV/0!</v>
      </c>
      <c r="BW12" s="152">
        <f t="shared" ref="BW12:CJ12" si="23">SUM(BW7:BW11)</f>
        <v>0</v>
      </c>
      <c r="BX12" s="151">
        <f t="shared" si="23"/>
        <v>0</v>
      </c>
      <c r="BY12" s="152">
        <f t="shared" si="23"/>
        <v>0</v>
      </c>
      <c r="BZ12" s="151">
        <f t="shared" si="23"/>
        <v>0</v>
      </c>
      <c r="CA12" s="152">
        <f t="shared" si="23"/>
        <v>0</v>
      </c>
      <c r="CB12" s="151">
        <f t="shared" si="23"/>
        <v>0</v>
      </c>
      <c r="CC12" s="152">
        <f t="shared" si="23"/>
        <v>0</v>
      </c>
      <c r="CD12" s="151">
        <f t="shared" si="23"/>
        <v>0</v>
      </c>
      <c r="CE12" s="152">
        <f t="shared" si="23"/>
        <v>0</v>
      </c>
      <c r="CF12" s="152">
        <f t="shared" si="23"/>
        <v>0</v>
      </c>
      <c r="CG12" s="152">
        <f t="shared" si="23"/>
        <v>0</v>
      </c>
      <c r="CH12" s="152">
        <f t="shared" si="23"/>
        <v>0</v>
      </c>
      <c r="CI12" s="151">
        <f t="shared" si="23"/>
        <v>0</v>
      </c>
      <c r="CJ12" s="151">
        <f t="shared" si="23"/>
        <v>0</v>
      </c>
      <c r="CK12" s="150" t="e">
        <f t="shared" si="12"/>
        <v>#DIV/0!</v>
      </c>
      <c r="CL12" s="151">
        <f>SUM(CL7:CL11)</f>
        <v>0</v>
      </c>
      <c r="CM12" s="151">
        <f>SUM(CM7:CM11)</f>
        <v>0</v>
      </c>
      <c r="CN12" s="245" t="e">
        <f t="shared" si="14"/>
        <v>#DIV/0!</v>
      </c>
      <c r="CO12" s="64"/>
      <c r="CP12" s="149">
        <f>SUM(CP7:CP11)</f>
        <v>0</v>
      </c>
      <c r="CQ12" s="149">
        <f>SUM(CQ7:CQ11)</f>
        <v>0</v>
      </c>
      <c r="CR12" s="150" t="e">
        <f t="shared" si="16"/>
        <v>#DIV/0!</v>
      </c>
      <c r="CS12" s="149" t="e">
        <f>SUM(CS7:CS11)</f>
        <v>#VALUE!</v>
      </c>
      <c r="CT12" s="149">
        <f>SUM(CT7:CT11)</f>
        <v>0</v>
      </c>
      <c r="CU12" s="148" t="e">
        <f t="shared" si="18"/>
        <v>#VALUE!</v>
      </c>
      <c r="CV12" s="194" t="e">
        <f>CT12/'Macc Upgrades BASE'!CT12</f>
        <v>#DIV/0!</v>
      </c>
    </row>
    <row r="13" spans="1:100" s="30" customFormat="1" ht="45" hidden="1" thickBot="1" x14ac:dyDescent="0.6">
      <c r="A13" s="65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4"/>
      <c r="P13" s="64"/>
      <c r="Q13" s="12"/>
      <c r="R13" s="64"/>
      <c r="S13" s="64"/>
      <c r="T13" s="12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4"/>
      <c r="AH13" s="64"/>
      <c r="AI13" s="12"/>
      <c r="AJ13" s="64"/>
      <c r="AK13" s="64"/>
      <c r="AL13" s="12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4"/>
      <c r="AZ13" s="64"/>
      <c r="BA13" s="12"/>
      <c r="BB13" s="64"/>
      <c r="BC13" s="64"/>
      <c r="BD13" s="12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4"/>
      <c r="BR13" s="64"/>
      <c r="BS13" s="12"/>
      <c r="BT13" s="64"/>
      <c r="BU13" s="64"/>
      <c r="BV13" s="12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4"/>
      <c r="CJ13" s="64"/>
      <c r="CK13" s="12"/>
      <c r="CL13" s="64"/>
      <c r="CM13" s="64"/>
      <c r="CN13" s="64"/>
      <c r="CO13" s="64"/>
      <c r="CP13" s="64"/>
      <c r="CQ13" s="64"/>
      <c r="CR13" s="12"/>
      <c r="CS13" s="64"/>
      <c r="CT13" s="64"/>
      <c r="CU13" s="12"/>
    </row>
    <row r="14" spans="1:100" s="34" customFormat="1" ht="13.5" customHeight="1" thickBot="1" x14ac:dyDescent="0.2">
      <c r="A14" s="411" t="s">
        <v>68</v>
      </c>
      <c r="B14" s="412"/>
      <c r="C14" s="124"/>
      <c r="D14" s="121"/>
      <c r="E14" s="123"/>
      <c r="F14" s="121"/>
      <c r="G14" s="123"/>
      <c r="H14" s="121"/>
      <c r="I14" s="123"/>
      <c r="J14" s="121"/>
      <c r="K14" s="123"/>
      <c r="L14" s="121"/>
      <c r="M14" s="121"/>
      <c r="N14" s="121"/>
      <c r="O14" s="118"/>
      <c r="P14" s="118"/>
      <c r="Q14" s="118"/>
      <c r="R14" s="118"/>
      <c r="S14" s="118"/>
      <c r="T14" s="118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18"/>
      <c r="AH14" s="118"/>
      <c r="AI14" s="118"/>
      <c r="AJ14" s="118"/>
      <c r="AK14" s="118"/>
      <c r="AL14" s="118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18"/>
      <c r="AZ14" s="118"/>
      <c r="BA14" s="118"/>
      <c r="BB14" s="118"/>
      <c r="BC14" s="118"/>
      <c r="BD14" s="118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18"/>
      <c r="BR14" s="118"/>
      <c r="BS14" s="118"/>
      <c r="BT14" s="118"/>
      <c r="BU14" s="118"/>
      <c r="BV14" s="118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18"/>
      <c r="CJ14" s="118"/>
      <c r="CK14" s="118"/>
      <c r="CL14" s="118"/>
      <c r="CM14" s="118"/>
      <c r="CN14" s="117"/>
      <c r="CO14" s="12"/>
      <c r="CP14" s="119"/>
      <c r="CQ14" s="118"/>
      <c r="CR14" s="118"/>
      <c r="CS14" s="118"/>
      <c r="CT14" s="118"/>
      <c r="CU14" s="117"/>
      <c r="CV14" s="22"/>
    </row>
    <row r="15" spans="1:100" s="34" customFormat="1" ht="10.5" x14ac:dyDescent="0.15">
      <c r="A15" s="107" t="s">
        <v>128</v>
      </c>
      <c r="B15" s="26" t="s">
        <v>129</v>
      </c>
      <c r="C15" s="108"/>
      <c r="D15" s="29"/>
      <c r="E15" s="108"/>
      <c r="F15" s="29"/>
      <c r="G15" s="29"/>
      <c r="H15" s="29"/>
      <c r="I15" s="29">
        <v>1.5</v>
      </c>
      <c r="J15" s="29">
        <v>0</v>
      </c>
      <c r="K15" s="29"/>
      <c r="L15" s="29"/>
      <c r="M15" s="29"/>
      <c r="N15" s="29"/>
      <c r="O15" s="33"/>
      <c r="P15" s="33"/>
      <c r="Q15" s="33" t="e">
        <f>P15/O15</f>
        <v>#DIV/0!</v>
      </c>
      <c r="R15" s="32">
        <f>C15+E15+G15+I15+K15+M15</f>
        <v>1.5</v>
      </c>
      <c r="S15" s="32">
        <f>D15+F15+H15+J15+L15+N15</f>
        <v>0</v>
      </c>
      <c r="T15" s="49">
        <f>S15/R15</f>
        <v>0</v>
      </c>
      <c r="U15" s="29">
        <v>9.08</v>
      </c>
      <c r="V15" s="29">
        <v>17</v>
      </c>
      <c r="W15" s="29">
        <v>8.92</v>
      </c>
      <c r="X15" s="29">
        <v>15</v>
      </c>
      <c r="Y15" s="29">
        <v>9.25</v>
      </c>
      <c r="Z15" s="29">
        <v>9</v>
      </c>
      <c r="AA15" s="29">
        <v>9.08</v>
      </c>
      <c r="AB15" s="29">
        <v>16</v>
      </c>
      <c r="AC15" s="29">
        <v>1.84</v>
      </c>
      <c r="AD15" s="29">
        <v>1</v>
      </c>
      <c r="AE15" s="29"/>
      <c r="AF15" s="29"/>
      <c r="AG15" s="33"/>
      <c r="AH15" s="33"/>
      <c r="AI15" s="33" t="e">
        <f>AH15/AG15</f>
        <v>#DIV/0!</v>
      </c>
      <c r="AJ15" s="32">
        <f>U15+W15+Y15+AA15+AC15+AE15</f>
        <v>38.17</v>
      </c>
      <c r="AK15" s="32">
        <f>V15+X15+Z15+AB15+AD15+AF15</f>
        <v>58</v>
      </c>
      <c r="AL15" s="49">
        <f>AK15/AJ15</f>
        <v>1.5195179460309143</v>
      </c>
      <c r="AM15" s="29"/>
      <c r="AN15" s="29"/>
      <c r="AO15" s="25"/>
      <c r="AP15" s="25"/>
      <c r="AQ15" s="29"/>
      <c r="AR15" s="29"/>
      <c r="AS15" s="29"/>
      <c r="AT15" s="29"/>
      <c r="AU15" s="29"/>
      <c r="AV15" s="29"/>
      <c r="AW15" s="29"/>
      <c r="AX15" s="29"/>
      <c r="AY15" s="33"/>
      <c r="AZ15" s="33"/>
      <c r="BA15" s="33" t="e">
        <f>AZ15/AY15</f>
        <v>#DIV/0!</v>
      </c>
      <c r="BB15" s="32">
        <f>AM15+AO15+AQ15+AS15+AU15+AW15</f>
        <v>0</v>
      </c>
      <c r="BC15" s="32">
        <f>AN15+AP15+AR15+AT15+AV15+AX15</f>
        <v>0</v>
      </c>
      <c r="BD15" s="49" t="e">
        <f>BC15/BB15</f>
        <v>#DIV/0!</v>
      </c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33"/>
      <c r="BR15" s="33"/>
      <c r="BS15" s="33" t="e">
        <f>BR15/BQ15</f>
        <v>#DIV/0!</v>
      </c>
      <c r="BT15" s="32">
        <f>BE15+BG15+BI15+BK15+BM15+BO15</f>
        <v>0</v>
      </c>
      <c r="BU15" s="32">
        <f>BF15+BH15+BJ15+BL15+BN15+BP15</f>
        <v>0</v>
      </c>
      <c r="BV15" s="49" t="e">
        <f>BU15/BT15</f>
        <v>#DIV/0!</v>
      </c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33"/>
      <c r="CJ15" s="33"/>
      <c r="CK15" s="33" t="e">
        <f>CJ15/CI15</f>
        <v>#DIV/0!</v>
      </c>
      <c r="CL15" s="32">
        <f>BW15+BY15+CA15+CC15+CE15+CG15</f>
        <v>0</v>
      </c>
      <c r="CM15" s="32">
        <f>BX15+BZ15+CB15+CD15+CF15+CH15</f>
        <v>0</v>
      </c>
      <c r="CN15" s="49" t="e">
        <f>CM15/CL15</f>
        <v>#DIV/0!</v>
      </c>
      <c r="CO15" s="12"/>
      <c r="CP15" s="50">
        <f>O15+AG15+AY15+BQ15+CI15</f>
        <v>0</v>
      </c>
      <c r="CQ15" s="33">
        <f>P15+AH15+AZ15+BR15+CJ15</f>
        <v>0</v>
      </c>
      <c r="CR15" s="33" t="e">
        <f>CQ15/CP15</f>
        <v>#DIV/0!</v>
      </c>
      <c r="CS15" s="32">
        <f>R15+AJ15+BB15+BT15+CL15</f>
        <v>39.67</v>
      </c>
      <c r="CT15" s="32">
        <f>S15+AK15+BC15+BU15+CM15</f>
        <v>58</v>
      </c>
      <c r="CU15" s="49">
        <f>CT15/CS15</f>
        <v>1.4620620115956642</v>
      </c>
      <c r="CV15" s="194" t="e">
        <f>CT15/'Macc Upgrades BASE'!CT20</f>
        <v>#DIV/0!</v>
      </c>
    </row>
    <row r="16" spans="1:100" s="34" customFormat="1" ht="11.25" x14ac:dyDescent="0.2">
      <c r="A16" s="107" t="s">
        <v>115</v>
      </c>
      <c r="B16" s="28" t="s">
        <v>120</v>
      </c>
      <c r="C16" s="77"/>
      <c r="D16" s="25"/>
      <c r="E16" s="25"/>
      <c r="F16" s="25"/>
      <c r="G16" s="25">
        <v>0.75</v>
      </c>
      <c r="H16" s="25">
        <v>1</v>
      </c>
      <c r="I16" s="25"/>
      <c r="J16" s="25"/>
      <c r="K16" s="25"/>
      <c r="L16" s="25"/>
      <c r="M16" s="25"/>
      <c r="N16" s="25"/>
      <c r="O16" s="302"/>
      <c r="P16" s="302"/>
      <c r="Q16" s="33" t="e">
        <f>P16/O16</f>
        <v>#DIV/0!</v>
      </c>
      <c r="R16" s="32">
        <f>C16+E16+G16+I16+K16+M16</f>
        <v>0.75</v>
      </c>
      <c r="S16" s="32">
        <f>D16+F16+H16+J16+L16+N16</f>
        <v>1</v>
      </c>
      <c r="T16" s="49">
        <f>S16/R16</f>
        <v>1.3333333333333333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>
        <v>3</v>
      </c>
      <c r="AF16" s="25">
        <v>4</v>
      </c>
      <c r="AG16" s="302"/>
      <c r="AH16" s="302"/>
      <c r="AI16" s="33" t="e">
        <f>AH16/AG16</f>
        <v>#DIV/0!</v>
      </c>
      <c r="AJ16" s="32">
        <f>U16+W16+Y16+AA16+AC16+AE16</f>
        <v>3</v>
      </c>
      <c r="AK16" s="32">
        <f>V16+X16+Z16+AB16+AD16+AF16</f>
        <v>4</v>
      </c>
      <c r="AL16" s="49">
        <f>AK16/AJ16</f>
        <v>1.3333333333333333</v>
      </c>
      <c r="AM16" s="25">
        <v>9.5</v>
      </c>
      <c r="AN16" s="25">
        <v>19</v>
      </c>
      <c r="AO16" s="25">
        <v>9.84</v>
      </c>
      <c r="AP16" s="25">
        <v>9</v>
      </c>
      <c r="AQ16" s="25"/>
      <c r="AR16" s="25"/>
      <c r="AS16" s="25"/>
      <c r="AT16" s="25"/>
      <c r="AU16" s="25"/>
      <c r="AV16" s="25"/>
      <c r="AW16" s="25"/>
      <c r="AX16" s="25"/>
      <c r="AY16" s="302"/>
      <c r="AZ16" s="302"/>
      <c r="BA16" s="33" t="e">
        <f>AZ16/AY16</f>
        <v>#DIV/0!</v>
      </c>
      <c r="BB16" s="32">
        <f>AM16+AO16+AQ16+AS16+AU16+AW16</f>
        <v>19.34</v>
      </c>
      <c r="BC16" s="32">
        <f>AN16+AP16+AR16+AT16+AV16+AX16</f>
        <v>28</v>
      </c>
      <c r="BD16" s="49">
        <f>BC16/BB16</f>
        <v>1.4477766287487073</v>
      </c>
      <c r="BE16" s="25"/>
      <c r="BF16" s="25"/>
      <c r="BG16" s="25"/>
      <c r="BH16" s="25"/>
      <c r="BI16" s="25"/>
      <c r="BJ16" s="25"/>
      <c r="BK16" s="29"/>
      <c r="BL16" s="29"/>
      <c r="BM16" s="29"/>
      <c r="BN16" s="29"/>
      <c r="BO16" s="25"/>
      <c r="BP16" s="25"/>
      <c r="BQ16" s="302"/>
      <c r="BR16" s="302"/>
      <c r="BS16" s="33" t="e">
        <f>BR16/BQ16</f>
        <v>#DIV/0!</v>
      </c>
      <c r="BT16" s="32">
        <f>BE16+BG16+BI16+BK16+BM16+BO16</f>
        <v>0</v>
      </c>
      <c r="BU16" s="32">
        <f>BF16+BH16+BJ16+BL16+BN16+BP16</f>
        <v>0</v>
      </c>
      <c r="BV16" s="49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302"/>
      <c r="CJ16" s="302"/>
      <c r="CK16" s="33" t="e">
        <f>CJ16/CI16</f>
        <v>#DIV/0!</v>
      </c>
      <c r="CL16" s="32">
        <f>BW16+BY16+CA16+CC16+CE16+CG16</f>
        <v>0</v>
      </c>
      <c r="CM16" s="32">
        <f>BX16+BZ16+CB16+CD16+CF16+CH16</f>
        <v>0</v>
      </c>
      <c r="CN16" s="49" t="e">
        <f>CM16/CL16</f>
        <v>#DIV/0!</v>
      </c>
      <c r="CO16" s="12"/>
      <c r="CP16" s="50">
        <f>O16+AG16+AY16+BQ16+CI16</f>
        <v>0</v>
      </c>
      <c r="CQ16" s="33">
        <f>P16+AH16+AZ16+BR16+CJ16</f>
        <v>0</v>
      </c>
      <c r="CR16" s="33" t="e">
        <f>CQ16/CP16</f>
        <v>#DIV/0!</v>
      </c>
      <c r="CS16" s="32">
        <f>R16+AJ16+BB16+BT16+CL16</f>
        <v>23.09</v>
      </c>
      <c r="CT16" s="32">
        <f>S16+AK16+BC16+BU16+CM16</f>
        <v>33</v>
      </c>
      <c r="CU16" s="49">
        <f>CT16/CS16</f>
        <v>1.429190125595496</v>
      </c>
      <c r="CV16" s="194" t="e">
        <f>CT16/'Macc Upgrades BASE'!CT19</f>
        <v>#DIV/0!</v>
      </c>
    </row>
    <row r="17" spans="1:100" s="34" customFormat="1" ht="11.25" x14ac:dyDescent="0.2">
      <c r="A17" s="79" t="s">
        <v>128</v>
      </c>
      <c r="B17" s="28" t="s">
        <v>124</v>
      </c>
      <c r="C17" s="77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33"/>
      <c r="P17" s="33"/>
      <c r="Q17" s="33" t="e">
        <f t="shared" ref="Q17:Q21" si="24">P17/O17</f>
        <v>#DIV/0!</v>
      </c>
      <c r="R17" s="32">
        <f t="shared" ref="R17:S20" si="25">C17+E17+G17+I17+K17+M17</f>
        <v>0</v>
      </c>
      <c r="S17" s="32">
        <f t="shared" si="25"/>
        <v>0</v>
      </c>
      <c r="T17" s="49" t="e">
        <f t="shared" ref="T17:T21" si="26">S17/R17</f>
        <v>#DIV/0!</v>
      </c>
      <c r="U17" s="29"/>
      <c r="V17" s="29"/>
      <c r="W17" s="29">
        <v>6.75</v>
      </c>
      <c r="X17" s="29">
        <v>5</v>
      </c>
      <c r="Y17" s="29">
        <v>10.75</v>
      </c>
      <c r="Z17" s="29">
        <v>23</v>
      </c>
      <c r="AA17" s="29">
        <v>10.08</v>
      </c>
      <c r="AB17" s="29">
        <v>15</v>
      </c>
      <c r="AC17" s="25">
        <v>7.75</v>
      </c>
      <c r="AD17" s="25">
        <v>5</v>
      </c>
      <c r="AE17" s="29">
        <v>3.66</v>
      </c>
      <c r="AF17" s="29">
        <v>5</v>
      </c>
      <c r="AG17" s="33"/>
      <c r="AH17" s="33"/>
      <c r="AI17" s="33" t="e">
        <f t="shared" ref="AI17:AI21" si="27">AH17/AG17</f>
        <v>#DIV/0!</v>
      </c>
      <c r="AJ17" s="32">
        <f t="shared" ref="AJ17:AK20" si="28">U17+W17+Y17+AA17+AC17+AE17</f>
        <v>38.989999999999995</v>
      </c>
      <c r="AK17" s="32">
        <f t="shared" si="28"/>
        <v>53</v>
      </c>
      <c r="AL17" s="49">
        <f t="shared" ref="AL17:AL21" si="29">AK17/AJ17</f>
        <v>1.3593229033085408</v>
      </c>
      <c r="AM17" s="29">
        <v>1</v>
      </c>
      <c r="AN17" s="29">
        <v>3</v>
      </c>
      <c r="AO17" s="29"/>
      <c r="AP17" s="29"/>
      <c r="AQ17" s="25"/>
      <c r="AR17" s="25"/>
      <c r="AS17" s="29"/>
      <c r="AT17" s="29"/>
      <c r="AU17" s="29"/>
      <c r="AV17" s="29"/>
      <c r="AW17" s="29"/>
      <c r="AX17" s="29"/>
      <c r="AY17" s="33"/>
      <c r="AZ17" s="33"/>
      <c r="BA17" s="33" t="e">
        <f t="shared" ref="BA17:BA21" si="30">AZ17/AY17</f>
        <v>#DIV/0!</v>
      </c>
      <c r="BB17" s="32">
        <f t="shared" ref="BB17:BC20" si="31">AM17+AO17+AQ17+AS17+AU17+AW17</f>
        <v>1</v>
      </c>
      <c r="BC17" s="32">
        <f t="shared" si="31"/>
        <v>3</v>
      </c>
      <c r="BD17" s="49">
        <f t="shared" ref="BD17:BD21" si="32">BC17/BB17</f>
        <v>3</v>
      </c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33"/>
      <c r="BR17" s="33"/>
      <c r="BS17" s="33" t="e">
        <f t="shared" ref="BS17:BS21" si="33">BR17/BQ17</f>
        <v>#DIV/0!</v>
      </c>
      <c r="BT17" s="32">
        <f t="shared" ref="BT17:BU20" si="34">BE17+BG17+BI17+BK17+BM17+BO17</f>
        <v>0</v>
      </c>
      <c r="BU17" s="32">
        <f t="shared" si="34"/>
        <v>0</v>
      </c>
      <c r="BV17" s="49" t="e">
        <f t="shared" ref="BV17:BV21" si="35">BU17/BT17</f>
        <v>#DIV/0!</v>
      </c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33"/>
      <c r="CJ17" s="33"/>
      <c r="CK17" s="33" t="e">
        <f t="shared" ref="CK17:CK21" si="36">CJ17/CI17</f>
        <v>#DIV/0!</v>
      </c>
      <c r="CL17" s="32">
        <f t="shared" ref="CL17:CM20" si="37">BW17+BY17+CA17+CC17+CE17+CG17</f>
        <v>0</v>
      </c>
      <c r="CM17" s="32">
        <f t="shared" si="37"/>
        <v>0</v>
      </c>
      <c r="CN17" s="49" t="e">
        <f t="shared" ref="CN17:CN21" si="38">CM17/CL17</f>
        <v>#DIV/0!</v>
      </c>
      <c r="CO17" s="12"/>
      <c r="CP17" s="50">
        <f t="shared" ref="CP17:CQ20" si="39">O17+AG17+AY17+BQ17+CI17</f>
        <v>0</v>
      </c>
      <c r="CQ17" s="33">
        <f t="shared" si="39"/>
        <v>0</v>
      </c>
      <c r="CR17" s="33" t="e">
        <f t="shared" ref="CR17:CR21" si="40">CQ17/CP17</f>
        <v>#DIV/0!</v>
      </c>
      <c r="CS17" s="32">
        <f t="shared" ref="CS17:CT20" si="41">R17+AJ17+BB17+BT17+CL17</f>
        <v>39.989999999999995</v>
      </c>
      <c r="CT17" s="32">
        <f t="shared" si="41"/>
        <v>56</v>
      </c>
      <c r="CU17" s="49">
        <f t="shared" ref="CU17:CU21" si="42">CT17/CS17</f>
        <v>1.4003500875218806</v>
      </c>
      <c r="CV17" s="194">
        <f>CT17/'Macc Upgrades BASE'!CT21</f>
        <v>0.13084112149532709</v>
      </c>
    </row>
    <row r="18" spans="1:100" s="34" customFormat="1" ht="11.25" x14ac:dyDescent="0.2">
      <c r="A18" s="122"/>
      <c r="B18" s="28"/>
      <c r="C18" s="77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4"/>
      <c r="P18" s="24"/>
      <c r="Q18" s="33" t="e">
        <f t="shared" si="24"/>
        <v>#DIV/0!</v>
      </c>
      <c r="R18" s="32">
        <f t="shared" si="25"/>
        <v>0</v>
      </c>
      <c r="S18" s="32">
        <f t="shared" si="25"/>
        <v>0</v>
      </c>
      <c r="T18" s="49" t="e">
        <f t="shared" si="26"/>
        <v>#DIV/0!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4"/>
      <c r="AH18" s="24"/>
      <c r="AI18" s="33" t="e">
        <f t="shared" si="27"/>
        <v>#DIV/0!</v>
      </c>
      <c r="AJ18" s="32">
        <f t="shared" si="28"/>
        <v>0</v>
      </c>
      <c r="AK18" s="32">
        <f t="shared" si="28"/>
        <v>0</v>
      </c>
      <c r="AL18" s="49" t="e">
        <f t="shared" si="29"/>
        <v>#DIV/0!</v>
      </c>
      <c r="AM18" s="25"/>
      <c r="AN18" s="25"/>
      <c r="AO18" s="25"/>
      <c r="AP18" s="25"/>
      <c r="AQ18" s="19"/>
      <c r="AR18" s="19"/>
      <c r="AS18" s="25"/>
      <c r="AT18" s="25"/>
      <c r="AU18" s="25"/>
      <c r="AV18" s="25"/>
      <c r="AW18" s="25"/>
      <c r="AX18" s="25"/>
      <c r="AY18" s="24"/>
      <c r="AZ18" s="24"/>
      <c r="BA18" s="33" t="e">
        <f t="shared" si="30"/>
        <v>#DIV/0!</v>
      </c>
      <c r="BB18" s="32">
        <f t="shared" si="31"/>
        <v>0</v>
      </c>
      <c r="BC18" s="32">
        <f t="shared" si="31"/>
        <v>0</v>
      </c>
      <c r="BD18" s="49" t="e">
        <f t="shared" si="32"/>
        <v>#DIV/0!</v>
      </c>
      <c r="BE18" s="25"/>
      <c r="BF18" s="25"/>
      <c r="BG18" s="25"/>
      <c r="BH18" s="25"/>
      <c r="BI18" s="25"/>
      <c r="BJ18" s="25"/>
      <c r="BK18" s="29"/>
      <c r="BL18" s="29"/>
      <c r="BM18" s="25"/>
      <c r="BN18" s="25"/>
      <c r="BO18" s="25"/>
      <c r="BP18" s="25"/>
      <c r="BQ18" s="24"/>
      <c r="BR18" s="24"/>
      <c r="BS18" s="33" t="e">
        <f t="shared" si="33"/>
        <v>#DIV/0!</v>
      </c>
      <c r="BT18" s="32">
        <f t="shared" si="34"/>
        <v>0</v>
      </c>
      <c r="BU18" s="32">
        <f t="shared" si="34"/>
        <v>0</v>
      </c>
      <c r="BV18" s="49" t="e">
        <f t="shared" si="35"/>
        <v>#DIV/0!</v>
      </c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4"/>
      <c r="CJ18" s="24"/>
      <c r="CK18" s="33" t="e">
        <f t="shared" si="36"/>
        <v>#DIV/0!</v>
      </c>
      <c r="CL18" s="32">
        <f t="shared" si="37"/>
        <v>0</v>
      </c>
      <c r="CM18" s="32">
        <f t="shared" si="37"/>
        <v>0</v>
      </c>
      <c r="CN18" s="49" t="e">
        <f t="shared" si="38"/>
        <v>#DIV/0!</v>
      </c>
      <c r="CO18" s="12"/>
      <c r="CP18" s="50">
        <f t="shared" si="39"/>
        <v>0</v>
      </c>
      <c r="CQ18" s="33">
        <f t="shared" si="39"/>
        <v>0</v>
      </c>
      <c r="CR18" s="33" t="e">
        <f t="shared" si="40"/>
        <v>#DIV/0!</v>
      </c>
      <c r="CS18" s="32">
        <f t="shared" si="41"/>
        <v>0</v>
      </c>
      <c r="CT18" s="32">
        <f t="shared" si="41"/>
        <v>0</v>
      </c>
      <c r="CU18" s="49" t="e">
        <f t="shared" si="42"/>
        <v>#DIV/0!</v>
      </c>
      <c r="CV18" s="194" t="e">
        <f>CT18/'Macc Upgrades BASE'!CT22</f>
        <v>#DIV/0!</v>
      </c>
    </row>
    <row r="19" spans="1:100" s="34" customFormat="1" ht="11.25" x14ac:dyDescent="0.2">
      <c r="A19" s="79"/>
      <c r="B19" s="28"/>
      <c r="C19" s="77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33" t="e">
        <f t="shared" si="24"/>
        <v>#DIV/0!</v>
      </c>
      <c r="R19" s="32">
        <f t="shared" si="25"/>
        <v>0</v>
      </c>
      <c r="S19" s="32">
        <f t="shared" si="25"/>
        <v>0</v>
      </c>
      <c r="T19" s="49" t="e">
        <f t="shared" si="26"/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33" t="e">
        <f t="shared" si="27"/>
        <v>#DIV/0!</v>
      </c>
      <c r="AJ19" s="32">
        <f t="shared" si="28"/>
        <v>0</v>
      </c>
      <c r="AK19" s="32">
        <f t="shared" si="28"/>
        <v>0</v>
      </c>
      <c r="AL19" s="49" t="e">
        <f t="shared" si="29"/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33" t="e">
        <f t="shared" si="30"/>
        <v>#DIV/0!</v>
      </c>
      <c r="BB19" s="32">
        <f t="shared" si="31"/>
        <v>0</v>
      </c>
      <c r="BC19" s="32">
        <f t="shared" si="31"/>
        <v>0</v>
      </c>
      <c r="BD19" s="49" t="e">
        <f t="shared" si="32"/>
        <v>#DIV/0!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4"/>
      <c r="BR19" s="24"/>
      <c r="BS19" s="33" t="e">
        <f t="shared" si="33"/>
        <v>#DIV/0!</v>
      </c>
      <c r="BT19" s="32">
        <f t="shared" si="34"/>
        <v>0</v>
      </c>
      <c r="BU19" s="32">
        <f t="shared" si="34"/>
        <v>0</v>
      </c>
      <c r="BV19" s="49" t="e">
        <f t="shared" si="35"/>
        <v>#DIV/0!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33" t="e">
        <f t="shared" si="36"/>
        <v>#DIV/0!</v>
      </c>
      <c r="CL19" s="32">
        <f t="shared" si="37"/>
        <v>0</v>
      </c>
      <c r="CM19" s="32">
        <f t="shared" si="37"/>
        <v>0</v>
      </c>
      <c r="CN19" s="49" t="e">
        <f t="shared" si="38"/>
        <v>#DIV/0!</v>
      </c>
      <c r="CO19" s="12"/>
      <c r="CP19" s="50">
        <f t="shared" si="39"/>
        <v>0</v>
      </c>
      <c r="CQ19" s="33">
        <f t="shared" si="39"/>
        <v>0</v>
      </c>
      <c r="CR19" s="33" t="e">
        <f t="shared" si="40"/>
        <v>#DIV/0!</v>
      </c>
      <c r="CS19" s="32">
        <f t="shared" si="41"/>
        <v>0</v>
      </c>
      <c r="CT19" s="32">
        <f t="shared" si="41"/>
        <v>0</v>
      </c>
      <c r="CU19" s="49" t="e">
        <f t="shared" si="42"/>
        <v>#DIV/0!</v>
      </c>
      <c r="CV19" s="194" t="e">
        <f>CT19/'Macc Upgrades BASE'!CT23</f>
        <v>#DIV/0!</v>
      </c>
    </row>
    <row r="20" spans="1:100" s="34" customFormat="1" ht="12" thickBot="1" x14ac:dyDescent="0.25">
      <c r="A20" s="109"/>
      <c r="B20" s="54"/>
      <c r="C20" s="53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8"/>
      <c r="P20" s="18"/>
      <c r="Q20" s="33" t="e">
        <f t="shared" si="24"/>
        <v>#DIV/0!</v>
      </c>
      <c r="R20" s="32">
        <f t="shared" si="25"/>
        <v>0</v>
      </c>
      <c r="S20" s="32">
        <f t="shared" si="25"/>
        <v>0</v>
      </c>
      <c r="T20" s="49" t="e">
        <f t="shared" si="26"/>
        <v>#DIV/0!</v>
      </c>
      <c r="U20" s="25"/>
      <c r="V20" s="25"/>
      <c r="W20" s="25"/>
      <c r="X20" s="25"/>
      <c r="Y20" s="19"/>
      <c r="Z20" s="19"/>
      <c r="AA20" s="19"/>
      <c r="AB20" s="19"/>
      <c r="AC20" s="19"/>
      <c r="AD20" s="19"/>
      <c r="AE20" s="19"/>
      <c r="AF20" s="19"/>
      <c r="AG20" s="18"/>
      <c r="AH20" s="18"/>
      <c r="AI20" s="33" t="e">
        <f t="shared" si="27"/>
        <v>#DIV/0!</v>
      </c>
      <c r="AJ20" s="32">
        <f t="shared" si="28"/>
        <v>0</v>
      </c>
      <c r="AK20" s="32">
        <f t="shared" si="28"/>
        <v>0</v>
      </c>
      <c r="AL20" s="49" t="e">
        <f t="shared" si="29"/>
        <v>#DIV/0!</v>
      </c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8"/>
      <c r="AZ20" s="18"/>
      <c r="BA20" s="33" t="e">
        <f t="shared" si="30"/>
        <v>#DIV/0!</v>
      </c>
      <c r="BB20" s="32">
        <f t="shared" si="31"/>
        <v>0</v>
      </c>
      <c r="BC20" s="32">
        <f t="shared" si="31"/>
        <v>0</v>
      </c>
      <c r="BD20" s="49" t="e">
        <f t="shared" si="32"/>
        <v>#DIV/0!</v>
      </c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8"/>
      <c r="BR20" s="18"/>
      <c r="BS20" s="33" t="e">
        <f t="shared" si="33"/>
        <v>#DIV/0!</v>
      </c>
      <c r="BT20" s="32">
        <f t="shared" si="34"/>
        <v>0</v>
      </c>
      <c r="BU20" s="32">
        <f t="shared" si="34"/>
        <v>0</v>
      </c>
      <c r="BV20" s="49" t="e">
        <f t="shared" si="35"/>
        <v>#DIV/0!</v>
      </c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8"/>
      <c r="CJ20" s="18"/>
      <c r="CK20" s="33" t="e">
        <f t="shared" si="36"/>
        <v>#DIV/0!</v>
      </c>
      <c r="CL20" s="32">
        <f t="shared" si="37"/>
        <v>0</v>
      </c>
      <c r="CM20" s="32">
        <f t="shared" si="37"/>
        <v>0</v>
      </c>
      <c r="CN20" s="49" t="e">
        <f t="shared" si="38"/>
        <v>#DIV/0!</v>
      </c>
      <c r="CO20" s="12"/>
      <c r="CP20" s="50">
        <f t="shared" si="39"/>
        <v>0</v>
      </c>
      <c r="CQ20" s="33">
        <f t="shared" si="39"/>
        <v>0</v>
      </c>
      <c r="CR20" s="33" t="e">
        <f t="shared" si="40"/>
        <v>#DIV/0!</v>
      </c>
      <c r="CS20" s="32">
        <f t="shared" si="41"/>
        <v>0</v>
      </c>
      <c r="CT20" s="32">
        <f t="shared" si="41"/>
        <v>0</v>
      </c>
      <c r="CU20" s="49" t="e">
        <f t="shared" si="42"/>
        <v>#DIV/0!</v>
      </c>
      <c r="CV20" s="194" t="e">
        <f>CT20/'Macc Upgrades BASE'!CT24</f>
        <v>#DIV/0!</v>
      </c>
    </row>
    <row r="21" spans="1:100" s="15" customFormat="1" ht="11.25" thickBot="1" x14ac:dyDescent="0.2">
      <c r="A21" s="387" t="s">
        <v>0</v>
      </c>
      <c r="B21" s="388"/>
      <c r="C21" s="121">
        <f t="shared" ref="C21:P21" si="43">SUM(C15:C20)</f>
        <v>0</v>
      </c>
      <c r="D21" s="120">
        <f t="shared" si="43"/>
        <v>0</v>
      </c>
      <c r="E21" s="121">
        <f t="shared" si="43"/>
        <v>0</v>
      </c>
      <c r="F21" s="120">
        <f t="shared" si="43"/>
        <v>0</v>
      </c>
      <c r="G21" s="121">
        <f t="shared" si="43"/>
        <v>0.75</v>
      </c>
      <c r="H21" s="120">
        <f t="shared" si="43"/>
        <v>1</v>
      </c>
      <c r="I21" s="121">
        <f t="shared" si="43"/>
        <v>1.5</v>
      </c>
      <c r="J21" s="120">
        <f t="shared" si="43"/>
        <v>0</v>
      </c>
      <c r="K21" s="121">
        <f t="shared" si="43"/>
        <v>0</v>
      </c>
      <c r="L21" s="120">
        <f t="shared" si="43"/>
        <v>0</v>
      </c>
      <c r="M21" s="121">
        <f t="shared" si="43"/>
        <v>0</v>
      </c>
      <c r="N21" s="120">
        <f t="shared" si="43"/>
        <v>0</v>
      </c>
      <c r="O21" s="120">
        <f t="shared" si="43"/>
        <v>0</v>
      </c>
      <c r="P21" s="120">
        <f t="shared" si="43"/>
        <v>0</v>
      </c>
      <c r="Q21" s="118" t="e">
        <f t="shared" si="24"/>
        <v>#DIV/0!</v>
      </c>
      <c r="R21" s="118">
        <f>SUM(R15:R20)</f>
        <v>2.25</v>
      </c>
      <c r="S21" s="118">
        <f>SUM(S15:S20)</f>
        <v>1</v>
      </c>
      <c r="T21" s="118">
        <f t="shared" si="26"/>
        <v>0.44444444444444442</v>
      </c>
      <c r="U21" s="121">
        <f t="shared" ref="U21:AH21" si="44">SUM(U15:U20)</f>
        <v>9.08</v>
      </c>
      <c r="V21" s="120">
        <f t="shared" si="44"/>
        <v>17</v>
      </c>
      <c r="W21" s="121">
        <f t="shared" si="44"/>
        <v>15.67</v>
      </c>
      <c r="X21" s="120">
        <f t="shared" si="44"/>
        <v>20</v>
      </c>
      <c r="Y21" s="121">
        <f t="shared" si="44"/>
        <v>20</v>
      </c>
      <c r="Z21" s="120">
        <f t="shared" si="44"/>
        <v>32</v>
      </c>
      <c r="AA21" s="121">
        <f t="shared" si="44"/>
        <v>19.16</v>
      </c>
      <c r="AB21" s="120">
        <f t="shared" si="44"/>
        <v>31</v>
      </c>
      <c r="AC21" s="121">
        <f t="shared" si="44"/>
        <v>9.59</v>
      </c>
      <c r="AD21" s="120">
        <f t="shared" si="44"/>
        <v>6</v>
      </c>
      <c r="AE21" s="121">
        <f t="shared" si="44"/>
        <v>6.66</v>
      </c>
      <c r="AF21" s="120">
        <f t="shared" si="44"/>
        <v>9</v>
      </c>
      <c r="AG21" s="120">
        <f t="shared" si="44"/>
        <v>0</v>
      </c>
      <c r="AH21" s="120">
        <f t="shared" si="44"/>
        <v>0</v>
      </c>
      <c r="AI21" s="118" t="e">
        <f t="shared" si="27"/>
        <v>#DIV/0!</v>
      </c>
      <c r="AJ21" s="118">
        <f>SUM(AJ15:AJ20)</f>
        <v>80.16</v>
      </c>
      <c r="AK21" s="118">
        <f>SUM(AK15:AK20)</f>
        <v>115</v>
      </c>
      <c r="AL21" s="118">
        <f t="shared" si="29"/>
        <v>1.4346307385229542</v>
      </c>
      <c r="AM21" s="121">
        <f t="shared" ref="AM21:AZ21" si="45">SUM(AM15:AM20)</f>
        <v>10.5</v>
      </c>
      <c r="AN21" s="120">
        <f t="shared" si="45"/>
        <v>22</v>
      </c>
      <c r="AO21" s="121">
        <f t="shared" si="45"/>
        <v>9.84</v>
      </c>
      <c r="AP21" s="120">
        <f t="shared" si="45"/>
        <v>9</v>
      </c>
      <c r="AQ21" s="121">
        <f t="shared" si="45"/>
        <v>0</v>
      </c>
      <c r="AR21" s="120">
        <f t="shared" si="45"/>
        <v>0</v>
      </c>
      <c r="AS21" s="121">
        <f t="shared" si="45"/>
        <v>0</v>
      </c>
      <c r="AT21" s="120">
        <f t="shared" si="45"/>
        <v>0</v>
      </c>
      <c r="AU21" s="121">
        <f t="shared" si="45"/>
        <v>0</v>
      </c>
      <c r="AV21" s="120">
        <f t="shared" si="45"/>
        <v>0</v>
      </c>
      <c r="AW21" s="121">
        <f t="shared" si="45"/>
        <v>0</v>
      </c>
      <c r="AX21" s="120">
        <f t="shared" si="45"/>
        <v>0</v>
      </c>
      <c r="AY21" s="120">
        <f t="shared" si="45"/>
        <v>0</v>
      </c>
      <c r="AZ21" s="120">
        <f t="shared" si="45"/>
        <v>0</v>
      </c>
      <c r="BA21" s="118" t="e">
        <f t="shared" si="30"/>
        <v>#DIV/0!</v>
      </c>
      <c r="BB21" s="118">
        <f>SUM(BB15:BB20)</f>
        <v>20.34</v>
      </c>
      <c r="BC21" s="118">
        <f>SUM(BC15:BC20)</f>
        <v>31</v>
      </c>
      <c r="BD21" s="118">
        <f t="shared" si="32"/>
        <v>1.5240904621435596</v>
      </c>
      <c r="BE21" s="121">
        <f t="shared" ref="BE21:BR21" si="46">SUM(BE15:BE20)</f>
        <v>0</v>
      </c>
      <c r="BF21" s="120">
        <f t="shared" si="46"/>
        <v>0</v>
      </c>
      <c r="BG21" s="121">
        <f t="shared" si="46"/>
        <v>0</v>
      </c>
      <c r="BH21" s="120">
        <f t="shared" si="46"/>
        <v>0</v>
      </c>
      <c r="BI21" s="121">
        <f t="shared" si="46"/>
        <v>0</v>
      </c>
      <c r="BJ21" s="120">
        <f t="shared" si="46"/>
        <v>0</v>
      </c>
      <c r="BK21" s="121">
        <f t="shared" si="46"/>
        <v>0</v>
      </c>
      <c r="BL21" s="120">
        <f t="shared" si="46"/>
        <v>0</v>
      </c>
      <c r="BM21" s="121">
        <f t="shared" si="46"/>
        <v>0</v>
      </c>
      <c r="BN21" s="120">
        <f t="shared" si="46"/>
        <v>0</v>
      </c>
      <c r="BO21" s="121">
        <f t="shared" si="46"/>
        <v>0</v>
      </c>
      <c r="BP21" s="120">
        <f t="shared" si="46"/>
        <v>0</v>
      </c>
      <c r="BQ21" s="120">
        <f t="shared" si="46"/>
        <v>0</v>
      </c>
      <c r="BR21" s="120">
        <f t="shared" si="46"/>
        <v>0</v>
      </c>
      <c r="BS21" s="118" t="e">
        <f t="shared" si="33"/>
        <v>#DIV/0!</v>
      </c>
      <c r="BT21" s="118">
        <f>SUM(BT15:BT20)</f>
        <v>0</v>
      </c>
      <c r="BU21" s="118">
        <f>SUM(BU15:BU20)</f>
        <v>0</v>
      </c>
      <c r="BV21" s="118" t="e">
        <f t="shared" si="35"/>
        <v>#DIV/0!</v>
      </c>
      <c r="BW21" s="121">
        <f t="shared" ref="BW21:CJ21" si="47">SUM(BW15:BW20)</f>
        <v>0</v>
      </c>
      <c r="BX21" s="120">
        <f t="shared" si="47"/>
        <v>0</v>
      </c>
      <c r="BY21" s="121">
        <f t="shared" si="47"/>
        <v>0</v>
      </c>
      <c r="BZ21" s="120">
        <f t="shared" si="47"/>
        <v>0</v>
      </c>
      <c r="CA21" s="121">
        <f t="shared" si="47"/>
        <v>0</v>
      </c>
      <c r="CB21" s="120">
        <f t="shared" si="47"/>
        <v>0</v>
      </c>
      <c r="CC21" s="121">
        <f t="shared" si="47"/>
        <v>0</v>
      </c>
      <c r="CD21" s="120">
        <f t="shared" si="47"/>
        <v>0</v>
      </c>
      <c r="CE21" s="121">
        <f t="shared" si="47"/>
        <v>0</v>
      </c>
      <c r="CF21" s="120">
        <f t="shared" si="47"/>
        <v>0</v>
      </c>
      <c r="CG21" s="121">
        <f t="shared" si="47"/>
        <v>0</v>
      </c>
      <c r="CH21" s="120">
        <f t="shared" si="47"/>
        <v>0</v>
      </c>
      <c r="CI21" s="120">
        <f t="shared" si="47"/>
        <v>0</v>
      </c>
      <c r="CJ21" s="120">
        <f t="shared" si="47"/>
        <v>0</v>
      </c>
      <c r="CK21" s="118" t="e">
        <f t="shared" si="36"/>
        <v>#DIV/0!</v>
      </c>
      <c r="CL21" s="118">
        <f>SUM(CL15:CL20)</f>
        <v>0</v>
      </c>
      <c r="CM21" s="118">
        <f>SUM(CM15:CM20)</f>
        <v>0</v>
      </c>
      <c r="CN21" s="118" t="e">
        <f t="shared" si="38"/>
        <v>#DIV/0!</v>
      </c>
      <c r="CO21" s="12"/>
      <c r="CP21" s="119">
        <f>SUM(CP15:CP20)</f>
        <v>0</v>
      </c>
      <c r="CQ21" s="118">
        <f>SUM(CQ15:CQ20)</f>
        <v>0</v>
      </c>
      <c r="CR21" s="118" t="e">
        <f t="shared" si="40"/>
        <v>#DIV/0!</v>
      </c>
      <c r="CS21" s="118">
        <f>SUM(CS15:CS20)</f>
        <v>102.75</v>
      </c>
      <c r="CT21" s="118">
        <f>SUM(CT15:CT20)</f>
        <v>147</v>
      </c>
      <c r="CU21" s="117">
        <f t="shared" si="42"/>
        <v>1.4306569343065694</v>
      </c>
      <c r="CV21" s="194">
        <f>CT21/'Macc Upgrades BASE'!CT21</f>
        <v>0.34345794392523366</v>
      </c>
    </row>
    <row r="22" spans="1:100" s="15" customFormat="1" ht="44.25" x14ac:dyDescent="0.55000000000000004">
      <c r="A22" s="65"/>
      <c r="B22" s="30"/>
      <c r="C22" s="63"/>
      <c r="D22" s="63"/>
      <c r="E22" s="63"/>
      <c r="F22" s="63"/>
      <c r="G22" s="63"/>
      <c r="H22" s="63"/>
      <c r="I22" s="63"/>
      <c r="J22" s="63"/>
      <c r="K22" s="63" t="s">
        <v>6</v>
      </c>
      <c r="L22" s="63"/>
      <c r="M22" s="63"/>
      <c r="N22" s="63"/>
      <c r="O22" s="64"/>
      <c r="P22" s="64"/>
      <c r="Q22" s="12"/>
      <c r="R22" s="12"/>
      <c r="S22" s="12"/>
      <c r="T22" s="12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4"/>
      <c r="AH22" s="64"/>
      <c r="AI22" s="12"/>
      <c r="AJ22" s="64"/>
      <c r="AK22" s="64"/>
      <c r="AL22" s="12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4"/>
      <c r="AZ22" s="64"/>
      <c r="BA22" s="12"/>
      <c r="BB22" s="64"/>
      <c r="BC22" s="64"/>
      <c r="BD22" s="12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4"/>
      <c r="BR22" s="64"/>
      <c r="BS22" s="12"/>
      <c r="BT22" s="12"/>
      <c r="BU22" s="12"/>
      <c r="BV22" s="12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4"/>
      <c r="CJ22" s="64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</row>
    <row r="23" spans="1:100" s="34" customFormat="1" ht="11.25" hidden="1" thickBot="1" x14ac:dyDescent="0.2">
      <c r="A23" s="116" t="s">
        <v>67</v>
      </c>
      <c r="B23" s="115"/>
      <c r="C23" s="114"/>
      <c r="D23" s="106"/>
      <c r="E23" s="114"/>
      <c r="F23" s="106"/>
      <c r="G23" s="114"/>
      <c r="H23" s="106"/>
      <c r="I23" s="114"/>
      <c r="J23" s="106"/>
      <c r="K23" s="114"/>
      <c r="L23" s="106"/>
      <c r="M23" s="106"/>
      <c r="N23" s="106"/>
      <c r="O23" s="104"/>
      <c r="P23" s="104"/>
      <c r="Q23" s="104"/>
      <c r="R23" s="104"/>
      <c r="S23" s="104"/>
      <c r="T23" s="104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4"/>
      <c r="AH23" s="104"/>
      <c r="AI23" s="104"/>
      <c r="AJ23" s="104"/>
      <c r="AK23" s="104"/>
      <c r="AL23" s="104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  <c r="AX23" s="106"/>
      <c r="AY23" s="104"/>
      <c r="AZ23" s="104"/>
      <c r="BA23" s="104"/>
      <c r="BB23" s="104"/>
      <c r="BC23" s="104"/>
      <c r="BD23" s="104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06"/>
      <c r="BP23" s="106"/>
      <c r="BQ23" s="104"/>
      <c r="BR23" s="104"/>
      <c r="BS23" s="104"/>
      <c r="BT23" s="104"/>
      <c r="BU23" s="104"/>
      <c r="BV23" s="104"/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4"/>
      <c r="CJ23" s="104"/>
      <c r="CK23" s="104"/>
      <c r="CL23" s="104"/>
      <c r="CM23" s="104"/>
      <c r="CN23" s="113"/>
      <c r="CO23" s="12"/>
      <c r="CP23" s="112"/>
      <c r="CQ23" s="111"/>
      <c r="CR23" s="111"/>
      <c r="CS23" s="111"/>
      <c r="CT23" s="111"/>
      <c r="CU23" s="110"/>
      <c r="CV23" s="22"/>
    </row>
    <row r="24" spans="1:100" s="34" customFormat="1" ht="11.25" hidden="1" x14ac:dyDescent="0.2">
      <c r="A24" s="107"/>
      <c r="B24" s="28"/>
      <c r="C24" s="77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4"/>
      <c r="P24" s="24"/>
      <c r="Q24" s="24" t="e">
        <f>P24/O24</f>
        <v>#DIV/0!</v>
      </c>
      <c r="R24" s="32">
        <f t="shared" ref="R24:S27" si="48">C24+E24+G24+I24+K24+M24</f>
        <v>0</v>
      </c>
      <c r="S24" s="23">
        <f t="shared" si="48"/>
        <v>0</v>
      </c>
      <c r="T24" s="23" t="e">
        <f>S24/R24</f>
        <v>#DIV/0!</v>
      </c>
      <c r="U24" s="25"/>
      <c r="V24" s="25"/>
      <c r="W24" s="25"/>
      <c r="X24" s="25"/>
      <c r="Y24" s="25"/>
      <c r="Z24" s="25"/>
      <c r="AA24" s="29"/>
      <c r="AB24" s="29"/>
      <c r="AC24" s="25"/>
      <c r="AD24" s="25"/>
      <c r="AE24" s="25"/>
      <c r="AF24" s="25"/>
      <c r="AG24" s="24"/>
      <c r="AH24" s="24"/>
      <c r="AI24" s="24" t="e">
        <f>AH24/AG24</f>
        <v>#DIV/0!</v>
      </c>
      <c r="AJ24" s="23">
        <f t="shared" ref="AJ24:AK27" si="49">U24+W24+Y24+AA24+AC24+AE24</f>
        <v>0</v>
      </c>
      <c r="AK24" s="23">
        <f t="shared" si="49"/>
        <v>0</v>
      </c>
      <c r="AL24" s="23" t="e">
        <f>AK24/AJ24</f>
        <v>#DIV/0!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4"/>
      <c r="AZ24" s="24"/>
      <c r="BA24" s="24" t="e">
        <f>AZ24/AY24</f>
        <v>#DIV/0!</v>
      </c>
      <c r="BB24" s="23">
        <f t="shared" ref="BB24:BC27" si="50">AM24+AO24+AQ24+AS24+AU24+AW24</f>
        <v>0</v>
      </c>
      <c r="BC24" s="23">
        <f t="shared" si="50"/>
        <v>0</v>
      </c>
      <c r="BD24" s="23" t="e">
        <f>BC24/BB24</f>
        <v>#DIV/0!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4"/>
      <c r="BR24" s="24"/>
      <c r="BS24" s="24" t="e">
        <f>BR24/BQ24</f>
        <v>#DIV/0!</v>
      </c>
      <c r="BT24" s="23">
        <f t="shared" ref="BT24:BU27" si="51">BE24+BG24+BI24+BK24+BM24+BO24</f>
        <v>0</v>
      </c>
      <c r="BU24" s="23">
        <f t="shared" si="51"/>
        <v>0</v>
      </c>
      <c r="BV24" s="23" t="e">
        <f>BU24/BT24</f>
        <v>#DIV/0!</v>
      </c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4"/>
      <c r="CJ24" s="24"/>
      <c r="CK24" s="24" t="e">
        <f>CJ24/CI24</f>
        <v>#DIV/0!</v>
      </c>
      <c r="CL24" s="32">
        <f t="shared" ref="CL24:CM27" si="52">BW24+BY24+CA24+CC24+CE24+CG24</f>
        <v>0</v>
      </c>
      <c r="CM24" s="32">
        <f t="shared" si="52"/>
        <v>0</v>
      </c>
      <c r="CN24" s="52" t="e">
        <f>CM24/CL24</f>
        <v>#DIV/0!</v>
      </c>
      <c r="CO24" s="12"/>
      <c r="CP24" s="244">
        <f t="shared" ref="CP24:CQ27" si="53">O24+AG24+AY24+BQ24+CI24</f>
        <v>0</v>
      </c>
      <c r="CQ24" s="243">
        <f t="shared" si="53"/>
        <v>0</v>
      </c>
      <c r="CR24" s="243" t="e">
        <f>CQ24/CP24</f>
        <v>#DIV/0!</v>
      </c>
      <c r="CS24" s="242">
        <f t="shared" ref="CS24:CT27" si="54">R24+AJ24+BB24+BT24+CL24</f>
        <v>0</v>
      </c>
      <c r="CT24" s="242">
        <f t="shared" si="54"/>
        <v>0</v>
      </c>
      <c r="CU24" s="241" t="e">
        <f>CT24/CS24</f>
        <v>#DIV/0!</v>
      </c>
      <c r="CV24" s="194" t="e">
        <f>CT24/'Macc Upgrades BASE'!CT24</f>
        <v>#DIV/0!</v>
      </c>
    </row>
    <row r="25" spans="1:100" s="34" customFormat="1" ht="11.25" hidden="1" x14ac:dyDescent="0.2">
      <c r="A25" s="107"/>
      <c r="B25" s="28"/>
      <c r="C25" s="108"/>
      <c r="D25" s="29"/>
      <c r="E25" s="108"/>
      <c r="F25" s="29"/>
      <c r="G25" s="25"/>
      <c r="H25" s="25"/>
      <c r="I25" s="25"/>
      <c r="J25" s="25"/>
      <c r="K25" s="25"/>
      <c r="L25" s="25"/>
      <c r="M25" s="25"/>
      <c r="N25" s="25"/>
      <c r="O25" s="24"/>
      <c r="P25" s="24"/>
      <c r="Q25" s="24" t="e">
        <f>P25/O25</f>
        <v>#DIV/0!</v>
      </c>
      <c r="R25" s="32">
        <f t="shared" si="48"/>
        <v>0</v>
      </c>
      <c r="S25" s="23">
        <f t="shared" si="48"/>
        <v>0</v>
      </c>
      <c r="T25" s="23" t="e">
        <f>S25/R25</f>
        <v>#DIV/0!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4"/>
      <c r="AH25" s="24"/>
      <c r="AI25" s="24" t="e">
        <f>AH25/AG25</f>
        <v>#DIV/0!</v>
      </c>
      <c r="AJ25" s="23">
        <f t="shared" si="49"/>
        <v>0</v>
      </c>
      <c r="AK25" s="23">
        <f t="shared" si="49"/>
        <v>0</v>
      </c>
      <c r="AL25" s="23" t="e">
        <f>AK25/AJ25</f>
        <v>#DIV/0!</v>
      </c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4"/>
      <c r="AZ25" s="24"/>
      <c r="BA25" s="24" t="e">
        <f>AZ25/AY25</f>
        <v>#DIV/0!</v>
      </c>
      <c r="BB25" s="23">
        <f t="shared" si="50"/>
        <v>0</v>
      </c>
      <c r="BC25" s="23">
        <f t="shared" si="50"/>
        <v>0</v>
      </c>
      <c r="BD25" s="23" t="e">
        <f>BC25/BB25</f>
        <v>#DIV/0!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4"/>
      <c r="BR25" s="24"/>
      <c r="BS25" s="24" t="e">
        <f>BR25/BQ25</f>
        <v>#DIV/0!</v>
      </c>
      <c r="BT25" s="23">
        <f t="shared" si="51"/>
        <v>0</v>
      </c>
      <c r="BU25" s="23">
        <f t="shared" si="51"/>
        <v>0</v>
      </c>
      <c r="BV25" s="23" t="e">
        <f>BU25/BT25</f>
        <v>#DIV/0!</v>
      </c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4"/>
      <c r="CJ25" s="24"/>
      <c r="CK25" s="24" t="e">
        <f>CJ25/CI25</f>
        <v>#DIV/0!</v>
      </c>
      <c r="CL25" s="32">
        <f t="shared" si="52"/>
        <v>0</v>
      </c>
      <c r="CM25" s="32">
        <f t="shared" si="52"/>
        <v>0</v>
      </c>
      <c r="CN25" s="52" t="e">
        <f>CM25/CL25</f>
        <v>#DIV/0!</v>
      </c>
      <c r="CO25" s="12"/>
      <c r="CP25" s="239">
        <f t="shared" si="53"/>
        <v>0</v>
      </c>
      <c r="CQ25" s="18">
        <f t="shared" si="53"/>
        <v>0</v>
      </c>
      <c r="CR25" s="18" t="e">
        <f>CQ25/CP25</f>
        <v>#DIV/0!</v>
      </c>
      <c r="CS25" s="17">
        <f t="shared" si="54"/>
        <v>0</v>
      </c>
      <c r="CT25" s="17">
        <f t="shared" si="54"/>
        <v>0</v>
      </c>
      <c r="CU25" s="51" t="e">
        <f>CT25/CS25</f>
        <v>#DIV/0!</v>
      </c>
      <c r="CV25" s="194" t="e">
        <f>CT25/'Macc Upgrades BASE'!CT25</f>
        <v>#DIV/0!</v>
      </c>
    </row>
    <row r="26" spans="1:100" s="34" customFormat="1" ht="11.25" hidden="1" x14ac:dyDescent="0.2">
      <c r="A26" s="107"/>
      <c r="B26" s="28"/>
      <c r="C26" s="77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4"/>
      <c r="P26" s="24"/>
      <c r="Q26" s="24" t="e">
        <f>P26/O26</f>
        <v>#DIV/0!</v>
      </c>
      <c r="R26" s="32">
        <f t="shared" si="48"/>
        <v>0</v>
      </c>
      <c r="S26" s="23">
        <f t="shared" si="48"/>
        <v>0</v>
      </c>
      <c r="T26" s="23" t="e">
        <f>S26/R26</f>
        <v>#DIV/0!</v>
      </c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4"/>
      <c r="AH26" s="24"/>
      <c r="AI26" s="24" t="e">
        <f>AH26/AG26</f>
        <v>#DIV/0!</v>
      </c>
      <c r="AJ26" s="23">
        <f t="shared" si="49"/>
        <v>0</v>
      </c>
      <c r="AK26" s="23">
        <f t="shared" si="49"/>
        <v>0</v>
      </c>
      <c r="AL26" s="23" t="e">
        <f>AK26/AJ26</f>
        <v>#DIV/0!</v>
      </c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4"/>
      <c r="AZ26" s="24"/>
      <c r="BA26" s="24" t="e">
        <f>AZ26/AY26</f>
        <v>#DIV/0!</v>
      </c>
      <c r="BB26" s="23">
        <f t="shared" si="50"/>
        <v>0</v>
      </c>
      <c r="BC26" s="23">
        <f t="shared" si="50"/>
        <v>0</v>
      </c>
      <c r="BD26" s="23" t="e">
        <f>BC26/BB26</f>
        <v>#DIV/0!</v>
      </c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4"/>
      <c r="BR26" s="24"/>
      <c r="BS26" s="24" t="e">
        <f>BR26/BQ26</f>
        <v>#DIV/0!</v>
      </c>
      <c r="BT26" s="23">
        <f t="shared" si="51"/>
        <v>0</v>
      </c>
      <c r="BU26" s="23">
        <f t="shared" si="51"/>
        <v>0</v>
      </c>
      <c r="BV26" s="23" t="e">
        <f>BU26/BT26</f>
        <v>#DIV/0!</v>
      </c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4"/>
      <c r="CJ26" s="24"/>
      <c r="CK26" s="24" t="e">
        <f>CJ26/CI26</f>
        <v>#DIV/0!</v>
      </c>
      <c r="CL26" s="32">
        <f t="shared" si="52"/>
        <v>0</v>
      </c>
      <c r="CM26" s="32">
        <f t="shared" si="52"/>
        <v>0</v>
      </c>
      <c r="CN26" s="52" t="e">
        <f>CM26/CL26</f>
        <v>#DIV/0!</v>
      </c>
      <c r="CO26" s="12"/>
      <c r="CP26" s="239">
        <f t="shared" si="53"/>
        <v>0</v>
      </c>
      <c r="CQ26" s="18">
        <f t="shared" si="53"/>
        <v>0</v>
      </c>
      <c r="CR26" s="18" t="e">
        <f>CQ26/CP26</f>
        <v>#DIV/0!</v>
      </c>
      <c r="CS26" s="17">
        <f t="shared" si="54"/>
        <v>0</v>
      </c>
      <c r="CT26" s="17">
        <f t="shared" si="54"/>
        <v>0</v>
      </c>
      <c r="CU26" s="51" t="e">
        <f>CT26/CS26</f>
        <v>#DIV/0!</v>
      </c>
      <c r="CV26" s="194" t="e">
        <f>CT26/'Macc Upgrades BASE'!CT26</f>
        <v>#DIV/0!</v>
      </c>
    </row>
    <row r="27" spans="1:100" s="34" customFormat="1" ht="10.5" hidden="1" x14ac:dyDescent="0.15">
      <c r="A27" s="240"/>
      <c r="B27" s="26"/>
      <c r="C27" s="77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4"/>
      <c r="P27" s="24"/>
      <c r="Q27" s="24" t="e">
        <f>P27/O27</f>
        <v>#DIV/0!</v>
      </c>
      <c r="R27" s="32">
        <f t="shared" si="48"/>
        <v>0</v>
      </c>
      <c r="S27" s="23">
        <f t="shared" si="48"/>
        <v>0</v>
      </c>
      <c r="T27" s="23" t="e">
        <f>S27/R27</f>
        <v>#DIV/0!</v>
      </c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4"/>
      <c r="AH27" s="24"/>
      <c r="AI27" s="24" t="e">
        <f>AH27/AG27</f>
        <v>#DIV/0!</v>
      </c>
      <c r="AJ27" s="23">
        <f t="shared" si="49"/>
        <v>0</v>
      </c>
      <c r="AK27" s="23">
        <f t="shared" si="49"/>
        <v>0</v>
      </c>
      <c r="AL27" s="23" t="e">
        <f>AK27/AJ27</f>
        <v>#DIV/0!</v>
      </c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4"/>
      <c r="AZ27" s="24"/>
      <c r="BA27" s="24" t="e">
        <f>AZ27/AY27</f>
        <v>#DIV/0!</v>
      </c>
      <c r="BB27" s="23">
        <f t="shared" si="50"/>
        <v>0</v>
      </c>
      <c r="BC27" s="23">
        <f t="shared" si="50"/>
        <v>0</v>
      </c>
      <c r="BD27" s="23" t="e">
        <f>BC27/BB27</f>
        <v>#DIV/0!</v>
      </c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4"/>
      <c r="BR27" s="24"/>
      <c r="BS27" s="24" t="e">
        <f>BR27/BQ27</f>
        <v>#DIV/0!</v>
      </c>
      <c r="BT27" s="23">
        <f t="shared" si="51"/>
        <v>0</v>
      </c>
      <c r="BU27" s="23">
        <f t="shared" si="51"/>
        <v>0</v>
      </c>
      <c r="BV27" s="23" t="e">
        <f>BU27/BT27</f>
        <v>#DIV/0!</v>
      </c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4"/>
      <c r="CJ27" s="24"/>
      <c r="CK27" s="24" t="e">
        <f>CJ27/CI27</f>
        <v>#DIV/0!</v>
      </c>
      <c r="CL27" s="32">
        <f t="shared" si="52"/>
        <v>0</v>
      </c>
      <c r="CM27" s="32">
        <f t="shared" si="52"/>
        <v>0</v>
      </c>
      <c r="CN27" s="52" t="e">
        <f>CM27/CL27</f>
        <v>#DIV/0!</v>
      </c>
      <c r="CO27" s="12"/>
      <c r="CP27" s="239">
        <f t="shared" si="53"/>
        <v>0</v>
      </c>
      <c r="CQ27" s="18">
        <f t="shared" si="53"/>
        <v>0</v>
      </c>
      <c r="CR27" s="18" t="e">
        <f>CQ27/CP27</f>
        <v>#DIV/0!</v>
      </c>
      <c r="CS27" s="17">
        <f t="shared" si="54"/>
        <v>0</v>
      </c>
      <c r="CT27" s="17">
        <f t="shared" si="54"/>
        <v>0</v>
      </c>
      <c r="CU27" s="51" t="e">
        <f>CT27/CS27</f>
        <v>#DIV/0!</v>
      </c>
      <c r="CV27" s="194" t="e">
        <f>CT27/'Macc Upgrades BASE'!CT27</f>
        <v>#DIV/0!</v>
      </c>
    </row>
    <row r="28" spans="1:100" s="34" customFormat="1" ht="11.25" hidden="1" thickBot="1" x14ac:dyDescent="0.2">
      <c r="A28" s="361" t="s">
        <v>0</v>
      </c>
      <c r="B28" s="362"/>
      <c r="C28" s="106">
        <f t="shared" ref="C28:P28" si="55">SUM(C24:C27)</f>
        <v>0</v>
      </c>
      <c r="D28" s="105">
        <f t="shared" si="55"/>
        <v>0</v>
      </c>
      <c r="E28" s="106">
        <f t="shared" si="55"/>
        <v>0</v>
      </c>
      <c r="F28" s="105">
        <f t="shared" si="55"/>
        <v>0</v>
      </c>
      <c r="G28" s="106">
        <f t="shared" si="55"/>
        <v>0</v>
      </c>
      <c r="H28" s="105">
        <f t="shared" si="55"/>
        <v>0</v>
      </c>
      <c r="I28" s="106">
        <f t="shared" si="55"/>
        <v>0</v>
      </c>
      <c r="J28" s="105">
        <f t="shared" si="55"/>
        <v>0</v>
      </c>
      <c r="K28" s="106">
        <f t="shared" si="55"/>
        <v>0</v>
      </c>
      <c r="L28" s="105">
        <f t="shared" si="55"/>
        <v>0</v>
      </c>
      <c r="M28" s="106">
        <f t="shared" si="55"/>
        <v>0</v>
      </c>
      <c r="N28" s="105">
        <f t="shared" si="55"/>
        <v>0</v>
      </c>
      <c r="O28" s="105">
        <f t="shared" si="55"/>
        <v>0</v>
      </c>
      <c r="P28" s="105">
        <f t="shared" si="55"/>
        <v>0</v>
      </c>
      <c r="Q28" s="104" t="e">
        <f>P28/O28</f>
        <v>#DIV/0!</v>
      </c>
      <c r="R28" s="104">
        <f>SUM(R24:R27)</f>
        <v>0</v>
      </c>
      <c r="S28" s="104">
        <f>SUM(S24:S27)</f>
        <v>0</v>
      </c>
      <c r="T28" s="104" t="e">
        <f>S28/R28</f>
        <v>#DIV/0!</v>
      </c>
      <c r="U28" s="106">
        <f t="shared" ref="U28:AH28" si="56">SUM(U24:U27)</f>
        <v>0</v>
      </c>
      <c r="V28" s="105">
        <f t="shared" si="56"/>
        <v>0</v>
      </c>
      <c r="W28" s="106">
        <f t="shared" si="56"/>
        <v>0</v>
      </c>
      <c r="X28" s="105">
        <f t="shared" si="56"/>
        <v>0</v>
      </c>
      <c r="Y28" s="106">
        <f t="shared" si="56"/>
        <v>0</v>
      </c>
      <c r="Z28" s="105">
        <f t="shared" si="56"/>
        <v>0</v>
      </c>
      <c r="AA28" s="106">
        <f t="shared" si="56"/>
        <v>0</v>
      </c>
      <c r="AB28" s="105">
        <f t="shared" si="56"/>
        <v>0</v>
      </c>
      <c r="AC28" s="106">
        <f t="shared" si="56"/>
        <v>0</v>
      </c>
      <c r="AD28" s="105">
        <f t="shared" si="56"/>
        <v>0</v>
      </c>
      <c r="AE28" s="106">
        <f t="shared" si="56"/>
        <v>0</v>
      </c>
      <c r="AF28" s="105">
        <f t="shared" si="56"/>
        <v>0</v>
      </c>
      <c r="AG28" s="105">
        <f t="shared" si="56"/>
        <v>0</v>
      </c>
      <c r="AH28" s="105">
        <f t="shared" si="56"/>
        <v>0</v>
      </c>
      <c r="AI28" s="104" t="e">
        <f>AH28/AG28</f>
        <v>#DIV/0!</v>
      </c>
      <c r="AJ28" s="104">
        <f>SUM(AJ24:AJ27)</f>
        <v>0</v>
      </c>
      <c r="AK28" s="104">
        <f>SUM(AK24:AK27)</f>
        <v>0</v>
      </c>
      <c r="AL28" s="104" t="e">
        <f>AK28/AJ28</f>
        <v>#DIV/0!</v>
      </c>
      <c r="AM28" s="106">
        <f t="shared" ref="AM28:AZ28" si="57">SUM(AM24:AM27)</f>
        <v>0</v>
      </c>
      <c r="AN28" s="105">
        <f t="shared" si="57"/>
        <v>0</v>
      </c>
      <c r="AO28" s="106">
        <f t="shared" si="57"/>
        <v>0</v>
      </c>
      <c r="AP28" s="105">
        <f t="shared" si="57"/>
        <v>0</v>
      </c>
      <c r="AQ28" s="106">
        <f t="shared" si="57"/>
        <v>0</v>
      </c>
      <c r="AR28" s="105">
        <f t="shared" si="57"/>
        <v>0</v>
      </c>
      <c r="AS28" s="106">
        <f t="shared" si="57"/>
        <v>0</v>
      </c>
      <c r="AT28" s="105">
        <f t="shared" si="57"/>
        <v>0</v>
      </c>
      <c r="AU28" s="106">
        <f t="shared" si="57"/>
        <v>0</v>
      </c>
      <c r="AV28" s="105">
        <f t="shared" si="57"/>
        <v>0</v>
      </c>
      <c r="AW28" s="106">
        <f t="shared" si="57"/>
        <v>0</v>
      </c>
      <c r="AX28" s="105">
        <f t="shared" si="57"/>
        <v>0</v>
      </c>
      <c r="AY28" s="105">
        <f t="shared" si="57"/>
        <v>0</v>
      </c>
      <c r="AZ28" s="105">
        <f t="shared" si="57"/>
        <v>0</v>
      </c>
      <c r="BA28" s="104" t="e">
        <f>AZ28/AY28</f>
        <v>#DIV/0!</v>
      </c>
      <c r="BB28" s="104">
        <f>SUM(BB24:BB27)</f>
        <v>0</v>
      </c>
      <c r="BC28" s="104">
        <f>SUM(BC24:BC27)</f>
        <v>0</v>
      </c>
      <c r="BD28" s="104" t="e">
        <f>BC28/BB28</f>
        <v>#DIV/0!</v>
      </c>
      <c r="BE28" s="106">
        <f t="shared" ref="BE28:BR28" si="58">SUM(BE24:BE27)</f>
        <v>0</v>
      </c>
      <c r="BF28" s="105">
        <f t="shared" si="58"/>
        <v>0</v>
      </c>
      <c r="BG28" s="106">
        <f t="shared" si="58"/>
        <v>0</v>
      </c>
      <c r="BH28" s="105">
        <f t="shared" si="58"/>
        <v>0</v>
      </c>
      <c r="BI28" s="106">
        <f t="shared" si="58"/>
        <v>0</v>
      </c>
      <c r="BJ28" s="105">
        <f t="shared" si="58"/>
        <v>0</v>
      </c>
      <c r="BK28" s="106">
        <f t="shared" si="58"/>
        <v>0</v>
      </c>
      <c r="BL28" s="105">
        <f t="shared" si="58"/>
        <v>0</v>
      </c>
      <c r="BM28" s="106">
        <f t="shared" si="58"/>
        <v>0</v>
      </c>
      <c r="BN28" s="105">
        <f t="shared" si="58"/>
        <v>0</v>
      </c>
      <c r="BO28" s="106">
        <f t="shared" si="58"/>
        <v>0</v>
      </c>
      <c r="BP28" s="105">
        <f t="shared" si="58"/>
        <v>0</v>
      </c>
      <c r="BQ28" s="106">
        <f t="shared" si="58"/>
        <v>0</v>
      </c>
      <c r="BR28" s="106">
        <f t="shared" si="58"/>
        <v>0</v>
      </c>
      <c r="BS28" s="104" t="e">
        <f>BR28/BQ28</f>
        <v>#DIV/0!</v>
      </c>
      <c r="BT28" s="104">
        <f>SUM(BT24:BT27)</f>
        <v>0</v>
      </c>
      <c r="BU28" s="104">
        <f>SUM(BU24:BU27)</f>
        <v>0</v>
      </c>
      <c r="BV28" s="104" t="e">
        <f>BU28/BT28</f>
        <v>#DIV/0!</v>
      </c>
      <c r="BW28" s="106">
        <f t="shared" ref="BW28:CJ28" si="59">SUM(BW24:BW27)</f>
        <v>0</v>
      </c>
      <c r="BX28" s="105">
        <f t="shared" si="59"/>
        <v>0</v>
      </c>
      <c r="BY28" s="106">
        <f t="shared" si="59"/>
        <v>0</v>
      </c>
      <c r="BZ28" s="105">
        <f t="shared" si="59"/>
        <v>0</v>
      </c>
      <c r="CA28" s="106">
        <f t="shared" si="59"/>
        <v>0</v>
      </c>
      <c r="CB28" s="105">
        <f t="shared" si="59"/>
        <v>0</v>
      </c>
      <c r="CC28" s="106">
        <f t="shared" si="59"/>
        <v>0</v>
      </c>
      <c r="CD28" s="105">
        <f t="shared" si="59"/>
        <v>0</v>
      </c>
      <c r="CE28" s="106">
        <f t="shared" si="59"/>
        <v>0</v>
      </c>
      <c r="CF28" s="106">
        <f t="shared" si="59"/>
        <v>0</v>
      </c>
      <c r="CG28" s="106">
        <f t="shared" si="59"/>
        <v>0</v>
      </c>
      <c r="CH28" s="106">
        <f t="shared" si="59"/>
        <v>0</v>
      </c>
      <c r="CI28" s="105">
        <f t="shared" si="59"/>
        <v>0</v>
      </c>
      <c r="CJ28" s="105">
        <f t="shared" si="59"/>
        <v>0</v>
      </c>
      <c r="CK28" s="104" t="e">
        <f>CJ28/CI28</f>
        <v>#DIV/0!</v>
      </c>
      <c r="CL28" s="104">
        <f>SUM(CL24:CL27)</f>
        <v>0</v>
      </c>
      <c r="CM28" s="104">
        <f>SUM(CM24:CM27)</f>
        <v>0</v>
      </c>
      <c r="CN28" s="113" t="e">
        <f>CM28/CL28</f>
        <v>#DIV/0!</v>
      </c>
      <c r="CO28" s="12"/>
      <c r="CP28" s="103">
        <f>SUM(CP24:CP27)</f>
        <v>0</v>
      </c>
      <c r="CQ28" s="103">
        <f>SUM(CQ24:CQ27)</f>
        <v>0</v>
      </c>
      <c r="CR28" s="102" t="e">
        <f>CQ28/CP28</f>
        <v>#DIV/0!</v>
      </c>
      <c r="CS28" s="102">
        <f>SUM(CS24:CS27)</f>
        <v>0</v>
      </c>
      <c r="CT28" s="102">
        <f>SUM(CT24:CT27)</f>
        <v>0</v>
      </c>
      <c r="CU28" s="101" t="e">
        <f>CT28/CS28</f>
        <v>#DIV/0!</v>
      </c>
      <c r="CV28" s="194" t="e">
        <f>CT28/'Macc Upgrades BASE'!CT28</f>
        <v>#DIV/0!</v>
      </c>
    </row>
    <row r="29" spans="1:100" s="15" customFormat="1" ht="44.25" hidden="1" x14ac:dyDescent="0.55000000000000004">
      <c r="A29" s="65"/>
      <c r="B29" s="30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4"/>
      <c r="P29" s="64"/>
      <c r="Q29" s="12"/>
      <c r="R29" s="12"/>
      <c r="S29" s="12"/>
      <c r="T29" s="12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4"/>
      <c r="AH29" s="64"/>
      <c r="AI29" s="12"/>
      <c r="AJ29" s="12"/>
      <c r="AK29" s="12"/>
      <c r="AL29" s="12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4"/>
      <c r="AZ29" s="64"/>
      <c r="BA29" s="12"/>
      <c r="BB29" s="12"/>
      <c r="BC29" s="12"/>
      <c r="BD29" s="12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12"/>
      <c r="BT29" s="12"/>
      <c r="BU29" s="12"/>
      <c r="BV29" s="12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</row>
    <row r="30" spans="1:100" s="34" customFormat="1" ht="11.25" hidden="1" thickBot="1" x14ac:dyDescent="0.2">
      <c r="A30" s="99" t="s">
        <v>66</v>
      </c>
      <c r="B30" s="98"/>
      <c r="C30" s="97"/>
      <c r="D30" s="91"/>
      <c r="E30" s="96"/>
      <c r="F30" s="91"/>
      <c r="G30" s="96"/>
      <c r="H30" s="91"/>
      <c r="I30" s="96"/>
      <c r="J30" s="91"/>
      <c r="K30" s="96"/>
      <c r="L30" s="91"/>
      <c r="M30" s="91"/>
      <c r="N30" s="91"/>
      <c r="O30" s="89"/>
      <c r="P30" s="89"/>
      <c r="Q30" s="89"/>
      <c r="R30" s="89"/>
      <c r="S30" s="89"/>
      <c r="T30" s="89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89"/>
      <c r="AH30" s="89"/>
      <c r="AI30" s="89"/>
      <c r="AJ30" s="89"/>
      <c r="AK30" s="89"/>
      <c r="AL30" s="89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89"/>
      <c r="AZ30" s="89"/>
      <c r="BA30" s="89"/>
      <c r="BB30" s="89"/>
      <c r="BC30" s="89"/>
      <c r="BD30" s="89"/>
      <c r="BE30" s="91"/>
      <c r="BF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89"/>
      <c r="BR30" s="89"/>
      <c r="BS30" s="89"/>
      <c r="BT30" s="89"/>
      <c r="BU30" s="89"/>
      <c r="BV30" s="89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5"/>
      <c r="CI30" s="94"/>
      <c r="CJ30" s="89"/>
      <c r="CK30" s="89"/>
      <c r="CL30" s="89"/>
      <c r="CM30" s="89"/>
      <c r="CN30" s="93"/>
      <c r="CO30" s="12"/>
      <c r="CP30" s="94"/>
      <c r="CQ30" s="89"/>
      <c r="CR30" s="89"/>
      <c r="CS30" s="89"/>
      <c r="CT30" s="89"/>
      <c r="CU30" s="93"/>
      <c r="CV30" s="22"/>
    </row>
    <row r="31" spans="1:100" s="34" customFormat="1" ht="11.25" hidden="1" x14ac:dyDescent="0.2">
      <c r="A31" s="74"/>
      <c r="B31" s="28"/>
      <c r="C31" s="53"/>
      <c r="D31" s="19"/>
      <c r="E31" s="53"/>
      <c r="F31" s="19"/>
      <c r="G31" s="19"/>
      <c r="H31" s="19"/>
      <c r="I31" s="19"/>
      <c r="J31" s="19"/>
      <c r="K31" s="19"/>
      <c r="L31" s="19"/>
      <c r="M31" s="19"/>
      <c r="N31" s="19"/>
      <c r="O31" s="18"/>
      <c r="P31" s="18"/>
      <c r="Q31" s="24" t="e">
        <f>P31/O31</f>
        <v>#DIV/0!</v>
      </c>
      <c r="R31" s="23">
        <f t="shared" ref="R31:S34" si="60">C31+E31+G31+I31+K31+M31</f>
        <v>0</v>
      </c>
      <c r="S31" s="23">
        <f t="shared" si="60"/>
        <v>0</v>
      </c>
      <c r="T31" s="23" t="e">
        <f>S31/R31</f>
        <v>#DIV/0!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4"/>
      <c r="AH31" s="24"/>
      <c r="AI31" s="24" t="e">
        <f>AH31/AG31</f>
        <v>#DIV/0!</v>
      </c>
      <c r="AJ31" s="23">
        <f t="shared" ref="AJ31:AK34" si="61">U31+W31+Y31+AA31+AC31+AE31</f>
        <v>0</v>
      </c>
      <c r="AK31" s="23">
        <f t="shared" si="61"/>
        <v>0</v>
      </c>
      <c r="AL31" s="23" t="e">
        <f>AK31/AJ31</f>
        <v>#DIV/0!</v>
      </c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4"/>
      <c r="AZ31" s="24"/>
      <c r="BA31" s="24" t="e">
        <f>AZ31/AY31</f>
        <v>#DIV/0!</v>
      </c>
      <c r="BB31" s="23">
        <f t="shared" ref="BB31:BC34" si="62">AM31+AO31+AQ31+AS31+AU31+AW31</f>
        <v>0</v>
      </c>
      <c r="BC31" s="23">
        <f t="shared" si="62"/>
        <v>0</v>
      </c>
      <c r="BD31" s="23" t="e">
        <f>BC31/BB31</f>
        <v>#DIV/0!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4"/>
      <c r="BR31" s="24"/>
      <c r="BS31" s="24" t="e">
        <f>BR31/BQ31</f>
        <v>#DIV/0!</v>
      </c>
      <c r="BT31" s="23">
        <f t="shared" ref="BT31:BU34" si="63">BE31+BG31+BI31+BK31+BM31+BO31</f>
        <v>0</v>
      </c>
      <c r="BU31" s="23">
        <f t="shared" si="63"/>
        <v>0</v>
      </c>
      <c r="BV31" s="23" t="e">
        <f>BU31/BT31</f>
        <v>#DIV/0!</v>
      </c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4"/>
      <c r="CJ31" s="24"/>
      <c r="CK31" s="24" t="e">
        <f>CJ31/CI31</f>
        <v>#DIV/0!</v>
      </c>
      <c r="CL31" s="23">
        <f t="shared" ref="CL31:CM34" si="64">BW31+BY31+CA31+CC31+CE31+CG31</f>
        <v>0</v>
      </c>
      <c r="CM31" s="23">
        <f t="shared" si="64"/>
        <v>0</v>
      </c>
      <c r="CN31" s="52" t="e">
        <f>CM31/CL31</f>
        <v>#DIV/0!</v>
      </c>
      <c r="CO31" s="12"/>
      <c r="CP31" s="50">
        <f>SUM(CP7:CP30)</f>
        <v>0</v>
      </c>
      <c r="CQ31" s="33">
        <f>P31+AH31+AZ31+BR31+CJ31</f>
        <v>0</v>
      </c>
      <c r="CR31" s="33" t="e">
        <f>CQ31/CP31</f>
        <v>#DIV/0!</v>
      </c>
      <c r="CS31" s="32">
        <f t="shared" ref="CS31:CT34" si="65">R31+AJ31+BB31+BT31+CL31</f>
        <v>0</v>
      </c>
      <c r="CT31" s="32">
        <f t="shared" si="65"/>
        <v>0</v>
      </c>
      <c r="CU31" s="49" t="e">
        <f>SUM(CU7:CU30)</f>
        <v>#VALUE!</v>
      </c>
      <c r="CV31" s="194" t="e">
        <f>CT31/'Macc Upgrades BASE'!CT32</f>
        <v>#DIV/0!</v>
      </c>
    </row>
    <row r="32" spans="1:100" s="34" customFormat="1" ht="11.25" hidden="1" x14ac:dyDescent="0.2">
      <c r="A32" s="74"/>
      <c r="B32" s="28"/>
      <c r="C32" s="53"/>
      <c r="D32" s="19"/>
      <c r="E32" s="53"/>
      <c r="F32" s="19"/>
      <c r="G32" s="19"/>
      <c r="H32" s="19"/>
      <c r="I32" s="19"/>
      <c r="J32" s="19"/>
      <c r="K32" s="19"/>
      <c r="L32" s="19"/>
      <c r="M32" s="19"/>
      <c r="N32" s="19"/>
      <c r="O32" s="18"/>
      <c r="P32" s="18"/>
      <c r="Q32" s="24" t="e">
        <f>P32/O32</f>
        <v>#DIV/0!</v>
      </c>
      <c r="R32" s="23">
        <f t="shared" si="60"/>
        <v>0</v>
      </c>
      <c r="S32" s="23">
        <f t="shared" si="60"/>
        <v>0</v>
      </c>
      <c r="T32" s="23" t="e">
        <f>S32/R32</f>
        <v>#DIV/0!</v>
      </c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4"/>
      <c r="AH32" s="24"/>
      <c r="AI32" s="24" t="e">
        <f>AH32/AG32</f>
        <v>#DIV/0!</v>
      </c>
      <c r="AJ32" s="23">
        <f t="shared" si="61"/>
        <v>0</v>
      </c>
      <c r="AK32" s="23">
        <f t="shared" si="61"/>
        <v>0</v>
      </c>
      <c r="AL32" s="23" t="e">
        <f>AK32/AJ32</f>
        <v>#DIV/0!</v>
      </c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4"/>
      <c r="AZ32" s="24"/>
      <c r="BA32" s="24" t="e">
        <f>AZ32/AY32</f>
        <v>#DIV/0!</v>
      </c>
      <c r="BB32" s="23">
        <f t="shared" si="62"/>
        <v>0</v>
      </c>
      <c r="BC32" s="23">
        <f t="shared" si="62"/>
        <v>0</v>
      </c>
      <c r="BD32" s="23" t="e">
        <f>BC32/BB32</f>
        <v>#DIV/0!</v>
      </c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4"/>
      <c r="BR32" s="24"/>
      <c r="BS32" s="24" t="e">
        <f>BR32/BQ32</f>
        <v>#DIV/0!</v>
      </c>
      <c r="BT32" s="23">
        <f t="shared" si="63"/>
        <v>0</v>
      </c>
      <c r="BU32" s="23">
        <f t="shared" si="63"/>
        <v>0</v>
      </c>
      <c r="BV32" s="23" t="e">
        <f>BU32/BT32</f>
        <v>#DIV/0!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>CJ32/CI32</f>
        <v>#DIV/0!</v>
      </c>
      <c r="CL32" s="23">
        <f t="shared" si="64"/>
        <v>0</v>
      </c>
      <c r="CM32" s="23">
        <f t="shared" si="64"/>
        <v>0</v>
      </c>
      <c r="CN32" s="52" t="e">
        <f>CM32/CL32</f>
        <v>#DIV/0!</v>
      </c>
      <c r="CO32" s="12"/>
      <c r="CP32" s="50">
        <f>O32+AG32+AY32+BQ32+CI32</f>
        <v>0</v>
      </c>
      <c r="CQ32" s="33">
        <f>P32+AH32+AZ32+BR32+CJ32</f>
        <v>0</v>
      </c>
      <c r="CR32" s="33" t="e">
        <f>CQ32/CP32</f>
        <v>#DIV/0!</v>
      </c>
      <c r="CS32" s="32">
        <f t="shared" si="65"/>
        <v>0</v>
      </c>
      <c r="CT32" s="32">
        <f t="shared" si="65"/>
        <v>0</v>
      </c>
      <c r="CU32" s="49" t="e">
        <f>CT32/CS32</f>
        <v>#DIV/0!</v>
      </c>
      <c r="CV32" s="194" t="e">
        <f>CT32/'Macc Upgrades BASE'!CT33</f>
        <v>#DIV/0!</v>
      </c>
    </row>
    <row r="33" spans="1:100" s="34" customFormat="1" ht="11.25" hidden="1" x14ac:dyDescent="0.2">
      <c r="A33" s="74"/>
      <c r="B33" s="28"/>
      <c r="C33" s="53"/>
      <c r="D33" s="19"/>
      <c r="E33" s="53"/>
      <c r="F33" s="19"/>
      <c r="G33" s="19"/>
      <c r="H33" s="19"/>
      <c r="I33" s="19"/>
      <c r="J33" s="19"/>
      <c r="K33" s="19"/>
      <c r="L33" s="19"/>
      <c r="M33" s="19"/>
      <c r="N33" s="19"/>
      <c r="O33" s="18"/>
      <c r="P33" s="18"/>
      <c r="Q33" s="24" t="e">
        <f>P33/O33</f>
        <v>#DIV/0!</v>
      </c>
      <c r="R33" s="23">
        <f t="shared" si="60"/>
        <v>0</v>
      </c>
      <c r="S33" s="23">
        <f t="shared" si="60"/>
        <v>0</v>
      </c>
      <c r="T33" s="23" t="e">
        <f>S33/R33</f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4"/>
      <c r="AH33" s="24"/>
      <c r="AI33" s="24" t="e">
        <f>AH33/AG33</f>
        <v>#DIV/0!</v>
      </c>
      <c r="AJ33" s="23">
        <f t="shared" si="61"/>
        <v>0</v>
      </c>
      <c r="AK33" s="23">
        <f t="shared" si="61"/>
        <v>0</v>
      </c>
      <c r="AL33" s="23" t="e">
        <f>AK33/AJ33</f>
        <v>#DIV/0!</v>
      </c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4"/>
      <c r="AZ33" s="24"/>
      <c r="BA33" s="24" t="e">
        <f>AZ33/AY33</f>
        <v>#DIV/0!</v>
      </c>
      <c r="BB33" s="23">
        <f t="shared" si="62"/>
        <v>0</v>
      </c>
      <c r="BC33" s="23">
        <f t="shared" si="62"/>
        <v>0</v>
      </c>
      <c r="BD33" s="23" t="e">
        <f>BC33/BB33</f>
        <v>#DIV/0!</v>
      </c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4"/>
      <c r="BR33" s="24"/>
      <c r="BS33" s="24" t="e">
        <f>BR33/BQ33</f>
        <v>#DIV/0!</v>
      </c>
      <c r="BT33" s="23">
        <f t="shared" si="63"/>
        <v>0</v>
      </c>
      <c r="BU33" s="23">
        <f t="shared" si="63"/>
        <v>0</v>
      </c>
      <c r="BV33" s="23" t="e">
        <f>BU33/BT33</f>
        <v>#DIV/0!</v>
      </c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>CJ33/CI33</f>
        <v>#DIV/0!</v>
      </c>
      <c r="CL33" s="23">
        <f t="shared" si="64"/>
        <v>0</v>
      </c>
      <c r="CM33" s="23">
        <f t="shared" si="64"/>
        <v>0</v>
      </c>
      <c r="CN33" s="52" t="e">
        <f>CM33/CL33</f>
        <v>#DIV/0!</v>
      </c>
      <c r="CO33" s="12"/>
      <c r="CP33" s="50">
        <f>O33+AG33+AY33+BQ33+CI33</f>
        <v>0</v>
      </c>
      <c r="CQ33" s="33">
        <f>P33+AH33+AZ33+BR33+CJ33</f>
        <v>0</v>
      </c>
      <c r="CR33" s="33" t="e">
        <f>CQ33/CP33</f>
        <v>#DIV/0!</v>
      </c>
      <c r="CS33" s="32">
        <f t="shared" si="65"/>
        <v>0</v>
      </c>
      <c r="CT33" s="32">
        <f t="shared" si="65"/>
        <v>0</v>
      </c>
      <c r="CU33" s="49" t="e">
        <f>CT33/CS33</f>
        <v>#DIV/0!</v>
      </c>
      <c r="CV33" s="194" t="e">
        <f>CT33/'Macc Upgrades BASE'!CT34</f>
        <v>#DIV/0!</v>
      </c>
    </row>
    <row r="34" spans="1:100" s="34" customFormat="1" ht="11.25" hidden="1" x14ac:dyDescent="0.2">
      <c r="A34" s="74"/>
      <c r="B34" s="28"/>
      <c r="C34" s="53"/>
      <c r="D34" s="19"/>
      <c r="E34" s="53"/>
      <c r="F34" s="19"/>
      <c r="G34" s="19"/>
      <c r="H34" s="19"/>
      <c r="I34" s="19"/>
      <c r="J34" s="19"/>
      <c r="K34" s="19"/>
      <c r="L34" s="19"/>
      <c r="M34" s="19"/>
      <c r="N34" s="19"/>
      <c r="O34" s="18"/>
      <c r="P34" s="18"/>
      <c r="Q34" s="24" t="e">
        <f>P34/O34</f>
        <v>#DIV/0!</v>
      </c>
      <c r="R34" s="23">
        <f t="shared" si="60"/>
        <v>0</v>
      </c>
      <c r="S34" s="23">
        <f t="shared" si="60"/>
        <v>0</v>
      </c>
      <c r="T34" s="23" t="e">
        <f>S34/R34</f>
        <v>#DIV/0!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4"/>
      <c r="AH34" s="24"/>
      <c r="AI34" s="24" t="e">
        <f>AH34/AG34</f>
        <v>#DIV/0!</v>
      </c>
      <c r="AJ34" s="23">
        <f t="shared" si="61"/>
        <v>0</v>
      </c>
      <c r="AK34" s="23">
        <f t="shared" si="61"/>
        <v>0</v>
      </c>
      <c r="AL34" s="23" t="e">
        <f>AK34/AJ34</f>
        <v>#DIV/0!</v>
      </c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4"/>
      <c r="AZ34" s="24"/>
      <c r="BA34" s="24" t="e">
        <f>AZ34/AY34</f>
        <v>#DIV/0!</v>
      </c>
      <c r="BB34" s="23">
        <f t="shared" si="62"/>
        <v>0</v>
      </c>
      <c r="BC34" s="23">
        <f t="shared" si="62"/>
        <v>0</v>
      </c>
      <c r="BD34" s="23" t="e">
        <f>BC34/BB34</f>
        <v>#DIV/0!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4"/>
      <c r="BR34" s="24"/>
      <c r="BS34" s="24" t="e">
        <f>BR34/BQ34</f>
        <v>#DIV/0!</v>
      </c>
      <c r="BT34" s="23">
        <f t="shared" si="63"/>
        <v>0</v>
      </c>
      <c r="BU34" s="23">
        <f t="shared" si="63"/>
        <v>0</v>
      </c>
      <c r="BV34" s="23" t="e">
        <f>BU34/BT34</f>
        <v>#DIV/0!</v>
      </c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4"/>
      <c r="CJ34" s="24"/>
      <c r="CK34" s="24" t="e">
        <f>CJ34/CI34</f>
        <v>#DIV/0!</v>
      </c>
      <c r="CL34" s="23">
        <f t="shared" si="64"/>
        <v>0</v>
      </c>
      <c r="CM34" s="23">
        <f t="shared" si="64"/>
        <v>0</v>
      </c>
      <c r="CN34" s="52" t="e">
        <f>CM34/CL34</f>
        <v>#DIV/0!</v>
      </c>
      <c r="CO34" s="12"/>
      <c r="CP34" s="50">
        <f>O34+AG34+AY34+BQ34+CI34</f>
        <v>0</v>
      </c>
      <c r="CQ34" s="33">
        <f>P34+AH34+AZ34+BR34+CJ34</f>
        <v>0</v>
      </c>
      <c r="CR34" s="33" t="e">
        <f>CQ34/CP34</f>
        <v>#DIV/0!</v>
      </c>
      <c r="CS34" s="32">
        <f t="shared" si="65"/>
        <v>0</v>
      </c>
      <c r="CT34" s="32">
        <f t="shared" si="65"/>
        <v>0</v>
      </c>
      <c r="CU34" s="49" t="e">
        <f>CT34/CS34</f>
        <v>#DIV/0!</v>
      </c>
      <c r="CV34" s="194" t="e">
        <f>CT34/'Macc Upgrades BASE'!CT35</f>
        <v>#DIV/0!</v>
      </c>
    </row>
    <row r="35" spans="1:100" s="15" customFormat="1" ht="11.25" hidden="1" thickBot="1" x14ac:dyDescent="0.2">
      <c r="A35" s="383" t="s">
        <v>0</v>
      </c>
      <c r="B35" s="384"/>
      <c r="C35" s="91">
        <f t="shared" ref="C35:P35" si="66">SUM(C31:C34)</f>
        <v>0</v>
      </c>
      <c r="D35" s="90">
        <f t="shared" si="66"/>
        <v>0</v>
      </c>
      <c r="E35" s="91">
        <f t="shared" si="66"/>
        <v>0</v>
      </c>
      <c r="F35" s="90">
        <f t="shared" si="66"/>
        <v>0</v>
      </c>
      <c r="G35" s="91">
        <f t="shared" si="66"/>
        <v>0</v>
      </c>
      <c r="H35" s="90">
        <f t="shared" si="66"/>
        <v>0</v>
      </c>
      <c r="I35" s="91">
        <f t="shared" si="66"/>
        <v>0</v>
      </c>
      <c r="J35" s="90">
        <f t="shared" si="66"/>
        <v>0</v>
      </c>
      <c r="K35" s="91">
        <f t="shared" si="66"/>
        <v>0</v>
      </c>
      <c r="L35" s="90">
        <f t="shared" si="66"/>
        <v>0</v>
      </c>
      <c r="M35" s="91">
        <f t="shared" si="66"/>
        <v>0</v>
      </c>
      <c r="N35" s="90">
        <f t="shared" si="66"/>
        <v>0</v>
      </c>
      <c r="O35" s="90">
        <f t="shared" si="66"/>
        <v>0</v>
      </c>
      <c r="P35" s="90">
        <f t="shared" si="66"/>
        <v>0</v>
      </c>
      <c r="Q35" s="89" t="e">
        <f>P35/O35</f>
        <v>#DIV/0!</v>
      </c>
      <c r="R35" s="89">
        <f>SUM(R31:R34)</f>
        <v>0</v>
      </c>
      <c r="S35" s="89">
        <f>SUM(S31:S34)</f>
        <v>0</v>
      </c>
      <c r="T35" s="89" t="e">
        <f>S35/R35</f>
        <v>#DIV/0!</v>
      </c>
      <c r="U35" s="91">
        <f t="shared" ref="U35:AH35" si="67">SUM(U31:U34)</f>
        <v>0</v>
      </c>
      <c r="V35" s="90">
        <f t="shared" si="67"/>
        <v>0</v>
      </c>
      <c r="W35" s="91">
        <f t="shared" si="67"/>
        <v>0</v>
      </c>
      <c r="X35" s="90">
        <f t="shared" si="67"/>
        <v>0</v>
      </c>
      <c r="Y35" s="91">
        <f t="shared" si="67"/>
        <v>0</v>
      </c>
      <c r="Z35" s="90">
        <f t="shared" si="67"/>
        <v>0</v>
      </c>
      <c r="AA35" s="91">
        <f t="shared" si="67"/>
        <v>0</v>
      </c>
      <c r="AB35" s="90">
        <f t="shared" si="67"/>
        <v>0</v>
      </c>
      <c r="AC35" s="91">
        <f t="shared" si="67"/>
        <v>0</v>
      </c>
      <c r="AD35" s="90">
        <f t="shared" si="67"/>
        <v>0</v>
      </c>
      <c r="AE35" s="91">
        <f t="shared" si="67"/>
        <v>0</v>
      </c>
      <c r="AF35" s="90">
        <f t="shared" si="67"/>
        <v>0</v>
      </c>
      <c r="AG35" s="90">
        <f t="shared" si="67"/>
        <v>0</v>
      </c>
      <c r="AH35" s="90">
        <f t="shared" si="67"/>
        <v>0</v>
      </c>
      <c r="AI35" s="89" t="e">
        <f>AH35/AG35</f>
        <v>#DIV/0!</v>
      </c>
      <c r="AJ35" s="89">
        <f>SUM(AJ31:AJ34)</f>
        <v>0</v>
      </c>
      <c r="AK35" s="89">
        <f>SUM(AK31:AK34)</f>
        <v>0</v>
      </c>
      <c r="AL35" s="89" t="e">
        <f>AK35/AJ35</f>
        <v>#DIV/0!</v>
      </c>
      <c r="AM35" s="91">
        <f t="shared" ref="AM35:AZ35" si="68">SUM(AM31:AM34)</f>
        <v>0</v>
      </c>
      <c r="AN35" s="90">
        <f t="shared" si="68"/>
        <v>0</v>
      </c>
      <c r="AO35" s="91">
        <f t="shared" si="68"/>
        <v>0</v>
      </c>
      <c r="AP35" s="90">
        <f t="shared" si="68"/>
        <v>0</v>
      </c>
      <c r="AQ35" s="91">
        <f t="shared" si="68"/>
        <v>0</v>
      </c>
      <c r="AR35" s="90">
        <f t="shared" si="68"/>
        <v>0</v>
      </c>
      <c r="AS35" s="91">
        <f t="shared" si="68"/>
        <v>0</v>
      </c>
      <c r="AT35" s="90">
        <f t="shared" si="68"/>
        <v>0</v>
      </c>
      <c r="AU35" s="91">
        <f t="shared" si="68"/>
        <v>0</v>
      </c>
      <c r="AV35" s="90">
        <f t="shared" si="68"/>
        <v>0</v>
      </c>
      <c r="AW35" s="91">
        <f t="shared" si="68"/>
        <v>0</v>
      </c>
      <c r="AX35" s="90">
        <f t="shared" si="68"/>
        <v>0</v>
      </c>
      <c r="AY35" s="90">
        <f t="shared" si="68"/>
        <v>0</v>
      </c>
      <c r="AZ35" s="90">
        <f t="shared" si="68"/>
        <v>0</v>
      </c>
      <c r="BA35" s="89" t="e">
        <f>AZ35/AY35</f>
        <v>#DIV/0!</v>
      </c>
      <c r="BB35" s="89">
        <f>SUM(BB31:BB34)</f>
        <v>0</v>
      </c>
      <c r="BC35" s="89">
        <f>SUM(BC31:BC34)</f>
        <v>0</v>
      </c>
      <c r="BD35" s="89" t="e">
        <f>BC35/BB35</f>
        <v>#DIV/0!</v>
      </c>
      <c r="BE35" s="91">
        <f t="shared" ref="BE35:BR35" si="69">SUM(BE31:BE34)</f>
        <v>0</v>
      </c>
      <c r="BF35" s="90">
        <f t="shared" si="69"/>
        <v>0</v>
      </c>
      <c r="BG35" s="91">
        <f t="shared" si="69"/>
        <v>0</v>
      </c>
      <c r="BH35" s="90">
        <f t="shared" si="69"/>
        <v>0</v>
      </c>
      <c r="BI35" s="91">
        <f t="shared" si="69"/>
        <v>0</v>
      </c>
      <c r="BJ35" s="90">
        <f t="shared" si="69"/>
        <v>0</v>
      </c>
      <c r="BK35" s="91">
        <f t="shared" si="69"/>
        <v>0</v>
      </c>
      <c r="BL35" s="90">
        <f t="shared" si="69"/>
        <v>0</v>
      </c>
      <c r="BM35" s="91">
        <f t="shared" si="69"/>
        <v>0</v>
      </c>
      <c r="BN35" s="90">
        <f t="shared" si="69"/>
        <v>0</v>
      </c>
      <c r="BO35" s="91">
        <f t="shared" si="69"/>
        <v>0</v>
      </c>
      <c r="BP35" s="90">
        <f t="shared" si="69"/>
        <v>0</v>
      </c>
      <c r="BQ35" s="91">
        <f t="shared" si="69"/>
        <v>0</v>
      </c>
      <c r="BR35" s="91">
        <f t="shared" si="69"/>
        <v>0</v>
      </c>
      <c r="BS35" s="89" t="e">
        <f>BR35/BQ35</f>
        <v>#DIV/0!</v>
      </c>
      <c r="BT35" s="89">
        <f>SUM(BT31:BT34)</f>
        <v>0</v>
      </c>
      <c r="BU35" s="89">
        <f>SUM(BU31:BU34)</f>
        <v>0</v>
      </c>
      <c r="BV35" s="89" t="e">
        <f>BU35/BT35</f>
        <v>#DIV/0!</v>
      </c>
      <c r="BW35" s="91">
        <f t="shared" ref="BW35:CJ35" si="70">SUM(BW31:BW34)</f>
        <v>0</v>
      </c>
      <c r="BX35" s="90">
        <f t="shared" si="70"/>
        <v>0</v>
      </c>
      <c r="BY35" s="91">
        <f t="shared" si="70"/>
        <v>0</v>
      </c>
      <c r="BZ35" s="90">
        <f t="shared" si="70"/>
        <v>0</v>
      </c>
      <c r="CA35" s="91">
        <f t="shared" si="70"/>
        <v>0</v>
      </c>
      <c r="CB35" s="90">
        <f t="shared" si="70"/>
        <v>0</v>
      </c>
      <c r="CC35" s="91">
        <f t="shared" si="70"/>
        <v>0</v>
      </c>
      <c r="CD35" s="90">
        <f t="shared" si="70"/>
        <v>0</v>
      </c>
      <c r="CE35" s="91">
        <f t="shared" si="70"/>
        <v>0</v>
      </c>
      <c r="CF35" s="91">
        <f t="shared" si="70"/>
        <v>0</v>
      </c>
      <c r="CG35" s="91">
        <f t="shared" si="70"/>
        <v>0</v>
      </c>
      <c r="CH35" s="91">
        <f t="shared" si="70"/>
        <v>0</v>
      </c>
      <c r="CI35" s="90">
        <f t="shared" si="70"/>
        <v>0</v>
      </c>
      <c r="CJ35" s="90">
        <f t="shared" si="70"/>
        <v>0</v>
      </c>
      <c r="CK35" s="89" t="e">
        <f>CJ35/CI35</f>
        <v>#DIV/0!</v>
      </c>
      <c r="CL35" s="89">
        <f>SUM(CL31:CL34)</f>
        <v>0</v>
      </c>
      <c r="CM35" s="89">
        <f>SUM(CM31:CM34)</f>
        <v>0</v>
      </c>
      <c r="CN35" s="93" t="e">
        <f>CM35/CL35</f>
        <v>#DIV/0!</v>
      </c>
      <c r="CO35" s="12"/>
      <c r="CP35" s="88">
        <f>SUM(CP31:CP34)</f>
        <v>0</v>
      </c>
      <c r="CQ35" s="87">
        <f>SUM(CQ31:CQ34)</f>
        <v>0</v>
      </c>
      <c r="CR35" s="87" t="e">
        <f>CQ35/CP35</f>
        <v>#DIV/0!</v>
      </c>
      <c r="CS35" s="87">
        <f>SUM(CS31:CS34)</f>
        <v>0</v>
      </c>
      <c r="CT35" s="87">
        <f>SUM(CT31:CT34)</f>
        <v>0</v>
      </c>
      <c r="CU35" s="86" t="e">
        <f>CT35/CS35</f>
        <v>#DIV/0!</v>
      </c>
      <c r="CV35" s="194" t="e">
        <f>CT35/'Macc Upgrades BASE'!CT36</f>
        <v>#DIV/0!</v>
      </c>
    </row>
    <row r="36" spans="1:100" s="34" customFormat="1" ht="44.25" hidden="1" x14ac:dyDescent="0.55000000000000004">
      <c r="A36" s="65"/>
      <c r="B36" s="30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4"/>
      <c r="P36" s="64"/>
      <c r="Q36" s="12"/>
      <c r="R36" s="12"/>
      <c r="S36" s="12"/>
      <c r="T36" s="12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4"/>
      <c r="AH36" s="64"/>
      <c r="AI36" s="12"/>
      <c r="AJ36" s="12"/>
      <c r="AK36" s="12"/>
      <c r="AL36" s="12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4"/>
      <c r="AZ36" s="64"/>
      <c r="BA36" s="12"/>
      <c r="BB36" s="12"/>
      <c r="BC36" s="12"/>
      <c r="BD36" s="12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12"/>
      <c r="BT36" s="12"/>
      <c r="BU36" s="12"/>
      <c r="BV36" s="12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</row>
    <row r="37" spans="1:100" s="34" customFormat="1" ht="11.25" hidden="1" thickBot="1" x14ac:dyDescent="0.2">
      <c r="A37" s="85" t="s">
        <v>65</v>
      </c>
      <c r="B37" s="84"/>
      <c r="C37" s="83"/>
      <c r="D37" s="72"/>
      <c r="E37" s="82"/>
      <c r="F37" s="72"/>
      <c r="G37" s="82"/>
      <c r="H37" s="72"/>
      <c r="I37" s="82"/>
      <c r="J37" s="72"/>
      <c r="K37" s="82"/>
      <c r="L37" s="72"/>
      <c r="M37" s="72"/>
      <c r="N37" s="72"/>
      <c r="O37" s="70"/>
      <c r="P37" s="70"/>
      <c r="Q37" s="70"/>
      <c r="R37" s="70"/>
      <c r="S37" s="70"/>
      <c r="T37" s="70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0"/>
      <c r="AH37" s="70"/>
      <c r="AI37" s="70"/>
      <c r="AJ37" s="70"/>
      <c r="AK37" s="70"/>
      <c r="AL37" s="70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0"/>
      <c r="AZ37" s="70"/>
      <c r="BA37" s="70"/>
      <c r="BB37" s="70"/>
      <c r="BC37" s="70"/>
      <c r="BD37" s="70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0"/>
      <c r="BR37" s="70"/>
      <c r="BS37" s="70"/>
      <c r="BT37" s="70"/>
      <c r="BU37" s="70"/>
      <c r="BV37" s="70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81"/>
      <c r="CI37" s="80"/>
      <c r="CJ37" s="70"/>
      <c r="CK37" s="70"/>
      <c r="CL37" s="70"/>
      <c r="CM37" s="70"/>
      <c r="CN37" s="69"/>
      <c r="CO37" s="12"/>
      <c r="CP37" s="80"/>
      <c r="CQ37" s="70"/>
      <c r="CR37" s="70"/>
      <c r="CS37" s="70"/>
      <c r="CT37" s="70"/>
      <c r="CU37" s="69"/>
      <c r="CV37" s="22"/>
    </row>
    <row r="38" spans="1:100" s="76" customFormat="1" ht="11.25" hidden="1" x14ac:dyDescent="0.2">
      <c r="A38" s="75"/>
      <c r="B38" s="28"/>
      <c r="C38" s="77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4"/>
      <c r="P38" s="24"/>
      <c r="Q38" s="24" t="e">
        <f>P38/O38</f>
        <v>#DIV/0!</v>
      </c>
      <c r="R38" s="23">
        <f t="shared" ref="R38:S41" si="71">C38+E38+G38+I38+K38+M38</f>
        <v>0</v>
      </c>
      <c r="S38" s="23">
        <f t="shared" si="71"/>
        <v>0</v>
      </c>
      <c r="T38" s="23" t="e">
        <f>S38/R38</f>
        <v>#DIV/0!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4"/>
      <c r="AH38" s="24"/>
      <c r="AI38" s="24" t="e">
        <f>AH38/AG38</f>
        <v>#DIV/0!</v>
      </c>
      <c r="AJ38" s="23">
        <f t="shared" ref="AJ38:AK41" si="72">U38+W38+Y38+AA38+AC38+AE38</f>
        <v>0</v>
      </c>
      <c r="AK38" s="23">
        <f t="shared" si="72"/>
        <v>0</v>
      </c>
      <c r="AL38" s="23" t="e">
        <f>AK38/AJ38</f>
        <v>#DIV/0!</v>
      </c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4"/>
      <c r="AZ38" s="24"/>
      <c r="BA38" s="24" t="e">
        <f>AZ38/AY38</f>
        <v>#DIV/0!</v>
      </c>
      <c r="BB38" s="23">
        <f t="shared" ref="BB38:BC41" si="73">AM38+AO38+AQ38+AS38+AU38+AW38</f>
        <v>0</v>
      </c>
      <c r="BC38" s="23">
        <f t="shared" si="73"/>
        <v>0</v>
      </c>
      <c r="BD38" s="23" t="e">
        <f>BC38/BB38</f>
        <v>#DIV/0!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4"/>
      <c r="BR38" s="24"/>
      <c r="BS38" s="24" t="e">
        <f>BR38/BQ38</f>
        <v>#DIV/0!</v>
      </c>
      <c r="BT38" s="23">
        <f t="shared" ref="BT38:BU41" si="74">BE38+BG38+BI38+BK38+BM38+BO38</f>
        <v>0</v>
      </c>
      <c r="BU38" s="23">
        <f t="shared" si="74"/>
        <v>0</v>
      </c>
      <c r="BV38" s="23" t="e">
        <f>BU38/BT38</f>
        <v>#DIV/0!</v>
      </c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4"/>
      <c r="CJ38" s="24"/>
      <c r="CK38" s="24" t="e">
        <f>CJ38/CI38</f>
        <v>#DIV/0!</v>
      </c>
      <c r="CL38" s="23">
        <f t="shared" ref="CL38:CM41" si="75">BW38+BY38+CA38+CC38+CE38+CG38</f>
        <v>0</v>
      </c>
      <c r="CM38" s="23">
        <f t="shared" si="75"/>
        <v>0</v>
      </c>
      <c r="CN38" s="52" t="e">
        <f>CM38/CL38</f>
        <v>#DIV/0!</v>
      </c>
      <c r="CO38" s="12"/>
      <c r="CP38" s="50">
        <f t="shared" ref="CP38:CQ41" si="76">O38+AG38+AY38+BQ38+CI38</f>
        <v>0</v>
      </c>
      <c r="CQ38" s="33">
        <f t="shared" si="76"/>
        <v>0</v>
      </c>
      <c r="CR38" s="33" t="e">
        <f>CQ38/CP38</f>
        <v>#DIV/0!</v>
      </c>
      <c r="CS38" s="32">
        <f t="shared" ref="CS38:CT41" si="77">R38+AJ38+BB38+BT38+CL38</f>
        <v>0</v>
      </c>
      <c r="CT38" s="32">
        <f t="shared" si="77"/>
        <v>0</v>
      </c>
      <c r="CU38" s="49" t="e">
        <f>CT38/CS38</f>
        <v>#DIV/0!</v>
      </c>
      <c r="CV38" s="194" t="e">
        <f>CT38/'Macc Upgrades BASE'!CT40</f>
        <v>#DIV/0!</v>
      </c>
    </row>
    <row r="39" spans="1:100" s="15" customFormat="1" ht="10.5" hidden="1" x14ac:dyDescent="0.15">
      <c r="A39" s="74"/>
      <c r="B39" s="26"/>
      <c r="C39" s="53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8"/>
      <c r="P39" s="18"/>
      <c r="Q39" s="24" t="e">
        <f>P39/O39</f>
        <v>#DIV/0!</v>
      </c>
      <c r="R39" s="23">
        <f t="shared" si="71"/>
        <v>0</v>
      </c>
      <c r="S39" s="23">
        <f t="shared" si="71"/>
        <v>0</v>
      </c>
      <c r="T39" s="23" t="e">
        <f>S39/R39</f>
        <v>#DIV/0!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4"/>
      <c r="AH39" s="24"/>
      <c r="AI39" s="24" t="e">
        <f>AH39/AG39</f>
        <v>#DIV/0!</v>
      </c>
      <c r="AJ39" s="23">
        <f t="shared" si="72"/>
        <v>0</v>
      </c>
      <c r="AK39" s="23">
        <f t="shared" si="72"/>
        <v>0</v>
      </c>
      <c r="AL39" s="23" t="e">
        <f>AK39/AJ39</f>
        <v>#DIV/0!</v>
      </c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4"/>
      <c r="AZ39" s="24"/>
      <c r="BA39" s="24" t="e">
        <f>AZ39/AY39</f>
        <v>#DIV/0!</v>
      </c>
      <c r="BB39" s="23">
        <f t="shared" si="73"/>
        <v>0</v>
      </c>
      <c r="BC39" s="23">
        <f t="shared" si="73"/>
        <v>0</v>
      </c>
      <c r="BD39" s="23" t="e">
        <f>BC39/BB39</f>
        <v>#DIV/0!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4"/>
      <c r="BR39" s="24"/>
      <c r="BS39" s="24" t="e">
        <f>BR39/BQ39</f>
        <v>#DIV/0!</v>
      </c>
      <c r="BT39" s="23">
        <f t="shared" si="74"/>
        <v>0</v>
      </c>
      <c r="BU39" s="23">
        <f t="shared" si="74"/>
        <v>0</v>
      </c>
      <c r="BV39" s="23" t="e">
        <f>BU39/BT39</f>
        <v>#DIV/0!</v>
      </c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4"/>
      <c r="CJ39" s="24"/>
      <c r="CK39" s="24" t="e">
        <f>CJ39/CI39</f>
        <v>#DIV/0!</v>
      </c>
      <c r="CL39" s="23">
        <f t="shared" si="75"/>
        <v>0</v>
      </c>
      <c r="CM39" s="23">
        <f t="shared" si="75"/>
        <v>0</v>
      </c>
      <c r="CN39" s="52" t="e">
        <f>CM39/CL39</f>
        <v>#DIV/0!</v>
      </c>
      <c r="CO39" s="12"/>
      <c r="CP39" s="50">
        <f t="shared" si="76"/>
        <v>0</v>
      </c>
      <c r="CQ39" s="33">
        <f t="shared" si="76"/>
        <v>0</v>
      </c>
      <c r="CR39" s="33" t="e">
        <f>CQ39/CP39</f>
        <v>#DIV/0!</v>
      </c>
      <c r="CS39" s="32">
        <f t="shared" si="77"/>
        <v>0</v>
      </c>
      <c r="CT39" s="32">
        <f t="shared" si="77"/>
        <v>0</v>
      </c>
      <c r="CU39" s="49" t="e">
        <f>CT39/CS39</f>
        <v>#DIV/0!</v>
      </c>
      <c r="CV39" s="194" t="e">
        <f>CT39/'Macc Upgrades BASE'!CT41</f>
        <v>#DIV/0!</v>
      </c>
    </row>
    <row r="40" spans="1:100" s="34" customFormat="1" ht="11.25" hidden="1" customHeight="1" x14ac:dyDescent="0.2">
      <c r="A40" s="74"/>
      <c r="B40" s="28"/>
      <c r="C40" s="53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8"/>
      <c r="P40" s="18"/>
      <c r="Q40" s="18" t="e">
        <f>P40/O40</f>
        <v>#DIV/0!</v>
      </c>
      <c r="R40" s="17">
        <f t="shared" si="71"/>
        <v>0</v>
      </c>
      <c r="S40" s="17">
        <f t="shared" si="71"/>
        <v>0</v>
      </c>
      <c r="T40" s="17" t="e">
        <f>S40/R40</f>
        <v>#DIV/0!</v>
      </c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8"/>
      <c r="AH40" s="18"/>
      <c r="AI40" s="18" t="e">
        <f>AH40/AG40</f>
        <v>#DIV/0!</v>
      </c>
      <c r="AJ40" s="17">
        <f t="shared" si="72"/>
        <v>0</v>
      </c>
      <c r="AK40" s="17">
        <f t="shared" si="72"/>
        <v>0</v>
      </c>
      <c r="AL40" s="17" t="e">
        <f>AK40/AJ40</f>
        <v>#DIV/0!</v>
      </c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8"/>
      <c r="AZ40" s="18"/>
      <c r="BA40" s="18" t="e">
        <f>AZ40/AY40</f>
        <v>#DIV/0!</v>
      </c>
      <c r="BB40" s="17">
        <f t="shared" si="73"/>
        <v>0</v>
      </c>
      <c r="BC40" s="17">
        <f t="shared" si="73"/>
        <v>0</v>
      </c>
      <c r="BD40" s="17" t="e">
        <f>BC40/BB40</f>
        <v>#DIV/0!</v>
      </c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8"/>
      <c r="BR40" s="18"/>
      <c r="BS40" s="18" t="e">
        <f>BR40/BQ40</f>
        <v>#DIV/0!</v>
      </c>
      <c r="BT40" s="17">
        <f t="shared" si="74"/>
        <v>0</v>
      </c>
      <c r="BU40" s="17">
        <f t="shared" si="74"/>
        <v>0</v>
      </c>
      <c r="BV40" s="17" t="e">
        <f>BU40/BT40</f>
        <v>#DIV/0!</v>
      </c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8"/>
      <c r="CJ40" s="18"/>
      <c r="CK40" s="24" t="e">
        <f>CJ40/CI40</f>
        <v>#DIV/0!</v>
      </c>
      <c r="CL40" s="23">
        <f t="shared" si="75"/>
        <v>0</v>
      </c>
      <c r="CM40" s="23">
        <f t="shared" si="75"/>
        <v>0</v>
      </c>
      <c r="CN40" s="52" t="e">
        <f>CM40/CL40</f>
        <v>#DIV/0!</v>
      </c>
      <c r="CO40" s="12"/>
      <c r="CP40" s="50">
        <f t="shared" si="76"/>
        <v>0</v>
      </c>
      <c r="CQ40" s="33">
        <f t="shared" si="76"/>
        <v>0</v>
      </c>
      <c r="CR40" s="33" t="e">
        <f>CQ40/CP40</f>
        <v>#DIV/0!</v>
      </c>
      <c r="CS40" s="32">
        <f t="shared" si="77"/>
        <v>0</v>
      </c>
      <c r="CT40" s="32">
        <f t="shared" si="77"/>
        <v>0</v>
      </c>
      <c r="CU40" s="49" t="e">
        <f>CT40/CS40</f>
        <v>#DIV/0!</v>
      </c>
      <c r="CV40" s="194" t="e">
        <f>CT40/'Macc Upgrades BASE'!CT42</f>
        <v>#DIV/0!</v>
      </c>
    </row>
    <row r="41" spans="1:100" s="15" customFormat="1" ht="11.25" hidden="1" customHeight="1" thickBot="1" x14ac:dyDescent="0.25">
      <c r="A41" s="21"/>
      <c r="B41" s="54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8"/>
      <c r="P41" s="18"/>
      <c r="Q41" s="18" t="e">
        <f>P41/O41</f>
        <v>#DIV/0!</v>
      </c>
      <c r="R41" s="17">
        <f t="shared" si="71"/>
        <v>0</v>
      </c>
      <c r="S41" s="17">
        <f t="shared" si="71"/>
        <v>0</v>
      </c>
      <c r="T41" s="17" t="e">
        <f>S41/R41</f>
        <v>#DIV/0!</v>
      </c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8"/>
      <c r="AH41" s="18"/>
      <c r="AI41" s="18" t="e">
        <f>AH41/AG41</f>
        <v>#DIV/0!</v>
      </c>
      <c r="AJ41" s="17">
        <f t="shared" si="72"/>
        <v>0</v>
      </c>
      <c r="AK41" s="17">
        <f t="shared" si="72"/>
        <v>0</v>
      </c>
      <c r="AL41" s="17" t="e">
        <f>AK41/AJ41</f>
        <v>#DIV/0!</v>
      </c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8"/>
      <c r="AZ41" s="18"/>
      <c r="BA41" s="18" t="e">
        <f>AZ41/AY41</f>
        <v>#DIV/0!</v>
      </c>
      <c r="BB41" s="17">
        <f t="shared" si="73"/>
        <v>0</v>
      </c>
      <c r="BC41" s="17">
        <f t="shared" si="73"/>
        <v>0</v>
      </c>
      <c r="BD41" s="17" t="e">
        <f>BC41/BB41</f>
        <v>#DIV/0!</v>
      </c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8"/>
      <c r="BR41" s="18"/>
      <c r="BS41" s="18" t="e">
        <f>BR41/BQ41</f>
        <v>#DIV/0!</v>
      </c>
      <c r="BT41" s="17">
        <f t="shared" si="74"/>
        <v>0</v>
      </c>
      <c r="BU41" s="17">
        <f t="shared" si="74"/>
        <v>0</v>
      </c>
      <c r="BV41" s="17" t="e">
        <f>BU41/BT41</f>
        <v>#DIV/0!</v>
      </c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8"/>
      <c r="CJ41" s="18"/>
      <c r="CK41" s="18" t="e">
        <f>CJ41/CI41</f>
        <v>#DIV/0!</v>
      </c>
      <c r="CL41" s="17">
        <f t="shared" si="75"/>
        <v>0</v>
      </c>
      <c r="CM41" s="17">
        <f t="shared" si="75"/>
        <v>0</v>
      </c>
      <c r="CN41" s="51" t="e">
        <f>CM41/CL41</f>
        <v>#DIV/0!</v>
      </c>
      <c r="CO41" s="12"/>
      <c r="CP41" s="50">
        <f t="shared" si="76"/>
        <v>0</v>
      </c>
      <c r="CQ41" s="33">
        <f t="shared" si="76"/>
        <v>0</v>
      </c>
      <c r="CR41" s="33" t="e">
        <f>CQ41/CP41</f>
        <v>#DIV/0!</v>
      </c>
      <c r="CS41" s="32">
        <f t="shared" si="77"/>
        <v>0</v>
      </c>
      <c r="CT41" s="32">
        <f t="shared" si="77"/>
        <v>0</v>
      </c>
      <c r="CU41" s="49" t="e">
        <f>CT41/CS41</f>
        <v>#DIV/0!</v>
      </c>
      <c r="CV41" s="194" t="e">
        <f>CT41/'Macc Upgrades BASE'!CT43</f>
        <v>#DIV/0!</v>
      </c>
    </row>
    <row r="42" spans="1:100" ht="13.5" hidden="1" thickBot="1" x14ac:dyDescent="0.25">
      <c r="A42" s="381" t="s">
        <v>0</v>
      </c>
      <c r="B42" s="382"/>
      <c r="C42" s="72">
        <f t="shared" ref="C42:P42" si="78">SUM(C38:C41)</f>
        <v>0</v>
      </c>
      <c r="D42" s="71">
        <f t="shared" si="78"/>
        <v>0</v>
      </c>
      <c r="E42" s="72">
        <f t="shared" si="78"/>
        <v>0</v>
      </c>
      <c r="F42" s="71">
        <f t="shared" si="78"/>
        <v>0</v>
      </c>
      <c r="G42" s="72">
        <f t="shared" si="78"/>
        <v>0</v>
      </c>
      <c r="H42" s="71">
        <f t="shared" si="78"/>
        <v>0</v>
      </c>
      <c r="I42" s="72">
        <f t="shared" si="78"/>
        <v>0</v>
      </c>
      <c r="J42" s="71">
        <f t="shared" si="78"/>
        <v>0</v>
      </c>
      <c r="K42" s="72">
        <f t="shared" si="78"/>
        <v>0</v>
      </c>
      <c r="L42" s="71">
        <f t="shared" si="78"/>
        <v>0</v>
      </c>
      <c r="M42" s="72">
        <f t="shared" si="78"/>
        <v>0</v>
      </c>
      <c r="N42" s="71">
        <f t="shared" si="78"/>
        <v>0</v>
      </c>
      <c r="O42" s="71">
        <f t="shared" si="78"/>
        <v>0</v>
      </c>
      <c r="P42" s="71">
        <f t="shared" si="78"/>
        <v>0</v>
      </c>
      <c r="Q42" s="70" t="e">
        <f>P42/O42</f>
        <v>#DIV/0!</v>
      </c>
      <c r="R42" s="70">
        <f>SUM(R38:R41)</f>
        <v>0</v>
      </c>
      <c r="S42" s="70">
        <f>SUM(S38:S41)</f>
        <v>0</v>
      </c>
      <c r="T42" s="70" t="e">
        <f>S42/R42</f>
        <v>#DIV/0!</v>
      </c>
      <c r="U42" s="72">
        <f t="shared" ref="U42:AH42" si="79">SUM(U38:U41)</f>
        <v>0</v>
      </c>
      <c r="V42" s="71">
        <f t="shared" si="79"/>
        <v>0</v>
      </c>
      <c r="W42" s="72">
        <f t="shared" si="79"/>
        <v>0</v>
      </c>
      <c r="X42" s="71">
        <f t="shared" si="79"/>
        <v>0</v>
      </c>
      <c r="Y42" s="72">
        <f t="shared" si="79"/>
        <v>0</v>
      </c>
      <c r="Z42" s="71">
        <f t="shared" si="79"/>
        <v>0</v>
      </c>
      <c r="AA42" s="72">
        <f t="shared" si="79"/>
        <v>0</v>
      </c>
      <c r="AB42" s="71">
        <f t="shared" si="79"/>
        <v>0</v>
      </c>
      <c r="AC42" s="72">
        <f t="shared" si="79"/>
        <v>0</v>
      </c>
      <c r="AD42" s="71">
        <f t="shared" si="79"/>
        <v>0</v>
      </c>
      <c r="AE42" s="72">
        <f t="shared" si="79"/>
        <v>0</v>
      </c>
      <c r="AF42" s="71">
        <f t="shared" si="79"/>
        <v>0</v>
      </c>
      <c r="AG42" s="71">
        <f t="shared" si="79"/>
        <v>0</v>
      </c>
      <c r="AH42" s="71">
        <f t="shared" si="79"/>
        <v>0</v>
      </c>
      <c r="AI42" s="70" t="e">
        <f>AH42/AG42</f>
        <v>#DIV/0!</v>
      </c>
      <c r="AJ42" s="70">
        <f>SUM(AJ38:AJ41)</f>
        <v>0</v>
      </c>
      <c r="AK42" s="70">
        <f>SUM(AK38:AK41)</f>
        <v>0</v>
      </c>
      <c r="AL42" s="70" t="e">
        <f>AK42/AJ42</f>
        <v>#DIV/0!</v>
      </c>
      <c r="AM42" s="72">
        <f t="shared" ref="AM42:AZ42" si="80">SUM(AM38:AM41)</f>
        <v>0</v>
      </c>
      <c r="AN42" s="71">
        <f t="shared" si="80"/>
        <v>0</v>
      </c>
      <c r="AO42" s="72">
        <f t="shared" si="80"/>
        <v>0</v>
      </c>
      <c r="AP42" s="71">
        <f t="shared" si="80"/>
        <v>0</v>
      </c>
      <c r="AQ42" s="72">
        <f t="shared" si="80"/>
        <v>0</v>
      </c>
      <c r="AR42" s="71">
        <f t="shared" si="80"/>
        <v>0</v>
      </c>
      <c r="AS42" s="72">
        <f t="shared" si="80"/>
        <v>0</v>
      </c>
      <c r="AT42" s="71">
        <f t="shared" si="80"/>
        <v>0</v>
      </c>
      <c r="AU42" s="72">
        <f t="shared" si="80"/>
        <v>0</v>
      </c>
      <c r="AV42" s="71">
        <f t="shared" si="80"/>
        <v>0</v>
      </c>
      <c r="AW42" s="72">
        <f t="shared" si="80"/>
        <v>0</v>
      </c>
      <c r="AX42" s="71">
        <f t="shared" si="80"/>
        <v>0</v>
      </c>
      <c r="AY42" s="71">
        <f t="shared" si="80"/>
        <v>0</v>
      </c>
      <c r="AZ42" s="71">
        <f t="shared" si="80"/>
        <v>0</v>
      </c>
      <c r="BA42" s="70" t="e">
        <f>AZ42/AY42</f>
        <v>#DIV/0!</v>
      </c>
      <c r="BB42" s="70">
        <f>SUM(BB38:BB41)</f>
        <v>0</v>
      </c>
      <c r="BC42" s="70">
        <f>SUM(BC38:BC41)</f>
        <v>0</v>
      </c>
      <c r="BD42" s="70" t="e">
        <f>BC42/BB42</f>
        <v>#DIV/0!</v>
      </c>
      <c r="BE42" s="72">
        <f t="shared" ref="BE42:BR42" si="81">SUM(BE38:BE41)</f>
        <v>0</v>
      </c>
      <c r="BF42" s="71">
        <f t="shared" si="81"/>
        <v>0</v>
      </c>
      <c r="BG42" s="72">
        <f t="shared" si="81"/>
        <v>0</v>
      </c>
      <c r="BH42" s="71">
        <f t="shared" si="81"/>
        <v>0</v>
      </c>
      <c r="BI42" s="72">
        <f t="shared" si="81"/>
        <v>0</v>
      </c>
      <c r="BJ42" s="71">
        <f t="shared" si="81"/>
        <v>0</v>
      </c>
      <c r="BK42" s="72">
        <f t="shared" si="81"/>
        <v>0</v>
      </c>
      <c r="BL42" s="71">
        <f t="shared" si="81"/>
        <v>0</v>
      </c>
      <c r="BM42" s="72">
        <f t="shared" si="81"/>
        <v>0</v>
      </c>
      <c r="BN42" s="71">
        <f t="shared" si="81"/>
        <v>0</v>
      </c>
      <c r="BO42" s="72">
        <f t="shared" si="81"/>
        <v>0</v>
      </c>
      <c r="BP42" s="71">
        <f t="shared" si="81"/>
        <v>0</v>
      </c>
      <c r="BQ42" s="72">
        <f t="shared" si="81"/>
        <v>0</v>
      </c>
      <c r="BR42" s="72">
        <f t="shared" si="81"/>
        <v>0</v>
      </c>
      <c r="BS42" s="70" t="e">
        <f>BR42/BQ42</f>
        <v>#DIV/0!</v>
      </c>
      <c r="BT42" s="70">
        <f>SUM(BT38:BT41)</f>
        <v>0</v>
      </c>
      <c r="BU42" s="70">
        <f>SUM(BU38:BU41)</f>
        <v>0</v>
      </c>
      <c r="BV42" s="70" t="e">
        <f>BU42/BT42</f>
        <v>#DIV/0!</v>
      </c>
      <c r="BW42" s="72">
        <f t="shared" ref="BW42:CJ42" si="82">SUM(BW38:BW41)</f>
        <v>0</v>
      </c>
      <c r="BX42" s="71">
        <f t="shared" si="82"/>
        <v>0</v>
      </c>
      <c r="BY42" s="72">
        <f t="shared" si="82"/>
        <v>0</v>
      </c>
      <c r="BZ42" s="71">
        <f t="shared" si="82"/>
        <v>0</v>
      </c>
      <c r="CA42" s="72">
        <f t="shared" si="82"/>
        <v>0</v>
      </c>
      <c r="CB42" s="71">
        <f t="shared" si="82"/>
        <v>0</v>
      </c>
      <c r="CC42" s="72">
        <f t="shared" si="82"/>
        <v>0</v>
      </c>
      <c r="CD42" s="71">
        <f t="shared" si="82"/>
        <v>0</v>
      </c>
      <c r="CE42" s="72">
        <f t="shared" si="82"/>
        <v>0</v>
      </c>
      <c r="CF42" s="72">
        <f t="shared" si="82"/>
        <v>0</v>
      </c>
      <c r="CG42" s="72">
        <f t="shared" si="82"/>
        <v>0</v>
      </c>
      <c r="CH42" s="72">
        <f t="shared" si="82"/>
        <v>0</v>
      </c>
      <c r="CI42" s="71">
        <f t="shared" si="82"/>
        <v>0</v>
      </c>
      <c r="CJ42" s="71">
        <f t="shared" si="82"/>
        <v>0</v>
      </c>
      <c r="CK42" s="70" t="e">
        <f>CJ42/CI42</f>
        <v>#DIV/0!</v>
      </c>
      <c r="CL42" s="70">
        <f>SUM(CL38:CL41)</f>
        <v>0</v>
      </c>
      <c r="CM42" s="70">
        <f>SUM(CM38:CM41)</f>
        <v>0</v>
      </c>
      <c r="CN42" s="69" t="e">
        <f>CM42/CL42</f>
        <v>#DIV/0!</v>
      </c>
      <c r="CO42" s="12"/>
      <c r="CP42" s="68">
        <f>SUM(CP38:CP41)</f>
        <v>0</v>
      </c>
      <c r="CQ42" s="67">
        <f>SUM(CQ38:CQ41)</f>
        <v>0</v>
      </c>
      <c r="CR42" s="67" t="e">
        <f>CQ42/CP42</f>
        <v>#DIV/0!</v>
      </c>
      <c r="CS42" s="67">
        <f>SUM(CS38:CS41)</f>
        <v>0</v>
      </c>
      <c r="CT42" s="67">
        <f>SUM(CT38:CT41)</f>
        <v>0</v>
      </c>
      <c r="CU42" s="66" t="e">
        <f>CT42/CS42</f>
        <v>#DIV/0!</v>
      </c>
      <c r="CV42" s="194" t="e">
        <f>CT42/'Macc Upgrades BASE'!CT44</f>
        <v>#DIV/0!</v>
      </c>
    </row>
    <row r="43" spans="1:100" s="34" customFormat="1" ht="44.25" hidden="1" x14ac:dyDescent="0.55000000000000004">
      <c r="A43" s="65"/>
      <c r="B43" s="30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4"/>
      <c r="P43" s="64"/>
      <c r="Q43" s="12"/>
      <c r="R43" s="12"/>
      <c r="S43" s="12"/>
      <c r="T43" s="12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4"/>
      <c r="AH43" s="64"/>
      <c r="AI43" s="12"/>
      <c r="AJ43" s="12"/>
      <c r="AK43" s="12"/>
      <c r="AL43" s="12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4"/>
      <c r="AZ43" s="64"/>
      <c r="BA43" s="12"/>
      <c r="BB43" s="12"/>
      <c r="BC43" s="12"/>
      <c r="BD43" s="12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12"/>
      <c r="BT43" s="12"/>
      <c r="BU43" s="12"/>
      <c r="BV43" s="12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</row>
    <row r="44" spans="1:100" s="34" customFormat="1" ht="11.25" hidden="1" thickBot="1" x14ac:dyDescent="0.2">
      <c r="A44" s="62" t="s">
        <v>64</v>
      </c>
      <c r="B44" s="61"/>
      <c r="C44" s="60"/>
      <c r="D44" s="47"/>
      <c r="E44" s="59"/>
      <c r="F44" s="47"/>
      <c r="G44" s="59"/>
      <c r="H44" s="47"/>
      <c r="I44" s="59"/>
      <c r="J44" s="47"/>
      <c r="K44" s="59"/>
      <c r="L44" s="47"/>
      <c r="M44" s="47"/>
      <c r="N44" s="47"/>
      <c r="O44" s="45"/>
      <c r="P44" s="45"/>
      <c r="Q44" s="45"/>
      <c r="R44" s="45"/>
      <c r="S44" s="45"/>
      <c r="T44" s="45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5"/>
      <c r="AH44" s="45"/>
      <c r="AI44" s="45"/>
      <c r="AJ44" s="45"/>
      <c r="AK44" s="45"/>
      <c r="AL44" s="45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5"/>
      <c r="AZ44" s="45"/>
      <c r="BA44" s="45"/>
      <c r="BB44" s="45"/>
      <c r="BC44" s="45"/>
      <c r="BD44" s="45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5"/>
      <c r="BR44" s="45"/>
      <c r="BS44" s="45"/>
      <c r="BT44" s="45"/>
      <c r="BU44" s="45"/>
      <c r="BV44" s="45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58"/>
      <c r="CI44" s="57"/>
      <c r="CJ44" s="45"/>
      <c r="CK44" s="45"/>
      <c r="CL44" s="45"/>
      <c r="CM44" s="45"/>
      <c r="CN44" s="44"/>
      <c r="CO44" s="12"/>
      <c r="CP44" s="57"/>
      <c r="CQ44" s="45"/>
      <c r="CR44" s="45"/>
      <c r="CS44" s="45"/>
      <c r="CT44" s="45"/>
      <c r="CU44" s="44"/>
      <c r="CV44" s="22"/>
    </row>
    <row r="45" spans="1:100" s="76" customFormat="1" ht="11.25" hidden="1" x14ac:dyDescent="0.2">
      <c r="A45" s="75"/>
      <c r="B45" s="28"/>
      <c r="C45" s="77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4"/>
      <c r="P45" s="24"/>
      <c r="Q45" s="24" t="e">
        <f>P45/O45</f>
        <v>#DIV/0!</v>
      </c>
      <c r="R45" s="23">
        <f t="shared" ref="R45:S47" si="83">C45+E45+G45+I45+K45+M45</f>
        <v>0</v>
      </c>
      <c r="S45" s="23">
        <f t="shared" si="83"/>
        <v>0</v>
      </c>
      <c r="T45" s="23" t="e">
        <f>S45/R45</f>
        <v>#DIV/0!</v>
      </c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4"/>
      <c r="AH45" s="24"/>
      <c r="AI45" s="24" t="e">
        <f>AH45/AG45</f>
        <v>#DIV/0!</v>
      </c>
      <c r="AJ45" s="23">
        <f t="shared" ref="AJ45:AK47" si="84">U45+W45+Y45+AA45+AC45+AE45</f>
        <v>0</v>
      </c>
      <c r="AK45" s="23">
        <f t="shared" si="84"/>
        <v>0</v>
      </c>
      <c r="AL45" s="23" t="e">
        <f>AK45/AJ45</f>
        <v>#DIV/0!</v>
      </c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4"/>
      <c r="AZ45" s="24"/>
      <c r="BA45" s="24" t="e">
        <f>AZ45/AY45</f>
        <v>#DIV/0!</v>
      </c>
      <c r="BB45" s="23">
        <f t="shared" ref="BB45:BC47" si="85">AM45+AO45+AQ45+AS45+AU45+AW45</f>
        <v>0</v>
      </c>
      <c r="BC45" s="23">
        <f t="shared" si="85"/>
        <v>0</v>
      </c>
      <c r="BD45" s="23" t="e">
        <f>BC45/BB45</f>
        <v>#DIV/0!</v>
      </c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4"/>
      <c r="BR45" s="24"/>
      <c r="BS45" s="24" t="e">
        <f>BR45/BQ45</f>
        <v>#DIV/0!</v>
      </c>
      <c r="BT45" s="23">
        <f t="shared" ref="BT45:BU47" si="86">BE45+BG45+BI45+BK45+BM45+BO45</f>
        <v>0</v>
      </c>
      <c r="BU45" s="23">
        <f t="shared" si="86"/>
        <v>0</v>
      </c>
      <c r="BV45" s="23" t="e">
        <f>BU45/BT45</f>
        <v>#DIV/0!</v>
      </c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4"/>
      <c r="CJ45" s="24"/>
      <c r="CK45" s="24" t="e">
        <f>CJ45/CI45</f>
        <v>#DIV/0!</v>
      </c>
      <c r="CL45" s="23">
        <f t="shared" ref="CL45:CM47" si="87">BW45+BY45+CA45+CC45+CE45+CG45</f>
        <v>0</v>
      </c>
      <c r="CM45" s="23">
        <f t="shared" si="87"/>
        <v>0</v>
      </c>
      <c r="CN45" s="52" t="e">
        <f>CM45/CL45</f>
        <v>#DIV/0!</v>
      </c>
      <c r="CO45" s="12"/>
      <c r="CP45" s="50">
        <f t="shared" ref="CP45:CQ47" si="88">O45+AG45+AY45+BQ45+CI45</f>
        <v>0</v>
      </c>
      <c r="CQ45" s="33">
        <f t="shared" si="88"/>
        <v>0</v>
      </c>
      <c r="CR45" s="33" t="e">
        <f>CQ45/CP45</f>
        <v>#DIV/0!</v>
      </c>
      <c r="CS45" s="32">
        <f t="shared" ref="CS45:CT47" si="89">R45+AJ45+BB45+BT45+CL45</f>
        <v>0</v>
      </c>
      <c r="CT45" s="32">
        <f t="shared" si="89"/>
        <v>0</v>
      </c>
      <c r="CU45" s="49" t="e">
        <f>CT45/CS45</f>
        <v>#DIV/0!</v>
      </c>
      <c r="CV45" s="194" t="e">
        <f>CT45/'Macc Upgrades BASE'!CT48</f>
        <v>#DIV/0!</v>
      </c>
    </row>
    <row r="46" spans="1:100" s="15" customFormat="1" ht="11.25" hidden="1" x14ac:dyDescent="0.2">
      <c r="A46" s="75"/>
      <c r="B46" s="28"/>
      <c r="C46" s="53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8"/>
      <c r="P46" s="18"/>
      <c r="Q46" s="24" t="e">
        <f>P46/O46</f>
        <v>#DIV/0!</v>
      </c>
      <c r="R46" s="23">
        <f t="shared" si="83"/>
        <v>0</v>
      </c>
      <c r="S46" s="23">
        <f t="shared" si="83"/>
        <v>0</v>
      </c>
      <c r="T46" s="23" t="e">
        <f>S46/R46</f>
        <v>#DIV/0!</v>
      </c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4"/>
      <c r="AH46" s="24"/>
      <c r="AI46" s="24" t="e">
        <f>AH46/AG46</f>
        <v>#DIV/0!</v>
      </c>
      <c r="AJ46" s="23">
        <f t="shared" si="84"/>
        <v>0</v>
      </c>
      <c r="AK46" s="23">
        <f t="shared" si="84"/>
        <v>0</v>
      </c>
      <c r="AL46" s="23" t="e">
        <f>AK46/AJ46</f>
        <v>#DIV/0!</v>
      </c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4"/>
      <c r="AZ46" s="24"/>
      <c r="BA46" s="24" t="e">
        <f>AZ46/AY46</f>
        <v>#DIV/0!</v>
      </c>
      <c r="BB46" s="23">
        <f t="shared" si="85"/>
        <v>0</v>
      </c>
      <c r="BC46" s="23">
        <f t="shared" si="85"/>
        <v>0</v>
      </c>
      <c r="BD46" s="23" t="e">
        <f>BC46/BB46</f>
        <v>#DIV/0!</v>
      </c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4"/>
      <c r="BR46" s="24"/>
      <c r="BS46" s="24" t="e">
        <f>BR46/BQ46</f>
        <v>#DIV/0!</v>
      </c>
      <c r="BT46" s="23">
        <f t="shared" si="86"/>
        <v>0</v>
      </c>
      <c r="BU46" s="23">
        <f t="shared" si="86"/>
        <v>0</v>
      </c>
      <c r="BV46" s="23" t="e">
        <f>BU46/BT46</f>
        <v>#DIV/0!</v>
      </c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4"/>
      <c r="CJ46" s="24"/>
      <c r="CK46" s="24" t="e">
        <f>CJ46/CI46</f>
        <v>#DIV/0!</v>
      </c>
      <c r="CL46" s="23">
        <f t="shared" si="87"/>
        <v>0</v>
      </c>
      <c r="CM46" s="23">
        <f t="shared" si="87"/>
        <v>0</v>
      </c>
      <c r="CN46" s="52" t="e">
        <f>CM46/CL46</f>
        <v>#DIV/0!</v>
      </c>
      <c r="CO46" s="12"/>
      <c r="CP46" s="50">
        <f t="shared" si="88"/>
        <v>0</v>
      </c>
      <c r="CQ46" s="33">
        <f t="shared" si="88"/>
        <v>0</v>
      </c>
      <c r="CR46" s="33" t="e">
        <f>CQ46/CP46</f>
        <v>#DIV/0!</v>
      </c>
      <c r="CS46" s="32">
        <f t="shared" si="89"/>
        <v>0</v>
      </c>
      <c r="CT46" s="32">
        <f t="shared" si="89"/>
        <v>0</v>
      </c>
      <c r="CU46" s="49" t="e">
        <f>CT46/CS46</f>
        <v>#DIV/0!</v>
      </c>
      <c r="CV46" s="194" t="e">
        <f>CT46/'Macc Upgrades BASE'!CT49</f>
        <v>#DIV/0!</v>
      </c>
    </row>
    <row r="47" spans="1:100" s="15" customFormat="1" ht="11.25" hidden="1" customHeight="1" thickBot="1" x14ac:dyDescent="0.2">
      <c r="A47" s="21"/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8"/>
      <c r="P47" s="18"/>
      <c r="Q47" s="18" t="e">
        <f>P47/O47</f>
        <v>#DIV/0!</v>
      </c>
      <c r="R47" s="17">
        <f t="shared" si="83"/>
        <v>0</v>
      </c>
      <c r="S47" s="17">
        <f t="shared" si="83"/>
        <v>0</v>
      </c>
      <c r="T47" s="17" t="e">
        <f>S47/R47</f>
        <v>#DIV/0!</v>
      </c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8"/>
      <c r="AH47" s="18"/>
      <c r="AI47" s="18" t="e">
        <f>AH47/AG47</f>
        <v>#DIV/0!</v>
      </c>
      <c r="AJ47" s="17">
        <f t="shared" si="84"/>
        <v>0</v>
      </c>
      <c r="AK47" s="17">
        <f t="shared" si="84"/>
        <v>0</v>
      </c>
      <c r="AL47" s="17" t="e">
        <f>AK47/AJ47</f>
        <v>#DIV/0!</v>
      </c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8"/>
      <c r="AZ47" s="18"/>
      <c r="BA47" s="18" t="e">
        <f>AZ47/AY47</f>
        <v>#DIV/0!</v>
      </c>
      <c r="BB47" s="17">
        <f t="shared" si="85"/>
        <v>0</v>
      </c>
      <c r="BC47" s="17">
        <f t="shared" si="85"/>
        <v>0</v>
      </c>
      <c r="BD47" s="17" t="e">
        <f>BC47/BB47</f>
        <v>#DIV/0!</v>
      </c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8"/>
      <c r="BR47" s="18"/>
      <c r="BS47" s="18" t="e">
        <f>BR47/BQ47</f>
        <v>#DIV/0!</v>
      </c>
      <c r="BT47" s="17">
        <f t="shared" si="86"/>
        <v>0</v>
      </c>
      <c r="BU47" s="17">
        <f t="shared" si="86"/>
        <v>0</v>
      </c>
      <c r="BV47" s="17" t="e">
        <f>BU47/BT47</f>
        <v>#DIV/0!</v>
      </c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8"/>
      <c r="CJ47" s="18"/>
      <c r="CK47" s="18" t="e">
        <f>CJ47/CI47</f>
        <v>#DIV/0!</v>
      </c>
      <c r="CL47" s="17">
        <f t="shared" si="87"/>
        <v>0</v>
      </c>
      <c r="CM47" s="17">
        <f t="shared" si="87"/>
        <v>0</v>
      </c>
      <c r="CN47" s="51" t="e">
        <f>CM47/CL47</f>
        <v>#DIV/0!</v>
      </c>
      <c r="CO47" s="12"/>
      <c r="CP47" s="50">
        <f t="shared" si="88"/>
        <v>0</v>
      </c>
      <c r="CQ47" s="33">
        <f t="shared" si="88"/>
        <v>0</v>
      </c>
      <c r="CR47" s="33" t="e">
        <f>CQ47/CP47</f>
        <v>#DIV/0!</v>
      </c>
      <c r="CS47" s="32">
        <f t="shared" si="89"/>
        <v>0</v>
      </c>
      <c r="CT47" s="32">
        <f t="shared" si="89"/>
        <v>0</v>
      </c>
      <c r="CU47" s="49" t="e">
        <f>CT47/CS47</f>
        <v>#DIV/0!</v>
      </c>
      <c r="CV47" s="194" t="e">
        <f>CT47/'Macc Upgrades BASE'!CT50</f>
        <v>#DIV/0!</v>
      </c>
    </row>
    <row r="48" spans="1:100" ht="13.5" hidden="1" thickBot="1" x14ac:dyDescent="0.25">
      <c r="A48" s="369" t="s">
        <v>0</v>
      </c>
      <c r="B48" s="370"/>
      <c r="C48" s="47">
        <f t="shared" ref="C48:P48" si="90">SUM(C45:C47)</f>
        <v>0</v>
      </c>
      <c r="D48" s="46">
        <f t="shared" si="90"/>
        <v>0</v>
      </c>
      <c r="E48" s="47">
        <f t="shared" si="90"/>
        <v>0</v>
      </c>
      <c r="F48" s="46">
        <f t="shared" si="90"/>
        <v>0</v>
      </c>
      <c r="G48" s="47">
        <f t="shared" si="90"/>
        <v>0</v>
      </c>
      <c r="H48" s="46">
        <f t="shared" si="90"/>
        <v>0</v>
      </c>
      <c r="I48" s="47">
        <f t="shared" si="90"/>
        <v>0</v>
      </c>
      <c r="J48" s="46">
        <f t="shared" si="90"/>
        <v>0</v>
      </c>
      <c r="K48" s="47">
        <f t="shared" si="90"/>
        <v>0</v>
      </c>
      <c r="L48" s="46">
        <f t="shared" si="90"/>
        <v>0</v>
      </c>
      <c r="M48" s="47">
        <f t="shared" si="90"/>
        <v>0</v>
      </c>
      <c r="N48" s="46">
        <f t="shared" si="90"/>
        <v>0</v>
      </c>
      <c r="O48" s="46">
        <f t="shared" si="90"/>
        <v>0</v>
      </c>
      <c r="P48" s="46">
        <f t="shared" si="90"/>
        <v>0</v>
      </c>
      <c r="Q48" s="45" t="e">
        <f>P48/O48</f>
        <v>#DIV/0!</v>
      </c>
      <c r="R48" s="45">
        <f>SUM(R45:R47)</f>
        <v>0</v>
      </c>
      <c r="S48" s="45">
        <f>SUM(S45:S47)</f>
        <v>0</v>
      </c>
      <c r="T48" s="45" t="e">
        <f>S48/R48</f>
        <v>#DIV/0!</v>
      </c>
      <c r="U48" s="47">
        <f t="shared" ref="U48:AH48" si="91">SUM(U45:U47)</f>
        <v>0</v>
      </c>
      <c r="V48" s="46">
        <f t="shared" si="91"/>
        <v>0</v>
      </c>
      <c r="W48" s="47">
        <f t="shared" si="91"/>
        <v>0</v>
      </c>
      <c r="X48" s="46">
        <f t="shared" si="91"/>
        <v>0</v>
      </c>
      <c r="Y48" s="47">
        <f t="shared" si="91"/>
        <v>0</v>
      </c>
      <c r="Z48" s="46">
        <f t="shared" si="91"/>
        <v>0</v>
      </c>
      <c r="AA48" s="47">
        <f t="shared" si="91"/>
        <v>0</v>
      </c>
      <c r="AB48" s="46">
        <f t="shared" si="91"/>
        <v>0</v>
      </c>
      <c r="AC48" s="47">
        <f t="shared" si="91"/>
        <v>0</v>
      </c>
      <c r="AD48" s="46">
        <f t="shared" si="91"/>
        <v>0</v>
      </c>
      <c r="AE48" s="47">
        <f t="shared" si="91"/>
        <v>0</v>
      </c>
      <c r="AF48" s="46">
        <f t="shared" si="91"/>
        <v>0</v>
      </c>
      <c r="AG48" s="46">
        <f t="shared" si="91"/>
        <v>0</v>
      </c>
      <c r="AH48" s="46">
        <f t="shared" si="91"/>
        <v>0</v>
      </c>
      <c r="AI48" s="45" t="e">
        <f>AH48/AG48</f>
        <v>#DIV/0!</v>
      </c>
      <c r="AJ48" s="45">
        <f>SUM(AJ45:AJ47)</f>
        <v>0</v>
      </c>
      <c r="AK48" s="45">
        <f>SUM(AK45:AK47)</f>
        <v>0</v>
      </c>
      <c r="AL48" s="45" t="e">
        <f>AK48/AJ48</f>
        <v>#DIV/0!</v>
      </c>
      <c r="AM48" s="47">
        <f t="shared" ref="AM48:AZ48" si="92">SUM(AM45:AM47)</f>
        <v>0</v>
      </c>
      <c r="AN48" s="46">
        <f t="shared" si="92"/>
        <v>0</v>
      </c>
      <c r="AO48" s="47">
        <f t="shared" si="92"/>
        <v>0</v>
      </c>
      <c r="AP48" s="46">
        <f t="shared" si="92"/>
        <v>0</v>
      </c>
      <c r="AQ48" s="47">
        <f t="shared" si="92"/>
        <v>0</v>
      </c>
      <c r="AR48" s="46">
        <f t="shared" si="92"/>
        <v>0</v>
      </c>
      <c r="AS48" s="47">
        <f t="shared" si="92"/>
        <v>0</v>
      </c>
      <c r="AT48" s="46">
        <f t="shared" si="92"/>
        <v>0</v>
      </c>
      <c r="AU48" s="47">
        <f t="shared" si="92"/>
        <v>0</v>
      </c>
      <c r="AV48" s="46">
        <f t="shared" si="92"/>
        <v>0</v>
      </c>
      <c r="AW48" s="47">
        <f t="shared" si="92"/>
        <v>0</v>
      </c>
      <c r="AX48" s="46">
        <f t="shared" si="92"/>
        <v>0</v>
      </c>
      <c r="AY48" s="46">
        <f t="shared" si="92"/>
        <v>0</v>
      </c>
      <c r="AZ48" s="46">
        <f t="shared" si="92"/>
        <v>0</v>
      </c>
      <c r="BA48" s="45" t="e">
        <f>AZ48/AY48</f>
        <v>#DIV/0!</v>
      </c>
      <c r="BB48" s="45">
        <f>SUM(BB45:BB47)</f>
        <v>0</v>
      </c>
      <c r="BC48" s="45">
        <f>SUM(BC45:BC47)</f>
        <v>0</v>
      </c>
      <c r="BD48" s="45" t="e">
        <f>BC48/BB48</f>
        <v>#DIV/0!</v>
      </c>
      <c r="BE48" s="47">
        <f t="shared" ref="BE48:BR48" si="93">SUM(BE45:BE47)</f>
        <v>0</v>
      </c>
      <c r="BF48" s="46">
        <f t="shared" si="93"/>
        <v>0</v>
      </c>
      <c r="BG48" s="47">
        <f t="shared" si="93"/>
        <v>0</v>
      </c>
      <c r="BH48" s="46">
        <f t="shared" si="93"/>
        <v>0</v>
      </c>
      <c r="BI48" s="47">
        <f t="shared" si="93"/>
        <v>0</v>
      </c>
      <c r="BJ48" s="46">
        <f t="shared" si="93"/>
        <v>0</v>
      </c>
      <c r="BK48" s="47">
        <f t="shared" si="93"/>
        <v>0</v>
      </c>
      <c r="BL48" s="46">
        <f t="shared" si="93"/>
        <v>0</v>
      </c>
      <c r="BM48" s="47">
        <f t="shared" si="93"/>
        <v>0</v>
      </c>
      <c r="BN48" s="46">
        <f t="shared" si="93"/>
        <v>0</v>
      </c>
      <c r="BO48" s="47">
        <f t="shared" si="93"/>
        <v>0</v>
      </c>
      <c r="BP48" s="46">
        <f t="shared" si="93"/>
        <v>0</v>
      </c>
      <c r="BQ48" s="47">
        <f t="shared" si="93"/>
        <v>0</v>
      </c>
      <c r="BR48" s="47">
        <f t="shared" si="93"/>
        <v>0</v>
      </c>
      <c r="BS48" s="45" t="e">
        <f>BR48/BQ48</f>
        <v>#DIV/0!</v>
      </c>
      <c r="BT48" s="45">
        <f>SUM(BT45:BT47)</f>
        <v>0</v>
      </c>
      <c r="BU48" s="45">
        <f>SUM(BU45:BU47)</f>
        <v>0</v>
      </c>
      <c r="BV48" s="45" t="e">
        <f>BU48/BT48</f>
        <v>#DIV/0!</v>
      </c>
      <c r="BW48" s="47">
        <f t="shared" ref="BW48:CJ48" si="94">SUM(BW45:BW47)</f>
        <v>0</v>
      </c>
      <c r="BX48" s="46">
        <f t="shared" si="94"/>
        <v>0</v>
      </c>
      <c r="BY48" s="47">
        <f t="shared" si="94"/>
        <v>0</v>
      </c>
      <c r="BZ48" s="46">
        <f t="shared" si="94"/>
        <v>0</v>
      </c>
      <c r="CA48" s="47">
        <f t="shared" si="94"/>
        <v>0</v>
      </c>
      <c r="CB48" s="46">
        <f t="shared" si="94"/>
        <v>0</v>
      </c>
      <c r="CC48" s="47">
        <f t="shared" si="94"/>
        <v>0</v>
      </c>
      <c r="CD48" s="46">
        <f t="shared" si="94"/>
        <v>0</v>
      </c>
      <c r="CE48" s="47">
        <f t="shared" si="94"/>
        <v>0</v>
      </c>
      <c r="CF48" s="47">
        <f t="shared" si="94"/>
        <v>0</v>
      </c>
      <c r="CG48" s="47">
        <f t="shared" si="94"/>
        <v>0</v>
      </c>
      <c r="CH48" s="47">
        <f t="shared" si="94"/>
        <v>0</v>
      </c>
      <c r="CI48" s="46">
        <f t="shared" si="94"/>
        <v>0</v>
      </c>
      <c r="CJ48" s="46">
        <f t="shared" si="94"/>
        <v>0</v>
      </c>
      <c r="CK48" s="45" t="e">
        <f>CJ48/CI48</f>
        <v>#DIV/0!</v>
      </c>
      <c r="CL48" s="45">
        <f>SUM(CL45:CL47)</f>
        <v>0</v>
      </c>
      <c r="CM48" s="45">
        <f>SUM(CM45:CM47)</f>
        <v>0</v>
      </c>
      <c r="CN48" s="44" t="e">
        <f>CM48/CL48</f>
        <v>#DIV/0!</v>
      </c>
      <c r="CO48" s="12"/>
      <c r="CP48" s="43">
        <f>SUM(CP45:CP47)</f>
        <v>0</v>
      </c>
      <c r="CQ48" s="42">
        <f>SUM(CQ45:CQ47)</f>
        <v>0</v>
      </c>
      <c r="CR48" s="42" t="e">
        <f>CQ48/CP48</f>
        <v>#DIV/0!</v>
      </c>
      <c r="CS48" s="42">
        <f>SUM(CS45:CS47)</f>
        <v>0</v>
      </c>
      <c r="CT48" s="42">
        <f>SUM(CT45:CT47)</f>
        <v>0</v>
      </c>
      <c r="CU48" s="41" t="e">
        <f>CT48/CS48</f>
        <v>#DIV/0!</v>
      </c>
      <c r="CV48" s="194" t="e">
        <f>CT48/'Macc Upgrades BASE'!CT51</f>
        <v>#DIV/0!</v>
      </c>
    </row>
    <row r="49" spans="1:99" ht="48" hidden="1" customHeight="1" x14ac:dyDescent="0.2">
      <c r="A49" s="7"/>
      <c r="B49" s="6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3"/>
      <c r="P49" s="3"/>
      <c r="Q49" s="3"/>
      <c r="R49" s="3"/>
      <c r="S49" s="3"/>
      <c r="T49" s="3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3"/>
      <c r="AH49" s="3"/>
      <c r="AI49" s="3"/>
      <c r="AJ49" s="3"/>
      <c r="AK49" s="3"/>
      <c r="AL49" s="3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3"/>
      <c r="AZ49" s="3"/>
      <c r="BA49" s="3"/>
      <c r="BB49" s="3"/>
      <c r="BC49" s="3"/>
      <c r="BD49" s="3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3"/>
      <c r="BR49" s="3"/>
      <c r="BS49" s="3"/>
      <c r="BT49" s="3"/>
      <c r="BU49" s="3"/>
      <c r="BV49" s="3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3"/>
      <c r="CJ49" s="3"/>
      <c r="CK49" s="3"/>
      <c r="CL49" s="3"/>
      <c r="CM49" s="3"/>
      <c r="CN49" s="3"/>
      <c r="CO49" s="4"/>
      <c r="CP49" s="3"/>
      <c r="CQ49" s="2"/>
      <c r="CR49" s="2"/>
      <c r="CS49" s="2"/>
      <c r="CT49" s="2"/>
      <c r="CU49" s="2"/>
    </row>
    <row r="50" spans="1:99" x14ac:dyDescent="0.2">
      <c r="A50" s="7"/>
      <c r="B50" s="6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3"/>
      <c r="P50" s="3"/>
      <c r="Q50" s="3"/>
      <c r="R50" s="3"/>
      <c r="S50" s="3"/>
      <c r="T50" s="3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3"/>
      <c r="AH50" s="3"/>
      <c r="AI50" s="3"/>
      <c r="AJ50" s="3"/>
      <c r="AK50" s="3"/>
      <c r="AL50" s="3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3"/>
      <c r="AZ50" s="3"/>
      <c r="BA50" s="3"/>
      <c r="BB50" s="3"/>
      <c r="BC50" s="3"/>
      <c r="BD50" s="3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3"/>
      <c r="BR50" s="3"/>
      <c r="BS50" s="3"/>
      <c r="BT50" s="3"/>
      <c r="BU50" s="3"/>
      <c r="BV50" s="3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3"/>
      <c r="CJ50" s="3"/>
      <c r="CK50" s="3"/>
      <c r="CL50" s="3"/>
      <c r="CM50" s="3"/>
      <c r="CN50" s="3"/>
      <c r="CO50" s="4"/>
      <c r="CP50" s="3"/>
      <c r="CQ50" s="2"/>
      <c r="CR50" s="2"/>
      <c r="CS50" s="2"/>
      <c r="CT50" s="2"/>
      <c r="CU50" s="2"/>
    </row>
  </sheetData>
  <sheetProtection selectLockedCells="1" selectUnlockedCells="1"/>
  <protectedRanges>
    <protectedRange sqref="B36:B37 B12:B14 B22:B30 B43:B44 B5:B6 B20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0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:B9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8" name="Range1_1_1_1_2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9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5" name="Range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6" name="Range1_1_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7" name="Range1_1_1_1_2_1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15:CV16">
    <sortCondition ref="B15:B16"/>
  </sortState>
  <mergeCells count="93">
    <mergeCell ref="W3:X3"/>
    <mergeCell ref="A2:B2"/>
    <mergeCell ref="A3:B3"/>
    <mergeCell ref="C3:D3"/>
    <mergeCell ref="E3:F3"/>
    <mergeCell ref="G3:H3"/>
    <mergeCell ref="I3:J3"/>
    <mergeCell ref="K3:L3"/>
    <mergeCell ref="M3:N3"/>
    <mergeCell ref="O3:Q3"/>
    <mergeCell ref="CS3:CU3"/>
    <mergeCell ref="C4:D4"/>
    <mergeCell ref="E4:F4"/>
    <mergeCell ref="G4:H4"/>
    <mergeCell ref="I4:J4"/>
    <mergeCell ref="K4:L4"/>
    <mergeCell ref="R3:T3"/>
    <mergeCell ref="U3:V3"/>
    <mergeCell ref="AW3:AX3"/>
    <mergeCell ref="Y3:Z3"/>
    <mergeCell ref="AA3:AB3"/>
    <mergeCell ref="AC3:AD3"/>
    <mergeCell ref="AE3:AF3"/>
    <mergeCell ref="AG3:AI3"/>
    <mergeCell ref="AJ3:AL3"/>
    <mergeCell ref="AM3:AN3"/>
    <mergeCell ref="BB3:BD3"/>
    <mergeCell ref="BE3:BF3"/>
    <mergeCell ref="BG3:BH3"/>
    <mergeCell ref="BI3:BJ3"/>
    <mergeCell ref="BK3:BL3"/>
    <mergeCell ref="Y4:Z4"/>
    <mergeCell ref="AA4:AB4"/>
    <mergeCell ref="AC4:AD4"/>
    <mergeCell ref="AE4:AF4"/>
    <mergeCell ref="AY3:BA3"/>
    <mergeCell ref="AO3:AP3"/>
    <mergeCell ref="AQ3:AR3"/>
    <mergeCell ref="AS3:AT3"/>
    <mergeCell ref="AU3:AV3"/>
    <mergeCell ref="AS4:AT4"/>
    <mergeCell ref="AM4:AN4"/>
    <mergeCell ref="AO4:AP4"/>
    <mergeCell ref="AQ4:AR4"/>
    <mergeCell ref="CP3:CR3"/>
    <mergeCell ref="BO3:BP3"/>
    <mergeCell ref="BQ3:BS3"/>
    <mergeCell ref="BT3:BV3"/>
    <mergeCell ref="BW3:BX3"/>
    <mergeCell ref="BY3:BZ3"/>
    <mergeCell ref="CG3:CH3"/>
    <mergeCell ref="CI3:CK3"/>
    <mergeCell ref="CL3:CN3"/>
    <mergeCell ref="CA3:CB3"/>
    <mergeCell ref="CC3:CD3"/>
    <mergeCell ref="CE3:CF3"/>
    <mergeCell ref="BM3:BN3"/>
    <mergeCell ref="BW4:BX4"/>
    <mergeCell ref="BY4:BZ4"/>
    <mergeCell ref="CA4:CB4"/>
    <mergeCell ref="CC4:CD4"/>
    <mergeCell ref="BI4:BJ4"/>
    <mergeCell ref="BK4:BL4"/>
    <mergeCell ref="BM4:BN4"/>
    <mergeCell ref="BO4:BP4"/>
    <mergeCell ref="BQ4:BS4"/>
    <mergeCell ref="CI4:CK4"/>
    <mergeCell ref="CL4:CN4"/>
    <mergeCell ref="CP4:CR4"/>
    <mergeCell ref="CS4:CU4"/>
    <mergeCell ref="A12:B12"/>
    <mergeCell ref="CE4:CF4"/>
    <mergeCell ref="CG4:CH4"/>
    <mergeCell ref="BG4:BH4"/>
    <mergeCell ref="AG4:AI4"/>
    <mergeCell ref="AJ4:AL4"/>
    <mergeCell ref="BT4:BV4"/>
    <mergeCell ref="AU4:AV4"/>
    <mergeCell ref="AW4:AX4"/>
    <mergeCell ref="AY4:BA4"/>
    <mergeCell ref="BB4:BD4"/>
    <mergeCell ref="BE4:BF4"/>
    <mergeCell ref="A42:B42"/>
    <mergeCell ref="A48:B48"/>
    <mergeCell ref="U4:V4"/>
    <mergeCell ref="W4:X4"/>
    <mergeCell ref="A21:B21"/>
    <mergeCell ref="A28:B28"/>
    <mergeCell ref="A35:B35"/>
    <mergeCell ref="A14:B14"/>
    <mergeCell ref="M4:N4"/>
    <mergeCell ref="O4:Q4"/>
    <mergeCell ref="R4:T4"/>
  </mergeCells>
  <printOptions horizontalCentered="1" verticalCentered="1"/>
  <pageMargins left="0.19685039370078741" right="0.23622047244094491" top="0.15748031496062992" bottom="0.15748031496062992" header="0.15748031496062992" footer="0.15748031496062992"/>
  <pageSetup paperSize="9" scale="99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A1:CV30"/>
  <sheetViews>
    <sheetView zoomScaleSheetLayoutView="55" workbookViewId="0">
      <pane xSplit="2" ySplit="5" topLeftCell="BW6" activePane="bottomRight" state="frozen"/>
      <selection activeCell="B57" sqref="B57"/>
      <selection pane="topRight" activeCell="B57" sqref="B57"/>
      <selection pane="bottomLeft" activeCell="B57" sqref="B57"/>
      <selection pane="bottomRight" activeCell="J15" sqref="J15"/>
    </sheetView>
  </sheetViews>
  <sheetFormatPr defaultRowHeight="10.5" x14ac:dyDescent="0.15"/>
  <cols>
    <col min="1" max="1" width="3.5703125" style="7" customWidth="1"/>
    <col min="2" max="2" width="29.5703125" style="6" customWidth="1"/>
    <col min="3" max="3" width="5.85546875" style="5" customWidth="1"/>
    <col min="4" max="4" width="7.28515625" style="5" customWidth="1"/>
    <col min="5" max="5" width="5.85546875" style="5" customWidth="1"/>
    <col min="6" max="6" width="7.28515625" style="5" customWidth="1"/>
    <col min="7" max="7" width="5.85546875" style="5" customWidth="1"/>
    <col min="8" max="8" width="7.42578125" style="5" bestFit="1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6.425781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.42578125" style="5" bestFit="1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6.7109375" style="5" customWidth="1"/>
    <col min="27" max="27" width="5.85546875" style="5" customWidth="1"/>
    <col min="28" max="28" width="6.7109375" style="5" customWidth="1"/>
    <col min="29" max="29" width="5.5703125" style="5" customWidth="1"/>
    <col min="30" max="31" width="6.140625" style="5" customWidth="1"/>
    <col min="32" max="32" width="6.5703125" style="5" customWidth="1"/>
    <col min="33" max="33" width="7" style="3" customWidth="1"/>
    <col min="34" max="34" width="8.42578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7.42578125" style="5" bestFit="1" customWidth="1"/>
    <col min="43" max="43" width="5.85546875" style="5" customWidth="1"/>
    <col min="44" max="44" width="6.42578125" style="5" bestFit="1" customWidth="1"/>
    <col min="45" max="45" width="5.85546875" style="5" customWidth="1"/>
    <col min="46" max="46" width="6.5703125" style="5" customWidth="1"/>
    <col min="47" max="47" width="5" style="5" customWidth="1"/>
    <col min="48" max="48" width="6.42578125" style="5" bestFit="1" customWidth="1"/>
    <col min="49" max="49" width="5" style="5" customWidth="1"/>
    <col min="50" max="50" width="6.14062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7.42578125" style="3" bestFit="1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83" width="5.85546875" style="5" customWidth="1"/>
    <col min="84" max="84" width="5" style="5" customWidth="1"/>
    <col min="85" max="85" width="5" style="5" bestFit="1" customWidth="1"/>
    <col min="86" max="86" width="5.85546875" style="5" bestFit="1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256" width="9.140625" style="1"/>
    <col min="257" max="257" width="3.5703125" style="1" customWidth="1"/>
    <col min="258" max="258" width="29.5703125" style="1" customWidth="1"/>
    <col min="259" max="259" width="5.85546875" style="1" customWidth="1"/>
    <col min="260" max="260" width="7.28515625" style="1" customWidth="1"/>
    <col min="261" max="261" width="5.85546875" style="1" customWidth="1"/>
    <col min="262" max="262" width="7.28515625" style="1" customWidth="1"/>
    <col min="263" max="263" width="5.85546875" style="1" customWidth="1"/>
    <col min="264" max="264" width="7.42578125" style="1" bestFit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7.28515625" style="1" customWidth="1"/>
    <col min="269" max="269" width="5.85546875" style="1" customWidth="1"/>
    <col min="270" max="270" width="6.425781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.42578125" style="1" bestFit="1" customWidth="1"/>
    <col min="279" max="279" width="5.85546875" style="1" customWidth="1"/>
    <col min="280" max="280" width="7.42578125" style="1" bestFit="1" customWidth="1"/>
    <col min="281" max="281" width="5.85546875" style="1" customWidth="1"/>
    <col min="282" max="282" width="6.7109375" style="1" customWidth="1"/>
    <col min="283" max="283" width="5.85546875" style="1" customWidth="1"/>
    <col min="284" max="284" width="6.7109375" style="1" customWidth="1"/>
    <col min="285" max="285" width="5.5703125" style="1" customWidth="1"/>
    <col min="286" max="287" width="6.140625" style="1" customWidth="1"/>
    <col min="288" max="288" width="6.5703125" style="1" customWidth="1"/>
    <col min="289" max="289" width="7" style="1" customWidth="1"/>
    <col min="290" max="290" width="8.42578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7.42578125" style="1" bestFit="1" customWidth="1"/>
    <col min="299" max="299" width="5.85546875" style="1" customWidth="1"/>
    <col min="300" max="300" width="6.42578125" style="1" bestFit="1" customWidth="1"/>
    <col min="301" max="301" width="5.85546875" style="1" customWidth="1"/>
    <col min="302" max="302" width="6.5703125" style="1" customWidth="1"/>
    <col min="303" max="303" width="5" style="1" customWidth="1"/>
    <col min="304" max="304" width="6.42578125" style="1" bestFit="1" customWidth="1"/>
    <col min="305" max="305" width="5" style="1" customWidth="1"/>
    <col min="306" max="306" width="6.140625" style="1" customWidth="1"/>
    <col min="307" max="307" width="6.42578125" style="1" customWidth="1"/>
    <col min="308" max="308" width="8.42578125" style="1" customWidth="1"/>
    <col min="309" max="309" width="7.42578125" style="1" customWidth="1"/>
    <col min="310" max="310" width="6.42578125" style="1" customWidth="1"/>
    <col min="311" max="311" width="7.42578125" style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6.5703125" style="1" customWidth="1"/>
    <col min="321" max="321" width="5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9" width="5.85546875" style="1" customWidth="1"/>
    <col min="340" max="340" width="5" style="1" customWidth="1"/>
    <col min="341" max="341" width="5" style="1" bestFit="1" customWidth="1"/>
    <col min="342" max="342" width="5.85546875" style="1" bestFit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2.28515625" style="1" customWidth="1"/>
    <col min="357" max="512" width="9.140625" style="1"/>
    <col min="513" max="513" width="3.5703125" style="1" customWidth="1"/>
    <col min="514" max="514" width="29.5703125" style="1" customWidth="1"/>
    <col min="515" max="515" width="5.85546875" style="1" customWidth="1"/>
    <col min="516" max="516" width="7.28515625" style="1" customWidth="1"/>
    <col min="517" max="517" width="5.85546875" style="1" customWidth="1"/>
    <col min="518" max="518" width="7.28515625" style="1" customWidth="1"/>
    <col min="519" max="519" width="5.85546875" style="1" customWidth="1"/>
    <col min="520" max="520" width="7.42578125" style="1" bestFit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7.28515625" style="1" customWidth="1"/>
    <col min="525" max="525" width="5.85546875" style="1" customWidth="1"/>
    <col min="526" max="526" width="6.425781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.42578125" style="1" bestFit="1" customWidth="1"/>
    <col min="535" max="535" width="5.85546875" style="1" customWidth="1"/>
    <col min="536" max="536" width="7.42578125" style="1" bestFit="1" customWidth="1"/>
    <col min="537" max="537" width="5.85546875" style="1" customWidth="1"/>
    <col min="538" max="538" width="6.7109375" style="1" customWidth="1"/>
    <col min="539" max="539" width="5.85546875" style="1" customWidth="1"/>
    <col min="540" max="540" width="6.7109375" style="1" customWidth="1"/>
    <col min="541" max="541" width="5.5703125" style="1" customWidth="1"/>
    <col min="542" max="543" width="6.140625" style="1" customWidth="1"/>
    <col min="544" max="544" width="6.5703125" style="1" customWidth="1"/>
    <col min="545" max="545" width="7" style="1" customWidth="1"/>
    <col min="546" max="546" width="8.42578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7.42578125" style="1" bestFit="1" customWidth="1"/>
    <col min="555" max="555" width="5.85546875" style="1" customWidth="1"/>
    <col min="556" max="556" width="6.42578125" style="1" bestFit="1" customWidth="1"/>
    <col min="557" max="557" width="5.85546875" style="1" customWidth="1"/>
    <col min="558" max="558" width="6.5703125" style="1" customWidth="1"/>
    <col min="559" max="559" width="5" style="1" customWidth="1"/>
    <col min="560" max="560" width="6.42578125" style="1" bestFit="1" customWidth="1"/>
    <col min="561" max="561" width="5" style="1" customWidth="1"/>
    <col min="562" max="562" width="6.140625" style="1" customWidth="1"/>
    <col min="563" max="563" width="6.42578125" style="1" customWidth="1"/>
    <col min="564" max="564" width="8.42578125" style="1" customWidth="1"/>
    <col min="565" max="565" width="7.42578125" style="1" customWidth="1"/>
    <col min="566" max="566" width="6.42578125" style="1" customWidth="1"/>
    <col min="567" max="567" width="7.42578125" style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6.5703125" style="1" customWidth="1"/>
    <col min="577" max="577" width="5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95" width="5.85546875" style="1" customWidth="1"/>
    <col min="596" max="596" width="5" style="1" customWidth="1"/>
    <col min="597" max="597" width="5" style="1" bestFit="1" customWidth="1"/>
    <col min="598" max="598" width="5.85546875" style="1" bestFit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2.28515625" style="1" customWidth="1"/>
    <col min="613" max="768" width="9.140625" style="1"/>
    <col min="769" max="769" width="3.5703125" style="1" customWidth="1"/>
    <col min="770" max="770" width="29.5703125" style="1" customWidth="1"/>
    <col min="771" max="771" width="5.85546875" style="1" customWidth="1"/>
    <col min="772" max="772" width="7.28515625" style="1" customWidth="1"/>
    <col min="773" max="773" width="5.85546875" style="1" customWidth="1"/>
    <col min="774" max="774" width="7.28515625" style="1" customWidth="1"/>
    <col min="775" max="775" width="5.85546875" style="1" customWidth="1"/>
    <col min="776" max="776" width="7.42578125" style="1" bestFit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7.28515625" style="1" customWidth="1"/>
    <col min="781" max="781" width="5.85546875" style="1" customWidth="1"/>
    <col min="782" max="782" width="6.425781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.42578125" style="1" bestFit="1" customWidth="1"/>
    <col min="791" max="791" width="5.85546875" style="1" customWidth="1"/>
    <col min="792" max="792" width="7.42578125" style="1" bestFit="1" customWidth="1"/>
    <col min="793" max="793" width="5.85546875" style="1" customWidth="1"/>
    <col min="794" max="794" width="6.7109375" style="1" customWidth="1"/>
    <col min="795" max="795" width="5.85546875" style="1" customWidth="1"/>
    <col min="796" max="796" width="6.7109375" style="1" customWidth="1"/>
    <col min="797" max="797" width="5.5703125" style="1" customWidth="1"/>
    <col min="798" max="799" width="6.140625" style="1" customWidth="1"/>
    <col min="800" max="800" width="6.5703125" style="1" customWidth="1"/>
    <col min="801" max="801" width="7" style="1" customWidth="1"/>
    <col min="802" max="802" width="8.42578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7.42578125" style="1" bestFit="1" customWidth="1"/>
    <col min="811" max="811" width="5.85546875" style="1" customWidth="1"/>
    <col min="812" max="812" width="6.42578125" style="1" bestFit="1" customWidth="1"/>
    <col min="813" max="813" width="5.85546875" style="1" customWidth="1"/>
    <col min="814" max="814" width="6.5703125" style="1" customWidth="1"/>
    <col min="815" max="815" width="5" style="1" customWidth="1"/>
    <col min="816" max="816" width="6.42578125" style="1" bestFit="1" customWidth="1"/>
    <col min="817" max="817" width="5" style="1" customWidth="1"/>
    <col min="818" max="818" width="6.140625" style="1" customWidth="1"/>
    <col min="819" max="819" width="6.42578125" style="1" customWidth="1"/>
    <col min="820" max="820" width="8.42578125" style="1" customWidth="1"/>
    <col min="821" max="821" width="7.42578125" style="1" customWidth="1"/>
    <col min="822" max="822" width="6.42578125" style="1" customWidth="1"/>
    <col min="823" max="823" width="7.42578125" style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6.5703125" style="1" customWidth="1"/>
    <col min="833" max="833" width="5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51" width="5.85546875" style="1" customWidth="1"/>
    <col min="852" max="852" width="5" style="1" customWidth="1"/>
    <col min="853" max="853" width="5" style="1" bestFit="1" customWidth="1"/>
    <col min="854" max="854" width="5.85546875" style="1" bestFit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2.28515625" style="1" customWidth="1"/>
    <col min="869" max="1024" width="9.140625" style="1"/>
    <col min="1025" max="1025" width="3.5703125" style="1" customWidth="1"/>
    <col min="1026" max="1026" width="29.5703125" style="1" customWidth="1"/>
    <col min="1027" max="1027" width="5.85546875" style="1" customWidth="1"/>
    <col min="1028" max="1028" width="7.28515625" style="1" customWidth="1"/>
    <col min="1029" max="1029" width="5.85546875" style="1" customWidth="1"/>
    <col min="1030" max="1030" width="7.28515625" style="1" customWidth="1"/>
    <col min="1031" max="1031" width="5.85546875" style="1" customWidth="1"/>
    <col min="1032" max="1032" width="7.42578125" style="1" bestFit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7.28515625" style="1" customWidth="1"/>
    <col min="1037" max="1037" width="5.85546875" style="1" customWidth="1"/>
    <col min="1038" max="1038" width="6.425781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.42578125" style="1" bestFit="1" customWidth="1"/>
    <col min="1047" max="1047" width="5.85546875" style="1" customWidth="1"/>
    <col min="1048" max="1048" width="7.42578125" style="1" bestFit="1" customWidth="1"/>
    <col min="1049" max="1049" width="5.85546875" style="1" customWidth="1"/>
    <col min="1050" max="1050" width="6.7109375" style="1" customWidth="1"/>
    <col min="1051" max="1051" width="5.85546875" style="1" customWidth="1"/>
    <col min="1052" max="1052" width="6.7109375" style="1" customWidth="1"/>
    <col min="1053" max="1053" width="5.5703125" style="1" customWidth="1"/>
    <col min="1054" max="1055" width="6.140625" style="1" customWidth="1"/>
    <col min="1056" max="1056" width="6.5703125" style="1" customWidth="1"/>
    <col min="1057" max="1057" width="7" style="1" customWidth="1"/>
    <col min="1058" max="1058" width="8.42578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7.42578125" style="1" bestFit="1" customWidth="1"/>
    <col min="1067" max="1067" width="5.85546875" style="1" customWidth="1"/>
    <col min="1068" max="1068" width="6.42578125" style="1" bestFit="1" customWidth="1"/>
    <col min="1069" max="1069" width="5.85546875" style="1" customWidth="1"/>
    <col min="1070" max="1070" width="6.5703125" style="1" customWidth="1"/>
    <col min="1071" max="1071" width="5" style="1" customWidth="1"/>
    <col min="1072" max="1072" width="6.42578125" style="1" bestFit="1" customWidth="1"/>
    <col min="1073" max="1073" width="5" style="1" customWidth="1"/>
    <col min="1074" max="1074" width="6.140625" style="1" customWidth="1"/>
    <col min="1075" max="1075" width="6.42578125" style="1" customWidth="1"/>
    <col min="1076" max="1076" width="8.42578125" style="1" customWidth="1"/>
    <col min="1077" max="1077" width="7.42578125" style="1" customWidth="1"/>
    <col min="1078" max="1078" width="6.42578125" style="1" customWidth="1"/>
    <col min="1079" max="1079" width="7.42578125" style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6.5703125" style="1" customWidth="1"/>
    <col min="1089" max="1089" width="5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107" width="5.85546875" style="1" customWidth="1"/>
    <col min="1108" max="1108" width="5" style="1" customWidth="1"/>
    <col min="1109" max="1109" width="5" style="1" bestFit="1" customWidth="1"/>
    <col min="1110" max="1110" width="5.85546875" style="1" bestFit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2.28515625" style="1" customWidth="1"/>
    <col min="1125" max="1280" width="9.140625" style="1"/>
    <col min="1281" max="1281" width="3.5703125" style="1" customWidth="1"/>
    <col min="1282" max="1282" width="29.5703125" style="1" customWidth="1"/>
    <col min="1283" max="1283" width="5.85546875" style="1" customWidth="1"/>
    <col min="1284" max="1284" width="7.28515625" style="1" customWidth="1"/>
    <col min="1285" max="1285" width="5.85546875" style="1" customWidth="1"/>
    <col min="1286" max="1286" width="7.28515625" style="1" customWidth="1"/>
    <col min="1287" max="1287" width="5.85546875" style="1" customWidth="1"/>
    <col min="1288" max="1288" width="7.42578125" style="1" bestFit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7.28515625" style="1" customWidth="1"/>
    <col min="1293" max="1293" width="5.85546875" style="1" customWidth="1"/>
    <col min="1294" max="1294" width="6.425781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.42578125" style="1" bestFit="1" customWidth="1"/>
    <col min="1303" max="1303" width="5.85546875" style="1" customWidth="1"/>
    <col min="1304" max="1304" width="7.42578125" style="1" bestFit="1" customWidth="1"/>
    <col min="1305" max="1305" width="5.85546875" style="1" customWidth="1"/>
    <col min="1306" max="1306" width="6.7109375" style="1" customWidth="1"/>
    <col min="1307" max="1307" width="5.85546875" style="1" customWidth="1"/>
    <col min="1308" max="1308" width="6.7109375" style="1" customWidth="1"/>
    <col min="1309" max="1309" width="5.5703125" style="1" customWidth="1"/>
    <col min="1310" max="1311" width="6.140625" style="1" customWidth="1"/>
    <col min="1312" max="1312" width="6.5703125" style="1" customWidth="1"/>
    <col min="1313" max="1313" width="7" style="1" customWidth="1"/>
    <col min="1314" max="1314" width="8.42578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7.42578125" style="1" bestFit="1" customWidth="1"/>
    <col min="1323" max="1323" width="5.85546875" style="1" customWidth="1"/>
    <col min="1324" max="1324" width="6.42578125" style="1" bestFit="1" customWidth="1"/>
    <col min="1325" max="1325" width="5.85546875" style="1" customWidth="1"/>
    <col min="1326" max="1326" width="6.5703125" style="1" customWidth="1"/>
    <col min="1327" max="1327" width="5" style="1" customWidth="1"/>
    <col min="1328" max="1328" width="6.42578125" style="1" bestFit="1" customWidth="1"/>
    <col min="1329" max="1329" width="5" style="1" customWidth="1"/>
    <col min="1330" max="1330" width="6.140625" style="1" customWidth="1"/>
    <col min="1331" max="1331" width="6.42578125" style="1" customWidth="1"/>
    <col min="1332" max="1332" width="8.42578125" style="1" customWidth="1"/>
    <col min="1333" max="1333" width="7.42578125" style="1" customWidth="1"/>
    <col min="1334" max="1334" width="6.42578125" style="1" customWidth="1"/>
    <col min="1335" max="1335" width="7.42578125" style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6.5703125" style="1" customWidth="1"/>
    <col min="1345" max="1345" width="5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63" width="5.85546875" style="1" customWidth="1"/>
    <col min="1364" max="1364" width="5" style="1" customWidth="1"/>
    <col min="1365" max="1365" width="5" style="1" bestFit="1" customWidth="1"/>
    <col min="1366" max="1366" width="5.85546875" style="1" bestFit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2.28515625" style="1" customWidth="1"/>
    <col min="1381" max="1536" width="9.140625" style="1"/>
    <col min="1537" max="1537" width="3.5703125" style="1" customWidth="1"/>
    <col min="1538" max="1538" width="29.5703125" style="1" customWidth="1"/>
    <col min="1539" max="1539" width="5.85546875" style="1" customWidth="1"/>
    <col min="1540" max="1540" width="7.28515625" style="1" customWidth="1"/>
    <col min="1541" max="1541" width="5.85546875" style="1" customWidth="1"/>
    <col min="1542" max="1542" width="7.28515625" style="1" customWidth="1"/>
    <col min="1543" max="1543" width="5.85546875" style="1" customWidth="1"/>
    <col min="1544" max="1544" width="7.42578125" style="1" bestFit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7.28515625" style="1" customWidth="1"/>
    <col min="1549" max="1549" width="5.85546875" style="1" customWidth="1"/>
    <col min="1550" max="1550" width="6.425781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.42578125" style="1" bestFit="1" customWidth="1"/>
    <col min="1559" max="1559" width="5.85546875" style="1" customWidth="1"/>
    <col min="1560" max="1560" width="7.42578125" style="1" bestFit="1" customWidth="1"/>
    <col min="1561" max="1561" width="5.85546875" style="1" customWidth="1"/>
    <col min="1562" max="1562" width="6.7109375" style="1" customWidth="1"/>
    <col min="1563" max="1563" width="5.85546875" style="1" customWidth="1"/>
    <col min="1564" max="1564" width="6.7109375" style="1" customWidth="1"/>
    <col min="1565" max="1565" width="5.5703125" style="1" customWidth="1"/>
    <col min="1566" max="1567" width="6.140625" style="1" customWidth="1"/>
    <col min="1568" max="1568" width="6.5703125" style="1" customWidth="1"/>
    <col min="1569" max="1569" width="7" style="1" customWidth="1"/>
    <col min="1570" max="1570" width="8.42578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7.42578125" style="1" bestFit="1" customWidth="1"/>
    <col min="1579" max="1579" width="5.85546875" style="1" customWidth="1"/>
    <col min="1580" max="1580" width="6.42578125" style="1" bestFit="1" customWidth="1"/>
    <col min="1581" max="1581" width="5.85546875" style="1" customWidth="1"/>
    <col min="1582" max="1582" width="6.5703125" style="1" customWidth="1"/>
    <col min="1583" max="1583" width="5" style="1" customWidth="1"/>
    <col min="1584" max="1584" width="6.42578125" style="1" bestFit="1" customWidth="1"/>
    <col min="1585" max="1585" width="5" style="1" customWidth="1"/>
    <col min="1586" max="1586" width="6.140625" style="1" customWidth="1"/>
    <col min="1587" max="1587" width="6.42578125" style="1" customWidth="1"/>
    <col min="1588" max="1588" width="8.42578125" style="1" customWidth="1"/>
    <col min="1589" max="1589" width="7.42578125" style="1" customWidth="1"/>
    <col min="1590" max="1590" width="6.42578125" style="1" customWidth="1"/>
    <col min="1591" max="1591" width="7.42578125" style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6.5703125" style="1" customWidth="1"/>
    <col min="1601" max="1601" width="5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9" width="5.85546875" style="1" customWidth="1"/>
    <col min="1620" max="1620" width="5" style="1" customWidth="1"/>
    <col min="1621" max="1621" width="5" style="1" bestFit="1" customWidth="1"/>
    <col min="1622" max="1622" width="5.85546875" style="1" bestFit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2.28515625" style="1" customWidth="1"/>
    <col min="1637" max="1792" width="9.140625" style="1"/>
    <col min="1793" max="1793" width="3.5703125" style="1" customWidth="1"/>
    <col min="1794" max="1794" width="29.5703125" style="1" customWidth="1"/>
    <col min="1795" max="1795" width="5.85546875" style="1" customWidth="1"/>
    <col min="1796" max="1796" width="7.28515625" style="1" customWidth="1"/>
    <col min="1797" max="1797" width="5.85546875" style="1" customWidth="1"/>
    <col min="1798" max="1798" width="7.28515625" style="1" customWidth="1"/>
    <col min="1799" max="1799" width="5.85546875" style="1" customWidth="1"/>
    <col min="1800" max="1800" width="7.42578125" style="1" bestFit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7.28515625" style="1" customWidth="1"/>
    <col min="1805" max="1805" width="5.85546875" style="1" customWidth="1"/>
    <col min="1806" max="1806" width="6.425781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.42578125" style="1" bestFit="1" customWidth="1"/>
    <col min="1815" max="1815" width="5.85546875" style="1" customWidth="1"/>
    <col min="1816" max="1816" width="7.42578125" style="1" bestFit="1" customWidth="1"/>
    <col min="1817" max="1817" width="5.85546875" style="1" customWidth="1"/>
    <col min="1818" max="1818" width="6.7109375" style="1" customWidth="1"/>
    <col min="1819" max="1819" width="5.85546875" style="1" customWidth="1"/>
    <col min="1820" max="1820" width="6.7109375" style="1" customWidth="1"/>
    <col min="1821" max="1821" width="5.5703125" style="1" customWidth="1"/>
    <col min="1822" max="1823" width="6.140625" style="1" customWidth="1"/>
    <col min="1824" max="1824" width="6.5703125" style="1" customWidth="1"/>
    <col min="1825" max="1825" width="7" style="1" customWidth="1"/>
    <col min="1826" max="1826" width="8.42578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7.42578125" style="1" bestFit="1" customWidth="1"/>
    <col min="1835" max="1835" width="5.85546875" style="1" customWidth="1"/>
    <col min="1836" max="1836" width="6.42578125" style="1" bestFit="1" customWidth="1"/>
    <col min="1837" max="1837" width="5.85546875" style="1" customWidth="1"/>
    <col min="1838" max="1838" width="6.5703125" style="1" customWidth="1"/>
    <col min="1839" max="1839" width="5" style="1" customWidth="1"/>
    <col min="1840" max="1840" width="6.42578125" style="1" bestFit="1" customWidth="1"/>
    <col min="1841" max="1841" width="5" style="1" customWidth="1"/>
    <col min="1842" max="1842" width="6.140625" style="1" customWidth="1"/>
    <col min="1843" max="1843" width="6.42578125" style="1" customWidth="1"/>
    <col min="1844" max="1844" width="8.42578125" style="1" customWidth="1"/>
    <col min="1845" max="1845" width="7.42578125" style="1" customWidth="1"/>
    <col min="1846" max="1846" width="6.42578125" style="1" customWidth="1"/>
    <col min="1847" max="1847" width="7.42578125" style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6.5703125" style="1" customWidth="1"/>
    <col min="1857" max="1857" width="5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75" width="5.85546875" style="1" customWidth="1"/>
    <col min="1876" max="1876" width="5" style="1" customWidth="1"/>
    <col min="1877" max="1877" width="5" style="1" bestFit="1" customWidth="1"/>
    <col min="1878" max="1878" width="5.85546875" style="1" bestFit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2.28515625" style="1" customWidth="1"/>
    <col min="1893" max="2048" width="9.140625" style="1"/>
    <col min="2049" max="2049" width="3.5703125" style="1" customWidth="1"/>
    <col min="2050" max="2050" width="29.5703125" style="1" customWidth="1"/>
    <col min="2051" max="2051" width="5.85546875" style="1" customWidth="1"/>
    <col min="2052" max="2052" width="7.28515625" style="1" customWidth="1"/>
    <col min="2053" max="2053" width="5.85546875" style="1" customWidth="1"/>
    <col min="2054" max="2054" width="7.28515625" style="1" customWidth="1"/>
    <col min="2055" max="2055" width="5.85546875" style="1" customWidth="1"/>
    <col min="2056" max="2056" width="7.42578125" style="1" bestFit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7.28515625" style="1" customWidth="1"/>
    <col min="2061" max="2061" width="5.85546875" style="1" customWidth="1"/>
    <col min="2062" max="2062" width="6.425781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.42578125" style="1" bestFit="1" customWidth="1"/>
    <col min="2071" max="2071" width="5.85546875" style="1" customWidth="1"/>
    <col min="2072" max="2072" width="7.42578125" style="1" bestFit="1" customWidth="1"/>
    <col min="2073" max="2073" width="5.85546875" style="1" customWidth="1"/>
    <col min="2074" max="2074" width="6.7109375" style="1" customWidth="1"/>
    <col min="2075" max="2075" width="5.85546875" style="1" customWidth="1"/>
    <col min="2076" max="2076" width="6.7109375" style="1" customWidth="1"/>
    <col min="2077" max="2077" width="5.5703125" style="1" customWidth="1"/>
    <col min="2078" max="2079" width="6.140625" style="1" customWidth="1"/>
    <col min="2080" max="2080" width="6.5703125" style="1" customWidth="1"/>
    <col min="2081" max="2081" width="7" style="1" customWidth="1"/>
    <col min="2082" max="2082" width="8.42578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7.42578125" style="1" bestFit="1" customWidth="1"/>
    <col min="2091" max="2091" width="5.85546875" style="1" customWidth="1"/>
    <col min="2092" max="2092" width="6.42578125" style="1" bestFit="1" customWidth="1"/>
    <col min="2093" max="2093" width="5.85546875" style="1" customWidth="1"/>
    <col min="2094" max="2094" width="6.5703125" style="1" customWidth="1"/>
    <col min="2095" max="2095" width="5" style="1" customWidth="1"/>
    <col min="2096" max="2096" width="6.42578125" style="1" bestFit="1" customWidth="1"/>
    <col min="2097" max="2097" width="5" style="1" customWidth="1"/>
    <col min="2098" max="2098" width="6.140625" style="1" customWidth="1"/>
    <col min="2099" max="2099" width="6.42578125" style="1" customWidth="1"/>
    <col min="2100" max="2100" width="8.42578125" style="1" customWidth="1"/>
    <col min="2101" max="2101" width="7.42578125" style="1" customWidth="1"/>
    <col min="2102" max="2102" width="6.42578125" style="1" customWidth="1"/>
    <col min="2103" max="2103" width="7.42578125" style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6.5703125" style="1" customWidth="1"/>
    <col min="2113" max="2113" width="5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31" width="5.85546875" style="1" customWidth="1"/>
    <col min="2132" max="2132" width="5" style="1" customWidth="1"/>
    <col min="2133" max="2133" width="5" style="1" bestFit="1" customWidth="1"/>
    <col min="2134" max="2134" width="5.85546875" style="1" bestFit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2.28515625" style="1" customWidth="1"/>
    <col min="2149" max="2304" width="9.140625" style="1"/>
    <col min="2305" max="2305" width="3.5703125" style="1" customWidth="1"/>
    <col min="2306" max="2306" width="29.5703125" style="1" customWidth="1"/>
    <col min="2307" max="2307" width="5.85546875" style="1" customWidth="1"/>
    <col min="2308" max="2308" width="7.28515625" style="1" customWidth="1"/>
    <col min="2309" max="2309" width="5.85546875" style="1" customWidth="1"/>
    <col min="2310" max="2310" width="7.28515625" style="1" customWidth="1"/>
    <col min="2311" max="2311" width="5.85546875" style="1" customWidth="1"/>
    <col min="2312" max="2312" width="7.42578125" style="1" bestFit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7.28515625" style="1" customWidth="1"/>
    <col min="2317" max="2317" width="5.85546875" style="1" customWidth="1"/>
    <col min="2318" max="2318" width="6.425781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.42578125" style="1" bestFit="1" customWidth="1"/>
    <col min="2327" max="2327" width="5.85546875" style="1" customWidth="1"/>
    <col min="2328" max="2328" width="7.42578125" style="1" bestFit="1" customWidth="1"/>
    <col min="2329" max="2329" width="5.85546875" style="1" customWidth="1"/>
    <col min="2330" max="2330" width="6.7109375" style="1" customWidth="1"/>
    <col min="2331" max="2331" width="5.85546875" style="1" customWidth="1"/>
    <col min="2332" max="2332" width="6.7109375" style="1" customWidth="1"/>
    <col min="2333" max="2333" width="5.5703125" style="1" customWidth="1"/>
    <col min="2334" max="2335" width="6.140625" style="1" customWidth="1"/>
    <col min="2336" max="2336" width="6.5703125" style="1" customWidth="1"/>
    <col min="2337" max="2337" width="7" style="1" customWidth="1"/>
    <col min="2338" max="2338" width="8.42578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7.42578125" style="1" bestFit="1" customWidth="1"/>
    <col min="2347" max="2347" width="5.85546875" style="1" customWidth="1"/>
    <col min="2348" max="2348" width="6.42578125" style="1" bestFit="1" customWidth="1"/>
    <col min="2349" max="2349" width="5.85546875" style="1" customWidth="1"/>
    <col min="2350" max="2350" width="6.5703125" style="1" customWidth="1"/>
    <col min="2351" max="2351" width="5" style="1" customWidth="1"/>
    <col min="2352" max="2352" width="6.42578125" style="1" bestFit="1" customWidth="1"/>
    <col min="2353" max="2353" width="5" style="1" customWidth="1"/>
    <col min="2354" max="2354" width="6.140625" style="1" customWidth="1"/>
    <col min="2355" max="2355" width="6.42578125" style="1" customWidth="1"/>
    <col min="2356" max="2356" width="8.42578125" style="1" customWidth="1"/>
    <col min="2357" max="2357" width="7.42578125" style="1" customWidth="1"/>
    <col min="2358" max="2358" width="6.42578125" style="1" customWidth="1"/>
    <col min="2359" max="2359" width="7.42578125" style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6.5703125" style="1" customWidth="1"/>
    <col min="2369" max="2369" width="5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87" width="5.85546875" style="1" customWidth="1"/>
    <col min="2388" max="2388" width="5" style="1" customWidth="1"/>
    <col min="2389" max="2389" width="5" style="1" bestFit="1" customWidth="1"/>
    <col min="2390" max="2390" width="5.85546875" style="1" bestFit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2.28515625" style="1" customWidth="1"/>
    <col min="2405" max="2560" width="9.140625" style="1"/>
    <col min="2561" max="2561" width="3.5703125" style="1" customWidth="1"/>
    <col min="2562" max="2562" width="29.5703125" style="1" customWidth="1"/>
    <col min="2563" max="2563" width="5.85546875" style="1" customWidth="1"/>
    <col min="2564" max="2564" width="7.28515625" style="1" customWidth="1"/>
    <col min="2565" max="2565" width="5.85546875" style="1" customWidth="1"/>
    <col min="2566" max="2566" width="7.28515625" style="1" customWidth="1"/>
    <col min="2567" max="2567" width="5.85546875" style="1" customWidth="1"/>
    <col min="2568" max="2568" width="7.42578125" style="1" bestFit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7.28515625" style="1" customWidth="1"/>
    <col min="2573" max="2573" width="5.85546875" style="1" customWidth="1"/>
    <col min="2574" max="2574" width="6.425781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.42578125" style="1" bestFit="1" customWidth="1"/>
    <col min="2583" max="2583" width="5.85546875" style="1" customWidth="1"/>
    <col min="2584" max="2584" width="7.42578125" style="1" bestFit="1" customWidth="1"/>
    <col min="2585" max="2585" width="5.85546875" style="1" customWidth="1"/>
    <col min="2586" max="2586" width="6.7109375" style="1" customWidth="1"/>
    <col min="2587" max="2587" width="5.85546875" style="1" customWidth="1"/>
    <col min="2588" max="2588" width="6.7109375" style="1" customWidth="1"/>
    <col min="2589" max="2589" width="5.5703125" style="1" customWidth="1"/>
    <col min="2590" max="2591" width="6.140625" style="1" customWidth="1"/>
    <col min="2592" max="2592" width="6.5703125" style="1" customWidth="1"/>
    <col min="2593" max="2593" width="7" style="1" customWidth="1"/>
    <col min="2594" max="2594" width="8.42578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7.42578125" style="1" bestFit="1" customWidth="1"/>
    <col min="2603" max="2603" width="5.85546875" style="1" customWidth="1"/>
    <col min="2604" max="2604" width="6.42578125" style="1" bestFit="1" customWidth="1"/>
    <col min="2605" max="2605" width="5.85546875" style="1" customWidth="1"/>
    <col min="2606" max="2606" width="6.5703125" style="1" customWidth="1"/>
    <col min="2607" max="2607" width="5" style="1" customWidth="1"/>
    <col min="2608" max="2608" width="6.42578125" style="1" bestFit="1" customWidth="1"/>
    <col min="2609" max="2609" width="5" style="1" customWidth="1"/>
    <col min="2610" max="2610" width="6.140625" style="1" customWidth="1"/>
    <col min="2611" max="2611" width="6.42578125" style="1" customWidth="1"/>
    <col min="2612" max="2612" width="8.42578125" style="1" customWidth="1"/>
    <col min="2613" max="2613" width="7.42578125" style="1" customWidth="1"/>
    <col min="2614" max="2614" width="6.42578125" style="1" customWidth="1"/>
    <col min="2615" max="2615" width="7.42578125" style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6.5703125" style="1" customWidth="1"/>
    <col min="2625" max="2625" width="5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43" width="5.85546875" style="1" customWidth="1"/>
    <col min="2644" max="2644" width="5" style="1" customWidth="1"/>
    <col min="2645" max="2645" width="5" style="1" bestFit="1" customWidth="1"/>
    <col min="2646" max="2646" width="5.85546875" style="1" bestFit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2.28515625" style="1" customWidth="1"/>
    <col min="2661" max="2816" width="9.140625" style="1"/>
    <col min="2817" max="2817" width="3.5703125" style="1" customWidth="1"/>
    <col min="2818" max="2818" width="29.5703125" style="1" customWidth="1"/>
    <col min="2819" max="2819" width="5.85546875" style="1" customWidth="1"/>
    <col min="2820" max="2820" width="7.28515625" style="1" customWidth="1"/>
    <col min="2821" max="2821" width="5.85546875" style="1" customWidth="1"/>
    <col min="2822" max="2822" width="7.28515625" style="1" customWidth="1"/>
    <col min="2823" max="2823" width="5.85546875" style="1" customWidth="1"/>
    <col min="2824" max="2824" width="7.42578125" style="1" bestFit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7.28515625" style="1" customWidth="1"/>
    <col min="2829" max="2829" width="5.85546875" style="1" customWidth="1"/>
    <col min="2830" max="2830" width="6.425781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.42578125" style="1" bestFit="1" customWidth="1"/>
    <col min="2839" max="2839" width="5.85546875" style="1" customWidth="1"/>
    <col min="2840" max="2840" width="7.42578125" style="1" bestFit="1" customWidth="1"/>
    <col min="2841" max="2841" width="5.85546875" style="1" customWidth="1"/>
    <col min="2842" max="2842" width="6.7109375" style="1" customWidth="1"/>
    <col min="2843" max="2843" width="5.85546875" style="1" customWidth="1"/>
    <col min="2844" max="2844" width="6.7109375" style="1" customWidth="1"/>
    <col min="2845" max="2845" width="5.5703125" style="1" customWidth="1"/>
    <col min="2846" max="2847" width="6.140625" style="1" customWidth="1"/>
    <col min="2848" max="2848" width="6.5703125" style="1" customWidth="1"/>
    <col min="2849" max="2849" width="7" style="1" customWidth="1"/>
    <col min="2850" max="2850" width="8.42578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7.42578125" style="1" bestFit="1" customWidth="1"/>
    <col min="2859" max="2859" width="5.85546875" style="1" customWidth="1"/>
    <col min="2860" max="2860" width="6.42578125" style="1" bestFit="1" customWidth="1"/>
    <col min="2861" max="2861" width="5.85546875" style="1" customWidth="1"/>
    <col min="2862" max="2862" width="6.5703125" style="1" customWidth="1"/>
    <col min="2863" max="2863" width="5" style="1" customWidth="1"/>
    <col min="2864" max="2864" width="6.42578125" style="1" bestFit="1" customWidth="1"/>
    <col min="2865" max="2865" width="5" style="1" customWidth="1"/>
    <col min="2866" max="2866" width="6.140625" style="1" customWidth="1"/>
    <col min="2867" max="2867" width="6.42578125" style="1" customWidth="1"/>
    <col min="2868" max="2868" width="8.42578125" style="1" customWidth="1"/>
    <col min="2869" max="2869" width="7.42578125" style="1" customWidth="1"/>
    <col min="2870" max="2870" width="6.42578125" style="1" customWidth="1"/>
    <col min="2871" max="2871" width="7.42578125" style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6.5703125" style="1" customWidth="1"/>
    <col min="2881" max="2881" width="5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9" width="5.85546875" style="1" customWidth="1"/>
    <col min="2900" max="2900" width="5" style="1" customWidth="1"/>
    <col min="2901" max="2901" width="5" style="1" bestFit="1" customWidth="1"/>
    <col min="2902" max="2902" width="5.85546875" style="1" bestFit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2.28515625" style="1" customWidth="1"/>
    <col min="2917" max="3072" width="9.140625" style="1"/>
    <col min="3073" max="3073" width="3.5703125" style="1" customWidth="1"/>
    <col min="3074" max="3074" width="29.5703125" style="1" customWidth="1"/>
    <col min="3075" max="3075" width="5.85546875" style="1" customWidth="1"/>
    <col min="3076" max="3076" width="7.28515625" style="1" customWidth="1"/>
    <col min="3077" max="3077" width="5.85546875" style="1" customWidth="1"/>
    <col min="3078" max="3078" width="7.28515625" style="1" customWidth="1"/>
    <col min="3079" max="3079" width="5.85546875" style="1" customWidth="1"/>
    <col min="3080" max="3080" width="7.42578125" style="1" bestFit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7.28515625" style="1" customWidth="1"/>
    <col min="3085" max="3085" width="5.85546875" style="1" customWidth="1"/>
    <col min="3086" max="3086" width="6.425781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.42578125" style="1" bestFit="1" customWidth="1"/>
    <col min="3095" max="3095" width="5.85546875" style="1" customWidth="1"/>
    <col min="3096" max="3096" width="7.42578125" style="1" bestFit="1" customWidth="1"/>
    <col min="3097" max="3097" width="5.85546875" style="1" customWidth="1"/>
    <col min="3098" max="3098" width="6.7109375" style="1" customWidth="1"/>
    <col min="3099" max="3099" width="5.85546875" style="1" customWidth="1"/>
    <col min="3100" max="3100" width="6.7109375" style="1" customWidth="1"/>
    <col min="3101" max="3101" width="5.5703125" style="1" customWidth="1"/>
    <col min="3102" max="3103" width="6.140625" style="1" customWidth="1"/>
    <col min="3104" max="3104" width="6.5703125" style="1" customWidth="1"/>
    <col min="3105" max="3105" width="7" style="1" customWidth="1"/>
    <col min="3106" max="3106" width="8.42578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7.42578125" style="1" bestFit="1" customWidth="1"/>
    <col min="3115" max="3115" width="5.85546875" style="1" customWidth="1"/>
    <col min="3116" max="3116" width="6.42578125" style="1" bestFit="1" customWidth="1"/>
    <col min="3117" max="3117" width="5.85546875" style="1" customWidth="1"/>
    <col min="3118" max="3118" width="6.5703125" style="1" customWidth="1"/>
    <col min="3119" max="3119" width="5" style="1" customWidth="1"/>
    <col min="3120" max="3120" width="6.42578125" style="1" bestFit="1" customWidth="1"/>
    <col min="3121" max="3121" width="5" style="1" customWidth="1"/>
    <col min="3122" max="3122" width="6.140625" style="1" customWidth="1"/>
    <col min="3123" max="3123" width="6.42578125" style="1" customWidth="1"/>
    <col min="3124" max="3124" width="8.42578125" style="1" customWidth="1"/>
    <col min="3125" max="3125" width="7.42578125" style="1" customWidth="1"/>
    <col min="3126" max="3126" width="6.42578125" style="1" customWidth="1"/>
    <col min="3127" max="3127" width="7.42578125" style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6.5703125" style="1" customWidth="1"/>
    <col min="3137" max="3137" width="5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55" width="5.85546875" style="1" customWidth="1"/>
    <col min="3156" max="3156" width="5" style="1" customWidth="1"/>
    <col min="3157" max="3157" width="5" style="1" bestFit="1" customWidth="1"/>
    <col min="3158" max="3158" width="5.85546875" style="1" bestFit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2.28515625" style="1" customWidth="1"/>
    <col min="3173" max="3328" width="9.140625" style="1"/>
    <col min="3329" max="3329" width="3.5703125" style="1" customWidth="1"/>
    <col min="3330" max="3330" width="29.5703125" style="1" customWidth="1"/>
    <col min="3331" max="3331" width="5.85546875" style="1" customWidth="1"/>
    <col min="3332" max="3332" width="7.28515625" style="1" customWidth="1"/>
    <col min="3333" max="3333" width="5.85546875" style="1" customWidth="1"/>
    <col min="3334" max="3334" width="7.28515625" style="1" customWidth="1"/>
    <col min="3335" max="3335" width="5.85546875" style="1" customWidth="1"/>
    <col min="3336" max="3336" width="7.42578125" style="1" bestFit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7.28515625" style="1" customWidth="1"/>
    <col min="3341" max="3341" width="5.85546875" style="1" customWidth="1"/>
    <col min="3342" max="3342" width="6.425781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.42578125" style="1" bestFit="1" customWidth="1"/>
    <col min="3351" max="3351" width="5.85546875" style="1" customWidth="1"/>
    <col min="3352" max="3352" width="7.42578125" style="1" bestFit="1" customWidth="1"/>
    <col min="3353" max="3353" width="5.85546875" style="1" customWidth="1"/>
    <col min="3354" max="3354" width="6.7109375" style="1" customWidth="1"/>
    <col min="3355" max="3355" width="5.85546875" style="1" customWidth="1"/>
    <col min="3356" max="3356" width="6.7109375" style="1" customWidth="1"/>
    <col min="3357" max="3357" width="5.5703125" style="1" customWidth="1"/>
    <col min="3358" max="3359" width="6.140625" style="1" customWidth="1"/>
    <col min="3360" max="3360" width="6.5703125" style="1" customWidth="1"/>
    <col min="3361" max="3361" width="7" style="1" customWidth="1"/>
    <col min="3362" max="3362" width="8.42578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7.42578125" style="1" bestFit="1" customWidth="1"/>
    <col min="3371" max="3371" width="5.85546875" style="1" customWidth="1"/>
    <col min="3372" max="3372" width="6.42578125" style="1" bestFit="1" customWidth="1"/>
    <col min="3373" max="3373" width="5.85546875" style="1" customWidth="1"/>
    <col min="3374" max="3374" width="6.5703125" style="1" customWidth="1"/>
    <col min="3375" max="3375" width="5" style="1" customWidth="1"/>
    <col min="3376" max="3376" width="6.42578125" style="1" bestFit="1" customWidth="1"/>
    <col min="3377" max="3377" width="5" style="1" customWidth="1"/>
    <col min="3378" max="3378" width="6.140625" style="1" customWidth="1"/>
    <col min="3379" max="3379" width="6.42578125" style="1" customWidth="1"/>
    <col min="3380" max="3380" width="8.42578125" style="1" customWidth="1"/>
    <col min="3381" max="3381" width="7.42578125" style="1" customWidth="1"/>
    <col min="3382" max="3382" width="6.42578125" style="1" customWidth="1"/>
    <col min="3383" max="3383" width="7.42578125" style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6.5703125" style="1" customWidth="1"/>
    <col min="3393" max="3393" width="5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11" width="5.85546875" style="1" customWidth="1"/>
    <col min="3412" max="3412" width="5" style="1" customWidth="1"/>
    <col min="3413" max="3413" width="5" style="1" bestFit="1" customWidth="1"/>
    <col min="3414" max="3414" width="5.85546875" style="1" bestFit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2.28515625" style="1" customWidth="1"/>
    <col min="3429" max="3584" width="9.140625" style="1"/>
    <col min="3585" max="3585" width="3.5703125" style="1" customWidth="1"/>
    <col min="3586" max="3586" width="29.5703125" style="1" customWidth="1"/>
    <col min="3587" max="3587" width="5.85546875" style="1" customWidth="1"/>
    <col min="3588" max="3588" width="7.28515625" style="1" customWidth="1"/>
    <col min="3589" max="3589" width="5.85546875" style="1" customWidth="1"/>
    <col min="3590" max="3590" width="7.28515625" style="1" customWidth="1"/>
    <col min="3591" max="3591" width="5.85546875" style="1" customWidth="1"/>
    <col min="3592" max="3592" width="7.42578125" style="1" bestFit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7.28515625" style="1" customWidth="1"/>
    <col min="3597" max="3597" width="5.85546875" style="1" customWidth="1"/>
    <col min="3598" max="3598" width="6.425781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.42578125" style="1" bestFit="1" customWidth="1"/>
    <col min="3607" max="3607" width="5.85546875" style="1" customWidth="1"/>
    <col min="3608" max="3608" width="7.42578125" style="1" bestFit="1" customWidth="1"/>
    <col min="3609" max="3609" width="5.85546875" style="1" customWidth="1"/>
    <col min="3610" max="3610" width="6.7109375" style="1" customWidth="1"/>
    <col min="3611" max="3611" width="5.85546875" style="1" customWidth="1"/>
    <col min="3612" max="3612" width="6.7109375" style="1" customWidth="1"/>
    <col min="3613" max="3613" width="5.5703125" style="1" customWidth="1"/>
    <col min="3614" max="3615" width="6.140625" style="1" customWidth="1"/>
    <col min="3616" max="3616" width="6.5703125" style="1" customWidth="1"/>
    <col min="3617" max="3617" width="7" style="1" customWidth="1"/>
    <col min="3618" max="3618" width="8.42578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7.42578125" style="1" bestFit="1" customWidth="1"/>
    <col min="3627" max="3627" width="5.85546875" style="1" customWidth="1"/>
    <col min="3628" max="3628" width="6.42578125" style="1" bestFit="1" customWidth="1"/>
    <col min="3629" max="3629" width="5.85546875" style="1" customWidth="1"/>
    <col min="3630" max="3630" width="6.5703125" style="1" customWidth="1"/>
    <col min="3631" max="3631" width="5" style="1" customWidth="1"/>
    <col min="3632" max="3632" width="6.42578125" style="1" bestFit="1" customWidth="1"/>
    <col min="3633" max="3633" width="5" style="1" customWidth="1"/>
    <col min="3634" max="3634" width="6.140625" style="1" customWidth="1"/>
    <col min="3635" max="3635" width="6.42578125" style="1" customWidth="1"/>
    <col min="3636" max="3636" width="8.42578125" style="1" customWidth="1"/>
    <col min="3637" max="3637" width="7.42578125" style="1" customWidth="1"/>
    <col min="3638" max="3638" width="6.42578125" style="1" customWidth="1"/>
    <col min="3639" max="3639" width="7.42578125" style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6.5703125" style="1" customWidth="1"/>
    <col min="3649" max="3649" width="5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67" width="5.85546875" style="1" customWidth="1"/>
    <col min="3668" max="3668" width="5" style="1" customWidth="1"/>
    <col min="3669" max="3669" width="5" style="1" bestFit="1" customWidth="1"/>
    <col min="3670" max="3670" width="5.85546875" style="1" bestFit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2.28515625" style="1" customWidth="1"/>
    <col min="3685" max="3840" width="9.140625" style="1"/>
    <col min="3841" max="3841" width="3.5703125" style="1" customWidth="1"/>
    <col min="3842" max="3842" width="29.5703125" style="1" customWidth="1"/>
    <col min="3843" max="3843" width="5.85546875" style="1" customWidth="1"/>
    <col min="3844" max="3844" width="7.28515625" style="1" customWidth="1"/>
    <col min="3845" max="3845" width="5.85546875" style="1" customWidth="1"/>
    <col min="3846" max="3846" width="7.28515625" style="1" customWidth="1"/>
    <col min="3847" max="3847" width="5.85546875" style="1" customWidth="1"/>
    <col min="3848" max="3848" width="7.42578125" style="1" bestFit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7.28515625" style="1" customWidth="1"/>
    <col min="3853" max="3853" width="5.85546875" style="1" customWidth="1"/>
    <col min="3854" max="3854" width="6.425781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.42578125" style="1" bestFit="1" customWidth="1"/>
    <col min="3863" max="3863" width="5.85546875" style="1" customWidth="1"/>
    <col min="3864" max="3864" width="7.42578125" style="1" bestFit="1" customWidth="1"/>
    <col min="3865" max="3865" width="5.85546875" style="1" customWidth="1"/>
    <col min="3866" max="3866" width="6.7109375" style="1" customWidth="1"/>
    <col min="3867" max="3867" width="5.85546875" style="1" customWidth="1"/>
    <col min="3868" max="3868" width="6.7109375" style="1" customWidth="1"/>
    <col min="3869" max="3869" width="5.5703125" style="1" customWidth="1"/>
    <col min="3870" max="3871" width="6.140625" style="1" customWidth="1"/>
    <col min="3872" max="3872" width="6.5703125" style="1" customWidth="1"/>
    <col min="3873" max="3873" width="7" style="1" customWidth="1"/>
    <col min="3874" max="3874" width="8.42578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7.42578125" style="1" bestFit="1" customWidth="1"/>
    <col min="3883" max="3883" width="5.85546875" style="1" customWidth="1"/>
    <col min="3884" max="3884" width="6.42578125" style="1" bestFit="1" customWidth="1"/>
    <col min="3885" max="3885" width="5.85546875" style="1" customWidth="1"/>
    <col min="3886" max="3886" width="6.5703125" style="1" customWidth="1"/>
    <col min="3887" max="3887" width="5" style="1" customWidth="1"/>
    <col min="3888" max="3888" width="6.42578125" style="1" bestFit="1" customWidth="1"/>
    <col min="3889" max="3889" width="5" style="1" customWidth="1"/>
    <col min="3890" max="3890" width="6.140625" style="1" customWidth="1"/>
    <col min="3891" max="3891" width="6.42578125" style="1" customWidth="1"/>
    <col min="3892" max="3892" width="8.42578125" style="1" customWidth="1"/>
    <col min="3893" max="3893" width="7.42578125" style="1" customWidth="1"/>
    <col min="3894" max="3894" width="6.42578125" style="1" customWidth="1"/>
    <col min="3895" max="3895" width="7.42578125" style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6.5703125" style="1" customWidth="1"/>
    <col min="3905" max="3905" width="5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23" width="5.85546875" style="1" customWidth="1"/>
    <col min="3924" max="3924" width="5" style="1" customWidth="1"/>
    <col min="3925" max="3925" width="5" style="1" bestFit="1" customWidth="1"/>
    <col min="3926" max="3926" width="5.85546875" style="1" bestFit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2.28515625" style="1" customWidth="1"/>
    <col min="3941" max="4096" width="9.140625" style="1"/>
    <col min="4097" max="4097" width="3.5703125" style="1" customWidth="1"/>
    <col min="4098" max="4098" width="29.5703125" style="1" customWidth="1"/>
    <col min="4099" max="4099" width="5.85546875" style="1" customWidth="1"/>
    <col min="4100" max="4100" width="7.28515625" style="1" customWidth="1"/>
    <col min="4101" max="4101" width="5.85546875" style="1" customWidth="1"/>
    <col min="4102" max="4102" width="7.28515625" style="1" customWidth="1"/>
    <col min="4103" max="4103" width="5.85546875" style="1" customWidth="1"/>
    <col min="4104" max="4104" width="7.42578125" style="1" bestFit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7.28515625" style="1" customWidth="1"/>
    <col min="4109" max="4109" width="5.85546875" style="1" customWidth="1"/>
    <col min="4110" max="4110" width="6.425781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.42578125" style="1" bestFit="1" customWidth="1"/>
    <col min="4119" max="4119" width="5.85546875" style="1" customWidth="1"/>
    <col min="4120" max="4120" width="7.42578125" style="1" bestFit="1" customWidth="1"/>
    <col min="4121" max="4121" width="5.85546875" style="1" customWidth="1"/>
    <col min="4122" max="4122" width="6.7109375" style="1" customWidth="1"/>
    <col min="4123" max="4123" width="5.85546875" style="1" customWidth="1"/>
    <col min="4124" max="4124" width="6.7109375" style="1" customWidth="1"/>
    <col min="4125" max="4125" width="5.5703125" style="1" customWidth="1"/>
    <col min="4126" max="4127" width="6.140625" style="1" customWidth="1"/>
    <col min="4128" max="4128" width="6.5703125" style="1" customWidth="1"/>
    <col min="4129" max="4129" width="7" style="1" customWidth="1"/>
    <col min="4130" max="4130" width="8.42578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7.42578125" style="1" bestFit="1" customWidth="1"/>
    <col min="4139" max="4139" width="5.85546875" style="1" customWidth="1"/>
    <col min="4140" max="4140" width="6.42578125" style="1" bestFit="1" customWidth="1"/>
    <col min="4141" max="4141" width="5.85546875" style="1" customWidth="1"/>
    <col min="4142" max="4142" width="6.5703125" style="1" customWidth="1"/>
    <col min="4143" max="4143" width="5" style="1" customWidth="1"/>
    <col min="4144" max="4144" width="6.42578125" style="1" bestFit="1" customWidth="1"/>
    <col min="4145" max="4145" width="5" style="1" customWidth="1"/>
    <col min="4146" max="4146" width="6.140625" style="1" customWidth="1"/>
    <col min="4147" max="4147" width="6.42578125" style="1" customWidth="1"/>
    <col min="4148" max="4148" width="8.42578125" style="1" customWidth="1"/>
    <col min="4149" max="4149" width="7.42578125" style="1" customWidth="1"/>
    <col min="4150" max="4150" width="6.42578125" style="1" customWidth="1"/>
    <col min="4151" max="4151" width="7.42578125" style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6.5703125" style="1" customWidth="1"/>
    <col min="4161" max="4161" width="5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9" width="5.85546875" style="1" customWidth="1"/>
    <col min="4180" max="4180" width="5" style="1" customWidth="1"/>
    <col min="4181" max="4181" width="5" style="1" bestFit="1" customWidth="1"/>
    <col min="4182" max="4182" width="5.85546875" style="1" bestFit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2.28515625" style="1" customWidth="1"/>
    <col min="4197" max="4352" width="9.140625" style="1"/>
    <col min="4353" max="4353" width="3.5703125" style="1" customWidth="1"/>
    <col min="4354" max="4354" width="29.5703125" style="1" customWidth="1"/>
    <col min="4355" max="4355" width="5.85546875" style="1" customWidth="1"/>
    <col min="4356" max="4356" width="7.28515625" style="1" customWidth="1"/>
    <col min="4357" max="4357" width="5.85546875" style="1" customWidth="1"/>
    <col min="4358" max="4358" width="7.28515625" style="1" customWidth="1"/>
    <col min="4359" max="4359" width="5.85546875" style="1" customWidth="1"/>
    <col min="4360" max="4360" width="7.42578125" style="1" bestFit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7.28515625" style="1" customWidth="1"/>
    <col min="4365" max="4365" width="5.85546875" style="1" customWidth="1"/>
    <col min="4366" max="4366" width="6.425781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.42578125" style="1" bestFit="1" customWidth="1"/>
    <col min="4375" max="4375" width="5.85546875" style="1" customWidth="1"/>
    <col min="4376" max="4376" width="7.42578125" style="1" bestFit="1" customWidth="1"/>
    <col min="4377" max="4377" width="5.85546875" style="1" customWidth="1"/>
    <col min="4378" max="4378" width="6.7109375" style="1" customWidth="1"/>
    <col min="4379" max="4379" width="5.85546875" style="1" customWidth="1"/>
    <col min="4380" max="4380" width="6.7109375" style="1" customWidth="1"/>
    <col min="4381" max="4381" width="5.5703125" style="1" customWidth="1"/>
    <col min="4382" max="4383" width="6.140625" style="1" customWidth="1"/>
    <col min="4384" max="4384" width="6.5703125" style="1" customWidth="1"/>
    <col min="4385" max="4385" width="7" style="1" customWidth="1"/>
    <col min="4386" max="4386" width="8.42578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7.42578125" style="1" bestFit="1" customWidth="1"/>
    <col min="4395" max="4395" width="5.85546875" style="1" customWidth="1"/>
    <col min="4396" max="4396" width="6.42578125" style="1" bestFit="1" customWidth="1"/>
    <col min="4397" max="4397" width="5.85546875" style="1" customWidth="1"/>
    <col min="4398" max="4398" width="6.5703125" style="1" customWidth="1"/>
    <col min="4399" max="4399" width="5" style="1" customWidth="1"/>
    <col min="4400" max="4400" width="6.42578125" style="1" bestFit="1" customWidth="1"/>
    <col min="4401" max="4401" width="5" style="1" customWidth="1"/>
    <col min="4402" max="4402" width="6.140625" style="1" customWidth="1"/>
    <col min="4403" max="4403" width="6.42578125" style="1" customWidth="1"/>
    <col min="4404" max="4404" width="8.42578125" style="1" customWidth="1"/>
    <col min="4405" max="4405" width="7.42578125" style="1" customWidth="1"/>
    <col min="4406" max="4406" width="6.42578125" style="1" customWidth="1"/>
    <col min="4407" max="4407" width="7.42578125" style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6.5703125" style="1" customWidth="1"/>
    <col min="4417" max="4417" width="5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35" width="5.85546875" style="1" customWidth="1"/>
    <col min="4436" max="4436" width="5" style="1" customWidth="1"/>
    <col min="4437" max="4437" width="5" style="1" bestFit="1" customWidth="1"/>
    <col min="4438" max="4438" width="5.85546875" style="1" bestFit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2.28515625" style="1" customWidth="1"/>
    <col min="4453" max="4608" width="9.140625" style="1"/>
    <col min="4609" max="4609" width="3.5703125" style="1" customWidth="1"/>
    <col min="4610" max="4610" width="29.5703125" style="1" customWidth="1"/>
    <col min="4611" max="4611" width="5.85546875" style="1" customWidth="1"/>
    <col min="4612" max="4612" width="7.28515625" style="1" customWidth="1"/>
    <col min="4613" max="4613" width="5.85546875" style="1" customWidth="1"/>
    <col min="4614" max="4614" width="7.28515625" style="1" customWidth="1"/>
    <col min="4615" max="4615" width="5.85546875" style="1" customWidth="1"/>
    <col min="4616" max="4616" width="7.42578125" style="1" bestFit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7.28515625" style="1" customWidth="1"/>
    <col min="4621" max="4621" width="5.85546875" style="1" customWidth="1"/>
    <col min="4622" max="4622" width="6.425781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.42578125" style="1" bestFit="1" customWidth="1"/>
    <col min="4631" max="4631" width="5.85546875" style="1" customWidth="1"/>
    <col min="4632" max="4632" width="7.42578125" style="1" bestFit="1" customWidth="1"/>
    <col min="4633" max="4633" width="5.85546875" style="1" customWidth="1"/>
    <col min="4634" max="4634" width="6.7109375" style="1" customWidth="1"/>
    <col min="4635" max="4635" width="5.85546875" style="1" customWidth="1"/>
    <col min="4636" max="4636" width="6.7109375" style="1" customWidth="1"/>
    <col min="4637" max="4637" width="5.5703125" style="1" customWidth="1"/>
    <col min="4638" max="4639" width="6.140625" style="1" customWidth="1"/>
    <col min="4640" max="4640" width="6.5703125" style="1" customWidth="1"/>
    <col min="4641" max="4641" width="7" style="1" customWidth="1"/>
    <col min="4642" max="4642" width="8.42578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7.42578125" style="1" bestFit="1" customWidth="1"/>
    <col min="4651" max="4651" width="5.85546875" style="1" customWidth="1"/>
    <col min="4652" max="4652" width="6.42578125" style="1" bestFit="1" customWidth="1"/>
    <col min="4653" max="4653" width="5.85546875" style="1" customWidth="1"/>
    <col min="4654" max="4654" width="6.5703125" style="1" customWidth="1"/>
    <col min="4655" max="4655" width="5" style="1" customWidth="1"/>
    <col min="4656" max="4656" width="6.42578125" style="1" bestFit="1" customWidth="1"/>
    <col min="4657" max="4657" width="5" style="1" customWidth="1"/>
    <col min="4658" max="4658" width="6.140625" style="1" customWidth="1"/>
    <col min="4659" max="4659" width="6.42578125" style="1" customWidth="1"/>
    <col min="4660" max="4660" width="8.42578125" style="1" customWidth="1"/>
    <col min="4661" max="4661" width="7.42578125" style="1" customWidth="1"/>
    <col min="4662" max="4662" width="6.42578125" style="1" customWidth="1"/>
    <col min="4663" max="4663" width="7.42578125" style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6.5703125" style="1" customWidth="1"/>
    <col min="4673" max="4673" width="5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91" width="5.85546875" style="1" customWidth="1"/>
    <col min="4692" max="4692" width="5" style="1" customWidth="1"/>
    <col min="4693" max="4693" width="5" style="1" bestFit="1" customWidth="1"/>
    <col min="4694" max="4694" width="5.85546875" style="1" bestFit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2.28515625" style="1" customWidth="1"/>
    <col min="4709" max="4864" width="9.140625" style="1"/>
    <col min="4865" max="4865" width="3.5703125" style="1" customWidth="1"/>
    <col min="4866" max="4866" width="29.5703125" style="1" customWidth="1"/>
    <col min="4867" max="4867" width="5.85546875" style="1" customWidth="1"/>
    <col min="4868" max="4868" width="7.28515625" style="1" customWidth="1"/>
    <col min="4869" max="4869" width="5.85546875" style="1" customWidth="1"/>
    <col min="4870" max="4870" width="7.28515625" style="1" customWidth="1"/>
    <col min="4871" max="4871" width="5.85546875" style="1" customWidth="1"/>
    <col min="4872" max="4872" width="7.42578125" style="1" bestFit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7.28515625" style="1" customWidth="1"/>
    <col min="4877" max="4877" width="5.85546875" style="1" customWidth="1"/>
    <col min="4878" max="4878" width="6.425781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.42578125" style="1" bestFit="1" customWidth="1"/>
    <col min="4887" max="4887" width="5.85546875" style="1" customWidth="1"/>
    <col min="4888" max="4888" width="7.42578125" style="1" bestFit="1" customWidth="1"/>
    <col min="4889" max="4889" width="5.85546875" style="1" customWidth="1"/>
    <col min="4890" max="4890" width="6.7109375" style="1" customWidth="1"/>
    <col min="4891" max="4891" width="5.85546875" style="1" customWidth="1"/>
    <col min="4892" max="4892" width="6.7109375" style="1" customWidth="1"/>
    <col min="4893" max="4893" width="5.5703125" style="1" customWidth="1"/>
    <col min="4894" max="4895" width="6.140625" style="1" customWidth="1"/>
    <col min="4896" max="4896" width="6.5703125" style="1" customWidth="1"/>
    <col min="4897" max="4897" width="7" style="1" customWidth="1"/>
    <col min="4898" max="4898" width="8.42578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7.42578125" style="1" bestFit="1" customWidth="1"/>
    <col min="4907" max="4907" width="5.85546875" style="1" customWidth="1"/>
    <col min="4908" max="4908" width="6.42578125" style="1" bestFit="1" customWidth="1"/>
    <col min="4909" max="4909" width="5.85546875" style="1" customWidth="1"/>
    <col min="4910" max="4910" width="6.5703125" style="1" customWidth="1"/>
    <col min="4911" max="4911" width="5" style="1" customWidth="1"/>
    <col min="4912" max="4912" width="6.42578125" style="1" bestFit="1" customWidth="1"/>
    <col min="4913" max="4913" width="5" style="1" customWidth="1"/>
    <col min="4914" max="4914" width="6.140625" style="1" customWidth="1"/>
    <col min="4915" max="4915" width="6.42578125" style="1" customWidth="1"/>
    <col min="4916" max="4916" width="8.42578125" style="1" customWidth="1"/>
    <col min="4917" max="4917" width="7.42578125" style="1" customWidth="1"/>
    <col min="4918" max="4918" width="6.42578125" style="1" customWidth="1"/>
    <col min="4919" max="4919" width="7.42578125" style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6.5703125" style="1" customWidth="1"/>
    <col min="4929" max="4929" width="5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47" width="5.85546875" style="1" customWidth="1"/>
    <col min="4948" max="4948" width="5" style="1" customWidth="1"/>
    <col min="4949" max="4949" width="5" style="1" bestFit="1" customWidth="1"/>
    <col min="4950" max="4950" width="5.85546875" style="1" bestFit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2.28515625" style="1" customWidth="1"/>
    <col min="4965" max="5120" width="9.140625" style="1"/>
    <col min="5121" max="5121" width="3.5703125" style="1" customWidth="1"/>
    <col min="5122" max="5122" width="29.5703125" style="1" customWidth="1"/>
    <col min="5123" max="5123" width="5.85546875" style="1" customWidth="1"/>
    <col min="5124" max="5124" width="7.28515625" style="1" customWidth="1"/>
    <col min="5125" max="5125" width="5.85546875" style="1" customWidth="1"/>
    <col min="5126" max="5126" width="7.28515625" style="1" customWidth="1"/>
    <col min="5127" max="5127" width="5.85546875" style="1" customWidth="1"/>
    <col min="5128" max="5128" width="7.42578125" style="1" bestFit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7.28515625" style="1" customWidth="1"/>
    <col min="5133" max="5133" width="5.85546875" style="1" customWidth="1"/>
    <col min="5134" max="5134" width="6.425781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.42578125" style="1" bestFit="1" customWidth="1"/>
    <col min="5143" max="5143" width="5.85546875" style="1" customWidth="1"/>
    <col min="5144" max="5144" width="7.42578125" style="1" bestFit="1" customWidth="1"/>
    <col min="5145" max="5145" width="5.85546875" style="1" customWidth="1"/>
    <col min="5146" max="5146" width="6.7109375" style="1" customWidth="1"/>
    <col min="5147" max="5147" width="5.85546875" style="1" customWidth="1"/>
    <col min="5148" max="5148" width="6.7109375" style="1" customWidth="1"/>
    <col min="5149" max="5149" width="5.5703125" style="1" customWidth="1"/>
    <col min="5150" max="5151" width="6.140625" style="1" customWidth="1"/>
    <col min="5152" max="5152" width="6.5703125" style="1" customWidth="1"/>
    <col min="5153" max="5153" width="7" style="1" customWidth="1"/>
    <col min="5154" max="5154" width="8.42578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7.42578125" style="1" bestFit="1" customWidth="1"/>
    <col min="5163" max="5163" width="5.85546875" style="1" customWidth="1"/>
    <col min="5164" max="5164" width="6.42578125" style="1" bestFit="1" customWidth="1"/>
    <col min="5165" max="5165" width="5.85546875" style="1" customWidth="1"/>
    <col min="5166" max="5166" width="6.5703125" style="1" customWidth="1"/>
    <col min="5167" max="5167" width="5" style="1" customWidth="1"/>
    <col min="5168" max="5168" width="6.42578125" style="1" bestFit="1" customWidth="1"/>
    <col min="5169" max="5169" width="5" style="1" customWidth="1"/>
    <col min="5170" max="5170" width="6.140625" style="1" customWidth="1"/>
    <col min="5171" max="5171" width="6.42578125" style="1" customWidth="1"/>
    <col min="5172" max="5172" width="8.42578125" style="1" customWidth="1"/>
    <col min="5173" max="5173" width="7.42578125" style="1" customWidth="1"/>
    <col min="5174" max="5174" width="6.42578125" style="1" customWidth="1"/>
    <col min="5175" max="5175" width="7.42578125" style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6.5703125" style="1" customWidth="1"/>
    <col min="5185" max="5185" width="5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203" width="5.85546875" style="1" customWidth="1"/>
    <col min="5204" max="5204" width="5" style="1" customWidth="1"/>
    <col min="5205" max="5205" width="5" style="1" bestFit="1" customWidth="1"/>
    <col min="5206" max="5206" width="5.85546875" style="1" bestFit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2.28515625" style="1" customWidth="1"/>
    <col min="5221" max="5376" width="9.140625" style="1"/>
    <col min="5377" max="5377" width="3.5703125" style="1" customWidth="1"/>
    <col min="5378" max="5378" width="29.5703125" style="1" customWidth="1"/>
    <col min="5379" max="5379" width="5.85546875" style="1" customWidth="1"/>
    <col min="5380" max="5380" width="7.28515625" style="1" customWidth="1"/>
    <col min="5381" max="5381" width="5.85546875" style="1" customWidth="1"/>
    <col min="5382" max="5382" width="7.28515625" style="1" customWidth="1"/>
    <col min="5383" max="5383" width="5.85546875" style="1" customWidth="1"/>
    <col min="5384" max="5384" width="7.42578125" style="1" bestFit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7.28515625" style="1" customWidth="1"/>
    <col min="5389" max="5389" width="5.85546875" style="1" customWidth="1"/>
    <col min="5390" max="5390" width="6.425781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.42578125" style="1" bestFit="1" customWidth="1"/>
    <col min="5399" max="5399" width="5.85546875" style="1" customWidth="1"/>
    <col min="5400" max="5400" width="7.42578125" style="1" bestFit="1" customWidth="1"/>
    <col min="5401" max="5401" width="5.85546875" style="1" customWidth="1"/>
    <col min="5402" max="5402" width="6.7109375" style="1" customWidth="1"/>
    <col min="5403" max="5403" width="5.85546875" style="1" customWidth="1"/>
    <col min="5404" max="5404" width="6.7109375" style="1" customWidth="1"/>
    <col min="5405" max="5405" width="5.5703125" style="1" customWidth="1"/>
    <col min="5406" max="5407" width="6.140625" style="1" customWidth="1"/>
    <col min="5408" max="5408" width="6.5703125" style="1" customWidth="1"/>
    <col min="5409" max="5409" width="7" style="1" customWidth="1"/>
    <col min="5410" max="5410" width="8.42578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7.42578125" style="1" bestFit="1" customWidth="1"/>
    <col min="5419" max="5419" width="5.85546875" style="1" customWidth="1"/>
    <col min="5420" max="5420" width="6.42578125" style="1" bestFit="1" customWidth="1"/>
    <col min="5421" max="5421" width="5.85546875" style="1" customWidth="1"/>
    <col min="5422" max="5422" width="6.5703125" style="1" customWidth="1"/>
    <col min="5423" max="5423" width="5" style="1" customWidth="1"/>
    <col min="5424" max="5424" width="6.42578125" style="1" bestFit="1" customWidth="1"/>
    <col min="5425" max="5425" width="5" style="1" customWidth="1"/>
    <col min="5426" max="5426" width="6.140625" style="1" customWidth="1"/>
    <col min="5427" max="5427" width="6.42578125" style="1" customWidth="1"/>
    <col min="5428" max="5428" width="8.42578125" style="1" customWidth="1"/>
    <col min="5429" max="5429" width="7.42578125" style="1" customWidth="1"/>
    <col min="5430" max="5430" width="6.42578125" style="1" customWidth="1"/>
    <col min="5431" max="5431" width="7.42578125" style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6.5703125" style="1" customWidth="1"/>
    <col min="5441" max="5441" width="5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9" width="5.85546875" style="1" customWidth="1"/>
    <col min="5460" max="5460" width="5" style="1" customWidth="1"/>
    <col min="5461" max="5461" width="5" style="1" bestFit="1" customWidth="1"/>
    <col min="5462" max="5462" width="5.85546875" style="1" bestFit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2.28515625" style="1" customWidth="1"/>
    <col min="5477" max="5632" width="9.140625" style="1"/>
    <col min="5633" max="5633" width="3.5703125" style="1" customWidth="1"/>
    <col min="5634" max="5634" width="29.5703125" style="1" customWidth="1"/>
    <col min="5635" max="5635" width="5.85546875" style="1" customWidth="1"/>
    <col min="5636" max="5636" width="7.28515625" style="1" customWidth="1"/>
    <col min="5637" max="5637" width="5.85546875" style="1" customWidth="1"/>
    <col min="5638" max="5638" width="7.28515625" style="1" customWidth="1"/>
    <col min="5639" max="5639" width="5.85546875" style="1" customWidth="1"/>
    <col min="5640" max="5640" width="7.42578125" style="1" bestFit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7.28515625" style="1" customWidth="1"/>
    <col min="5645" max="5645" width="5.85546875" style="1" customWidth="1"/>
    <col min="5646" max="5646" width="6.425781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.42578125" style="1" bestFit="1" customWidth="1"/>
    <col min="5655" max="5655" width="5.85546875" style="1" customWidth="1"/>
    <col min="5656" max="5656" width="7.42578125" style="1" bestFit="1" customWidth="1"/>
    <col min="5657" max="5657" width="5.85546875" style="1" customWidth="1"/>
    <col min="5658" max="5658" width="6.7109375" style="1" customWidth="1"/>
    <col min="5659" max="5659" width="5.85546875" style="1" customWidth="1"/>
    <col min="5660" max="5660" width="6.7109375" style="1" customWidth="1"/>
    <col min="5661" max="5661" width="5.5703125" style="1" customWidth="1"/>
    <col min="5662" max="5663" width="6.140625" style="1" customWidth="1"/>
    <col min="5664" max="5664" width="6.5703125" style="1" customWidth="1"/>
    <col min="5665" max="5665" width="7" style="1" customWidth="1"/>
    <col min="5666" max="5666" width="8.42578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7.42578125" style="1" bestFit="1" customWidth="1"/>
    <col min="5675" max="5675" width="5.85546875" style="1" customWidth="1"/>
    <col min="5676" max="5676" width="6.42578125" style="1" bestFit="1" customWidth="1"/>
    <col min="5677" max="5677" width="5.85546875" style="1" customWidth="1"/>
    <col min="5678" max="5678" width="6.5703125" style="1" customWidth="1"/>
    <col min="5679" max="5679" width="5" style="1" customWidth="1"/>
    <col min="5680" max="5680" width="6.42578125" style="1" bestFit="1" customWidth="1"/>
    <col min="5681" max="5681" width="5" style="1" customWidth="1"/>
    <col min="5682" max="5682" width="6.140625" style="1" customWidth="1"/>
    <col min="5683" max="5683" width="6.42578125" style="1" customWidth="1"/>
    <col min="5684" max="5684" width="8.42578125" style="1" customWidth="1"/>
    <col min="5685" max="5685" width="7.42578125" style="1" customWidth="1"/>
    <col min="5686" max="5686" width="6.42578125" style="1" customWidth="1"/>
    <col min="5687" max="5687" width="7.42578125" style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6.5703125" style="1" customWidth="1"/>
    <col min="5697" max="5697" width="5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15" width="5.85546875" style="1" customWidth="1"/>
    <col min="5716" max="5716" width="5" style="1" customWidth="1"/>
    <col min="5717" max="5717" width="5" style="1" bestFit="1" customWidth="1"/>
    <col min="5718" max="5718" width="5.85546875" style="1" bestFit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2.28515625" style="1" customWidth="1"/>
    <col min="5733" max="5888" width="9.140625" style="1"/>
    <col min="5889" max="5889" width="3.5703125" style="1" customWidth="1"/>
    <col min="5890" max="5890" width="29.5703125" style="1" customWidth="1"/>
    <col min="5891" max="5891" width="5.85546875" style="1" customWidth="1"/>
    <col min="5892" max="5892" width="7.28515625" style="1" customWidth="1"/>
    <col min="5893" max="5893" width="5.85546875" style="1" customWidth="1"/>
    <col min="5894" max="5894" width="7.28515625" style="1" customWidth="1"/>
    <col min="5895" max="5895" width="5.85546875" style="1" customWidth="1"/>
    <col min="5896" max="5896" width="7.42578125" style="1" bestFit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7.28515625" style="1" customWidth="1"/>
    <col min="5901" max="5901" width="5.85546875" style="1" customWidth="1"/>
    <col min="5902" max="5902" width="6.425781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.42578125" style="1" bestFit="1" customWidth="1"/>
    <col min="5911" max="5911" width="5.85546875" style="1" customWidth="1"/>
    <col min="5912" max="5912" width="7.42578125" style="1" bestFit="1" customWidth="1"/>
    <col min="5913" max="5913" width="5.85546875" style="1" customWidth="1"/>
    <col min="5914" max="5914" width="6.7109375" style="1" customWidth="1"/>
    <col min="5915" max="5915" width="5.85546875" style="1" customWidth="1"/>
    <col min="5916" max="5916" width="6.7109375" style="1" customWidth="1"/>
    <col min="5917" max="5917" width="5.5703125" style="1" customWidth="1"/>
    <col min="5918" max="5919" width="6.140625" style="1" customWidth="1"/>
    <col min="5920" max="5920" width="6.5703125" style="1" customWidth="1"/>
    <col min="5921" max="5921" width="7" style="1" customWidth="1"/>
    <col min="5922" max="5922" width="8.42578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7.42578125" style="1" bestFit="1" customWidth="1"/>
    <col min="5931" max="5931" width="5.85546875" style="1" customWidth="1"/>
    <col min="5932" max="5932" width="6.42578125" style="1" bestFit="1" customWidth="1"/>
    <col min="5933" max="5933" width="5.85546875" style="1" customWidth="1"/>
    <col min="5934" max="5934" width="6.5703125" style="1" customWidth="1"/>
    <col min="5935" max="5935" width="5" style="1" customWidth="1"/>
    <col min="5936" max="5936" width="6.42578125" style="1" bestFit="1" customWidth="1"/>
    <col min="5937" max="5937" width="5" style="1" customWidth="1"/>
    <col min="5938" max="5938" width="6.140625" style="1" customWidth="1"/>
    <col min="5939" max="5939" width="6.42578125" style="1" customWidth="1"/>
    <col min="5940" max="5940" width="8.42578125" style="1" customWidth="1"/>
    <col min="5941" max="5941" width="7.42578125" style="1" customWidth="1"/>
    <col min="5942" max="5942" width="6.42578125" style="1" customWidth="1"/>
    <col min="5943" max="5943" width="7.42578125" style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6.5703125" style="1" customWidth="1"/>
    <col min="5953" max="5953" width="5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71" width="5.85546875" style="1" customWidth="1"/>
    <col min="5972" max="5972" width="5" style="1" customWidth="1"/>
    <col min="5973" max="5973" width="5" style="1" bestFit="1" customWidth="1"/>
    <col min="5974" max="5974" width="5.85546875" style="1" bestFit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2.28515625" style="1" customWidth="1"/>
    <col min="5989" max="6144" width="9.140625" style="1"/>
    <col min="6145" max="6145" width="3.5703125" style="1" customWidth="1"/>
    <col min="6146" max="6146" width="29.5703125" style="1" customWidth="1"/>
    <col min="6147" max="6147" width="5.85546875" style="1" customWidth="1"/>
    <col min="6148" max="6148" width="7.28515625" style="1" customWidth="1"/>
    <col min="6149" max="6149" width="5.85546875" style="1" customWidth="1"/>
    <col min="6150" max="6150" width="7.28515625" style="1" customWidth="1"/>
    <col min="6151" max="6151" width="5.85546875" style="1" customWidth="1"/>
    <col min="6152" max="6152" width="7.42578125" style="1" bestFit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7.28515625" style="1" customWidth="1"/>
    <col min="6157" max="6157" width="5.85546875" style="1" customWidth="1"/>
    <col min="6158" max="6158" width="6.425781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.42578125" style="1" bestFit="1" customWidth="1"/>
    <col min="6167" max="6167" width="5.85546875" style="1" customWidth="1"/>
    <col min="6168" max="6168" width="7.42578125" style="1" bestFit="1" customWidth="1"/>
    <col min="6169" max="6169" width="5.85546875" style="1" customWidth="1"/>
    <col min="6170" max="6170" width="6.7109375" style="1" customWidth="1"/>
    <col min="6171" max="6171" width="5.85546875" style="1" customWidth="1"/>
    <col min="6172" max="6172" width="6.7109375" style="1" customWidth="1"/>
    <col min="6173" max="6173" width="5.5703125" style="1" customWidth="1"/>
    <col min="6174" max="6175" width="6.140625" style="1" customWidth="1"/>
    <col min="6176" max="6176" width="6.5703125" style="1" customWidth="1"/>
    <col min="6177" max="6177" width="7" style="1" customWidth="1"/>
    <col min="6178" max="6178" width="8.42578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7.42578125" style="1" bestFit="1" customWidth="1"/>
    <col min="6187" max="6187" width="5.85546875" style="1" customWidth="1"/>
    <col min="6188" max="6188" width="6.42578125" style="1" bestFit="1" customWidth="1"/>
    <col min="6189" max="6189" width="5.85546875" style="1" customWidth="1"/>
    <col min="6190" max="6190" width="6.5703125" style="1" customWidth="1"/>
    <col min="6191" max="6191" width="5" style="1" customWidth="1"/>
    <col min="6192" max="6192" width="6.42578125" style="1" bestFit="1" customWidth="1"/>
    <col min="6193" max="6193" width="5" style="1" customWidth="1"/>
    <col min="6194" max="6194" width="6.140625" style="1" customWidth="1"/>
    <col min="6195" max="6195" width="6.42578125" style="1" customWidth="1"/>
    <col min="6196" max="6196" width="8.42578125" style="1" customWidth="1"/>
    <col min="6197" max="6197" width="7.42578125" style="1" customWidth="1"/>
    <col min="6198" max="6198" width="6.42578125" style="1" customWidth="1"/>
    <col min="6199" max="6199" width="7.42578125" style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6.5703125" style="1" customWidth="1"/>
    <col min="6209" max="6209" width="5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27" width="5.85546875" style="1" customWidth="1"/>
    <col min="6228" max="6228" width="5" style="1" customWidth="1"/>
    <col min="6229" max="6229" width="5" style="1" bestFit="1" customWidth="1"/>
    <col min="6230" max="6230" width="5.85546875" style="1" bestFit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2.28515625" style="1" customWidth="1"/>
    <col min="6245" max="6400" width="9.140625" style="1"/>
    <col min="6401" max="6401" width="3.5703125" style="1" customWidth="1"/>
    <col min="6402" max="6402" width="29.5703125" style="1" customWidth="1"/>
    <col min="6403" max="6403" width="5.85546875" style="1" customWidth="1"/>
    <col min="6404" max="6404" width="7.28515625" style="1" customWidth="1"/>
    <col min="6405" max="6405" width="5.85546875" style="1" customWidth="1"/>
    <col min="6406" max="6406" width="7.28515625" style="1" customWidth="1"/>
    <col min="6407" max="6407" width="5.85546875" style="1" customWidth="1"/>
    <col min="6408" max="6408" width="7.42578125" style="1" bestFit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7.28515625" style="1" customWidth="1"/>
    <col min="6413" max="6413" width="5.85546875" style="1" customWidth="1"/>
    <col min="6414" max="6414" width="6.425781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.42578125" style="1" bestFit="1" customWidth="1"/>
    <col min="6423" max="6423" width="5.85546875" style="1" customWidth="1"/>
    <col min="6424" max="6424" width="7.42578125" style="1" bestFit="1" customWidth="1"/>
    <col min="6425" max="6425" width="5.85546875" style="1" customWidth="1"/>
    <col min="6426" max="6426" width="6.7109375" style="1" customWidth="1"/>
    <col min="6427" max="6427" width="5.85546875" style="1" customWidth="1"/>
    <col min="6428" max="6428" width="6.7109375" style="1" customWidth="1"/>
    <col min="6429" max="6429" width="5.5703125" style="1" customWidth="1"/>
    <col min="6430" max="6431" width="6.140625" style="1" customWidth="1"/>
    <col min="6432" max="6432" width="6.5703125" style="1" customWidth="1"/>
    <col min="6433" max="6433" width="7" style="1" customWidth="1"/>
    <col min="6434" max="6434" width="8.42578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7.42578125" style="1" bestFit="1" customWidth="1"/>
    <col min="6443" max="6443" width="5.85546875" style="1" customWidth="1"/>
    <col min="6444" max="6444" width="6.42578125" style="1" bestFit="1" customWidth="1"/>
    <col min="6445" max="6445" width="5.85546875" style="1" customWidth="1"/>
    <col min="6446" max="6446" width="6.5703125" style="1" customWidth="1"/>
    <col min="6447" max="6447" width="5" style="1" customWidth="1"/>
    <col min="6448" max="6448" width="6.42578125" style="1" bestFit="1" customWidth="1"/>
    <col min="6449" max="6449" width="5" style="1" customWidth="1"/>
    <col min="6450" max="6450" width="6.140625" style="1" customWidth="1"/>
    <col min="6451" max="6451" width="6.42578125" style="1" customWidth="1"/>
    <col min="6452" max="6452" width="8.42578125" style="1" customWidth="1"/>
    <col min="6453" max="6453" width="7.42578125" style="1" customWidth="1"/>
    <col min="6454" max="6454" width="6.42578125" style="1" customWidth="1"/>
    <col min="6455" max="6455" width="7.42578125" style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6.5703125" style="1" customWidth="1"/>
    <col min="6465" max="6465" width="5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83" width="5.85546875" style="1" customWidth="1"/>
    <col min="6484" max="6484" width="5" style="1" customWidth="1"/>
    <col min="6485" max="6485" width="5" style="1" bestFit="1" customWidth="1"/>
    <col min="6486" max="6486" width="5.85546875" style="1" bestFit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2.28515625" style="1" customWidth="1"/>
    <col min="6501" max="6656" width="9.140625" style="1"/>
    <col min="6657" max="6657" width="3.5703125" style="1" customWidth="1"/>
    <col min="6658" max="6658" width="29.5703125" style="1" customWidth="1"/>
    <col min="6659" max="6659" width="5.85546875" style="1" customWidth="1"/>
    <col min="6660" max="6660" width="7.28515625" style="1" customWidth="1"/>
    <col min="6661" max="6661" width="5.85546875" style="1" customWidth="1"/>
    <col min="6662" max="6662" width="7.28515625" style="1" customWidth="1"/>
    <col min="6663" max="6663" width="5.85546875" style="1" customWidth="1"/>
    <col min="6664" max="6664" width="7.42578125" style="1" bestFit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7.28515625" style="1" customWidth="1"/>
    <col min="6669" max="6669" width="5.85546875" style="1" customWidth="1"/>
    <col min="6670" max="6670" width="6.425781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.42578125" style="1" bestFit="1" customWidth="1"/>
    <col min="6679" max="6679" width="5.85546875" style="1" customWidth="1"/>
    <col min="6680" max="6680" width="7.42578125" style="1" bestFit="1" customWidth="1"/>
    <col min="6681" max="6681" width="5.85546875" style="1" customWidth="1"/>
    <col min="6682" max="6682" width="6.7109375" style="1" customWidth="1"/>
    <col min="6683" max="6683" width="5.85546875" style="1" customWidth="1"/>
    <col min="6684" max="6684" width="6.7109375" style="1" customWidth="1"/>
    <col min="6685" max="6685" width="5.5703125" style="1" customWidth="1"/>
    <col min="6686" max="6687" width="6.140625" style="1" customWidth="1"/>
    <col min="6688" max="6688" width="6.5703125" style="1" customWidth="1"/>
    <col min="6689" max="6689" width="7" style="1" customWidth="1"/>
    <col min="6690" max="6690" width="8.42578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7.42578125" style="1" bestFit="1" customWidth="1"/>
    <col min="6699" max="6699" width="5.85546875" style="1" customWidth="1"/>
    <col min="6700" max="6700" width="6.42578125" style="1" bestFit="1" customWidth="1"/>
    <col min="6701" max="6701" width="5.85546875" style="1" customWidth="1"/>
    <col min="6702" max="6702" width="6.5703125" style="1" customWidth="1"/>
    <col min="6703" max="6703" width="5" style="1" customWidth="1"/>
    <col min="6704" max="6704" width="6.42578125" style="1" bestFit="1" customWidth="1"/>
    <col min="6705" max="6705" width="5" style="1" customWidth="1"/>
    <col min="6706" max="6706" width="6.140625" style="1" customWidth="1"/>
    <col min="6707" max="6707" width="6.42578125" style="1" customWidth="1"/>
    <col min="6708" max="6708" width="8.42578125" style="1" customWidth="1"/>
    <col min="6709" max="6709" width="7.42578125" style="1" customWidth="1"/>
    <col min="6710" max="6710" width="6.42578125" style="1" customWidth="1"/>
    <col min="6711" max="6711" width="7.42578125" style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6.5703125" style="1" customWidth="1"/>
    <col min="6721" max="6721" width="5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9" width="5.85546875" style="1" customWidth="1"/>
    <col min="6740" max="6740" width="5" style="1" customWidth="1"/>
    <col min="6741" max="6741" width="5" style="1" bestFit="1" customWidth="1"/>
    <col min="6742" max="6742" width="5.85546875" style="1" bestFit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2.28515625" style="1" customWidth="1"/>
    <col min="6757" max="6912" width="9.140625" style="1"/>
    <col min="6913" max="6913" width="3.5703125" style="1" customWidth="1"/>
    <col min="6914" max="6914" width="29.5703125" style="1" customWidth="1"/>
    <col min="6915" max="6915" width="5.85546875" style="1" customWidth="1"/>
    <col min="6916" max="6916" width="7.28515625" style="1" customWidth="1"/>
    <col min="6917" max="6917" width="5.85546875" style="1" customWidth="1"/>
    <col min="6918" max="6918" width="7.28515625" style="1" customWidth="1"/>
    <col min="6919" max="6919" width="5.85546875" style="1" customWidth="1"/>
    <col min="6920" max="6920" width="7.42578125" style="1" bestFit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7.28515625" style="1" customWidth="1"/>
    <col min="6925" max="6925" width="5.85546875" style="1" customWidth="1"/>
    <col min="6926" max="6926" width="6.425781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.42578125" style="1" bestFit="1" customWidth="1"/>
    <col min="6935" max="6935" width="5.85546875" style="1" customWidth="1"/>
    <col min="6936" max="6936" width="7.42578125" style="1" bestFit="1" customWidth="1"/>
    <col min="6937" max="6937" width="5.85546875" style="1" customWidth="1"/>
    <col min="6938" max="6938" width="6.7109375" style="1" customWidth="1"/>
    <col min="6939" max="6939" width="5.85546875" style="1" customWidth="1"/>
    <col min="6940" max="6940" width="6.7109375" style="1" customWidth="1"/>
    <col min="6941" max="6941" width="5.5703125" style="1" customWidth="1"/>
    <col min="6942" max="6943" width="6.140625" style="1" customWidth="1"/>
    <col min="6944" max="6944" width="6.5703125" style="1" customWidth="1"/>
    <col min="6945" max="6945" width="7" style="1" customWidth="1"/>
    <col min="6946" max="6946" width="8.42578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7.42578125" style="1" bestFit="1" customWidth="1"/>
    <col min="6955" max="6955" width="5.85546875" style="1" customWidth="1"/>
    <col min="6956" max="6956" width="6.42578125" style="1" bestFit="1" customWidth="1"/>
    <col min="6957" max="6957" width="5.85546875" style="1" customWidth="1"/>
    <col min="6958" max="6958" width="6.5703125" style="1" customWidth="1"/>
    <col min="6959" max="6959" width="5" style="1" customWidth="1"/>
    <col min="6960" max="6960" width="6.42578125" style="1" bestFit="1" customWidth="1"/>
    <col min="6961" max="6961" width="5" style="1" customWidth="1"/>
    <col min="6962" max="6962" width="6.140625" style="1" customWidth="1"/>
    <col min="6963" max="6963" width="6.42578125" style="1" customWidth="1"/>
    <col min="6964" max="6964" width="8.42578125" style="1" customWidth="1"/>
    <col min="6965" max="6965" width="7.42578125" style="1" customWidth="1"/>
    <col min="6966" max="6966" width="6.42578125" style="1" customWidth="1"/>
    <col min="6967" max="6967" width="7.42578125" style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6.5703125" style="1" customWidth="1"/>
    <col min="6977" max="6977" width="5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95" width="5.85546875" style="1" customWidth="1"/>
    <col min="6996" max="6996" width="5" style="1" customWidth="1"/>
    <col min="6997" max="6997" width="5" style="1" bestFit="1" customWidth="1"/>
    <col min="6998" max="6998" width="5.85546875" style="1" bestFit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2.28515625" style="1" customWidth="1"/>
    <col min="7013" max="7168" width="9.140625" style="1"/>
    <col min="7169" max="7169" width="3.5703125" style="1" customWidth="1"/>
    <col min="7170" max="7170" width="29.5703125" style="1" customWidth="1"/>
    <col min="7171" max="7171" width="5.85546875" style="1" customWidth="1"/>
    <col min="7172" max="7172" width="7.28515625" style="1" customWidth="1"/>
    <col min="7173" max="7173" width="5.85546875" style="1" customWidth="1"/>
    <col min="7174" max="7174" width="7.28515625" style="1" customWidth="1"/>
    <col min="7175" max="7175" width="5.85546875" style="1" customWidth="1"/>
    <col min="7176" max="7176" width="7.42578125" style="1" bestFit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7.28515625" style="1" customWidth="1"/>
    <col min="7181" max="7181" width="5.85546875" style="1" customWidth="1"/>
    <col min="7182" max="7182" width="6.425781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.42578125" style="1" bestFit="1" customWidth="1"/>
    <col min="7191" max="7191" width="5.85546875" style="1" customWidth="1"/>
    <col min="7192" max="7192" width="7.42578125" style="1" bestFit="1" customWidth="1"/>
    <col min="7193" max="7193" width="5.85546875" style="1" customWidth="1"/>
    <col min="7194" max="7194" width="6.7109375" style="1" customWidth="1"/>
    <col min="7195" max="7195" width="5.85546875" style="1" customWidth="1"/>
    <col min="7196" max="7196" width="6.7109375" style="1" customWidth="1"/>
    <col min="7197" max="7197" width="5.5703125" style="1" customWidth="1"/>
    <col min="7198" max="7199" width="6.140625" style="1" customWidth="1"/>
    <col min="7200" max="7200" width="6.5703125" style="1" customWidth="1"/>
    <col min="7201" max="7201" width="7" style="1" customWidth="1"/>
    <col min="7202" max="7202" width="8.42578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7.42578125" style="1" bestFit="1" customWidth="1"/>
    <col min="7211" max="7211" width="5.85546875" style="1" customWidth="1"/>
    <col min="7212" max="7212" width="6.42578125" style="1" bestFit="1" customWidth="1"/>
    <col min="7213" max="7213" width="5.85546875" style="1" customWidth="1"/>
    <col min="7214" max="7214" width="6.5703125" style="1" customWidth="1"/>
    <col min="7215" max="7215" width="5" style="1" customWidth="1"/>
    <col min="7216" max="7216" width="6.42578125" style="1" bestFit="1" customWidth="1"/>
    <col min="7217" max="7217" width="5" style="1" customWidth="1"/>
    <col min="7218" max="7218" width="6.140625" style="1" customWidth="1"/>
    <col min="7219" max="7219" width="6.42578125" style="1" customWidth="1"/>
    <col min="7220" max="7220" width="8.42578125" style="1" customWidth="1"/>
    <col min="7221" max="7221" width="7.42578125" style="1" customWidth="1"/>
    <col min="7222" max="7222" width="6.42578125" style="1" customWidth="1"/>
    <col min="7223" max="7223" width="7.42578125" style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6.5703125" style="1" customWidth="1"/>
    <col min="7233" max="7233" width="5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51" width="5.85546875" style="1" customWidth="1"/>
    <col min="7252" max="7252" width="5" style="1" customWidth="1"/>
    <col min="7253" max="7253" width="5" style="1" bestFit="1" customWidth="1"/>
    <col min="7254" max="7254" width="5.85546875" style="1" bestFit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2.28515625" style="1" customWidth="1"/>
    <col min="7269" max="7424" width="9.140625" style="1"/>
    <col min="7425" max="7425" width="3.5703125" style="1" customWidth="1"/>
    <col min="7426" max="7426" width="29.5703125" style="1" customWidth="1"/>
    <col min="7427" max="7427" width="5.85546875" style="1" customWidth="1"/>
    <col min="7428" max="7428" width="7.28515625" style="1" customWidth="1"/>
    <col min="7429" max="7429" width="5.85546875" style="1" customWidth="1"/>
    <col min="7430" max="7430" width="7.28515625" style="1" customWidth="1"/>
    <col min="7431" max="7431" width="5.85546875" style="1" customWidth="1"/>
    <col min="7432" max="7432" width="7.42578125" style="1" bestFit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7.28515625" style="1" customWidth="1"/>
    <col min="7437" max="7437" width="5.85546875" style="1" customWidth="1"/>
    <col min="7438" max="7438" width="6.425781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.42578125" style="1" bestFit="1" customWidth="1"/>
    <col min="7447" max="7447" width="5.85546875" style="1" customWidth="1"/>
    <col min="7448" max="7448" width="7.42578125" style="1" bestFit="1" customWidth="1"/>
    <col min="7449" max="7449" width="5.85546875" style="1" customWidth="1"/>
    <col min="7450" max="7450" width="6.7109375" style="1" customWidth="1"/>
    <col min="7451" max="7451" width="5.85546875" style="1" customWidth="1"/>
    <col min="7452" max="7452" width="6.7109375" style="1" customWidth="1"/>
    <col min="7453" max="7453" width="5.5703125" style="1" customWidth="1"/>
    <col min="7454" max="7455" width="6.140625" style="1" customWidth="1"/>
    <col min="7456" max="7456" width="6.5703125" style="1" customWidth="1"/>
    <col min="7457" max="7457" width="7" style="1" customWidth="1"/>
    <col min="7458" max="7458" width="8.42578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7.42578125" style="1" bestFit="1" customWidth="1"/>
    <col min="7467" max="7467" width="5.85546875" style="1" customWidth="1"/>
    <col min="7468" max="7468" width="6.42578125" style="1" bestFit="1" customWidth="1"/>
    <col min="7469" max="7469" width="5.85546875" style="1" customWidth="1"/>
    <col min="7470" max="7470" width="6.5703125" style="1" customWidth="1"/>
    <col min="7471" max="7471" width="5" style="1" customWidth="1"/>
    <col min="7472" max="7472" width="6.42578125" style="1" bestFit="1" customWidth="1"/>
    <col min="7473" max="7473" width="5" style="1" customWidth="1"/>
    <col min="7474" max="7474" width="6.140625" style="1" customWidth="1"/>
    <col min="7475" max="7475" width="6.42578125" style="1" customWidth="1"/>
    <col min="7476" max="7476" width="8.42578125" style="1" customWidth="1"/>
    <col min="7477" max="7477" width="7.42578125" style="1" customWidth="1"/>
    <col min="7478" max="7478" width="6.42578125" style="1" customWidth="1"/>
    <col min="7479" max="7479" width="7.42578125" style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6.5703125" style="1" customWidth="1"/>
    <col min="7489" max="7489" width="5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507" width="5.85546875" style="1" customWidth="1"/>
    <col min="7508" max="7508" width="5" style="1" customWidth="1"/>
    <col min="7509" max="7509" width="5" style="1" bestFit="1" customWidth="1"/>
    <col min="7510" max="7510" width="5.85546875" style="1" bestFit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2.28515625" style="1" customWidth="1"/>
    <col min="7525" max="7680" width="9.140625" style="1"/>
    <col min="7681" max="7681" width="3.5703125" style="1" customWidth="1"/>
    <col min="7682" max="7682" width="29.5703125" style="1" customWidth="1"/>
    <col min="7683" max="7683" width="5.85546875" style="1" customWidth="1"/>
    <col min="7684" max="7684" width="7.28515625" style="1" customWidth="1"/>
    <col min="7685" max="7685" width="5.85546875" style="1" customWidth="1"/>
    <col min="7686" max="7686" width="7.28515625" style="1" customWidth="1"/>
    <col min="7687" max="7687" width="5.85546875" style="1" customWidth="1"/>
    <col min="7688" max="7688" width="7.42578125" style="1" bestFit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7.28515625" style="1" customWidth="1"/>
    <col min="7693" max="7693" width="5.85546875" style="1" customWidth="1"/>
    <col min="7694" max="7694" width="6.425781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.42578125" style="1" bestFit="1" customWidth="1"/>
    <col min="7703" max="7703" width="5.85546875" style="1" customWidth="1"/>
    <col min="7704" max="7704" width="7.42578125" style="1" bestFit="1" customWidth="1"/>
    <col min="7705" max="7705" width="5.85546875" style="1" customWidth="1"/>
    <col min="7706" max="7706" width="6.7109375" style="1" customWidth="1"/>
    <col min="7707" max="7707" width="5.85546875" style="1" customWidth="1"/>
    <col min="7708" max="7708" width="6.7109375" style="1" customWidth="1"/>
    <col min="7709" max="7709" width="5.5703125" style="1" customWidth="1"/>
    <col min="7710" max="7711" width="6.140625" style="1" customWidth="1"/>
    <col min="7712" max="7712" width="6.5703125" style="1" customWidth="1"/>
    <col min="7713" max="7713" width="7" style="1" customWidth="1"/>
    <col min="7714" max="7714" width="8.42578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7.42578125" style="1" bestFit="1" customWidth="1"/>
    <col min="7723" max="7723" width="5.85546875" style="1" customWidth="1"/>
    <col min="7724" max="7724" width="6.42578125" style="1" bestFit="1" customWidth="1"/>
    <col min="7725" max="7725" width="5.85546875" style="1" customWidth="1"/>
    <col min="7726" max="7726" width="6.5703125" style="1" customWidth="1"/>
    <col min="7727" max="7727" width="5" style="1" customWidth="1"/>
    <col min="7728" max="7728" width="6.42578125" style="1" bestFit="1" customWidth="1"/>
    <col min="7729" max="7729" width="5" style="1" customWidth="1"/>
    <col min="7730" max="7730" width="6.140625" style="1" customWidth="1"/>
    <col min="7731" max="7731" width="6.42578125" style="1" customWidth="1"/>
    <col min="7732" max="7732" width="8.42578125" style="1" customWidth="1"/>
    <col min="7733" max="7733" width="7.42578125" style="1" customWidth="1"/>
    <col min="7734" max="7734" width="6.42578125" style="1" customWidth="1"/>
    <col min="7735" max="7735" width="7.42578125" style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6.5703125" style="1" customWidth="1"/>
    <col min="7745" max="7745" width="5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63" width="5.85546875" style="1" customWidth="1"/>
    <col min="7764" max="7764" width="5" style="1" customWidth="1"/>
    <col min="7765" max="7765" width="5" style="1" bestFit="1" customWidth="1"/>
    <col min="7766" max="7766" width="5.85546875" style="1" bestFit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2.28515625" style="1" customWidth="1"/>
    <col min="7781" max="7936" width="9.140625" style="1"/>
    <col min="7937" max="7937" width="3.5703125" style="1" customWidth="1"/>
    <col min="7938" max="7938" width="29.5703125" style="1" customWidth="1"/>
    <col min="7939" max="7939" width="5.85546875" style="1" customWidth="1"/>
    <col min="7940" max="7940" width="7.28515625" style="1" customWidth="1"/>
    <col min="7941" max="7941" width="5.85546875" style="1" customWidth="1"/>
    <col min="7942" max="7942" width="7.28515625" style="1" customWidth="1"/>
    <col min="7943" max="7943" width="5.85546875" style="1" customWidth="1"/>
    <col min="7944" max="7944" width="7.42578125" style="1" bestFit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7.28515625" style="1" customWidth="1"/>
    <col min="7949" max="7949" width="5.85546875" style="1" customWidth="1"/>
    <col min="7950" max="7950" width="6.425781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.42578125" style="1" bestFit="1" customWidth="1"/>
    <col min="7959" max="7959" width="5.85546875" style="1" customWidth="1"/>
    <col min="7960" max="7960" width="7.42578125" style="1" bestFit="1" customWidth="1"/>
    <col min="7961" max="7961" width="5.85546875" style="1" customWidth="1"/>
    <col min="7962" max="7962" width="6.7109375" style="1" customWidth="1"/>
    <col min="7963" max="7963" width="5.85546875" style="1" customWidth="1"/>
    <col min="7964" max="7964" width="6.7109375" style="1" customWidth="1"/>
    <col min="7965" max="7965" width="5.5703125" style="1" customWidth="1"/>
    <col min="7966" max="7967" width="6.140625" style="1" customWidth="1"/>
    <col min="7968" max="7968" width="6.5703125" style="1" customWidth="1"/>
    <col min="7969" max="7969" width="7" style="1" customWidth="1"/>
    <col min="7970" max="7970" width="8.42578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7.42578125" style="1" bestFit="1" customWidth="1"/>
    <col min="7979" max="7979" width="5.85546875" style="1" customWidth="1"/>
    <col min="7980" max="7980" width="6.42578125" style="1" bestFit="1" customWidth="1"/>
    <col min="7981" max="7981" width="5.85546875" style="1" customWidth="1"/>
    <col min="7982" max="7982" width="6.5703125" style="1" customWidth="1"/>
    <col min="7983" max="7983" width="5" style="1" customWidth="1"/>
    <col min="7984" max="7984" width="6.42578125" style="1" bestFit="1" customWidth="1"/>
    <col min="7985" max="7985" width="5" style="1" customWidth="1"/>
    <col min="7986" max="7986" width="6.140625" style="1" customWidth="1"/>
    <col min="7987" max="7987" width="6.42578125" style="1" customWidth="1"/>
    <col min="7988" max="7988" width="8.42578125" style="1" customWidth="1"/>
    <col min="7989" max="7989" width="7.42578125" style="1" customWidth="1"/>
    <col min="7990" max="7990" width="6.42578125" style="1" customWidth="1"/>
    <col min="7991" max="7991" width="7.42578125" style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6.5703125" style="1" customWidth="1"/>
    <col min="8001" max="8001" width="5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9" width="5.85546875" style="1" customWidth="1"/>
    <col min="8020" max="8020" width="5" style="1" customWidth="1"/>
    <col min="8021" max="8021" width="5" style="1" bestFit="1" customWidth="1"/>
    <col min="8022" max="8022" width="5.85546875" style="1" bestFit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2.28515625" style="1" customWidth="1"/>
    <col min="8037" max="8192" width="9.140625" style="1"/>
    <col min="8193" max="8193" width="3.5703125" style="1" customWidth="1"/>
    <col min="8194" max="8194" width="29.5703125" style="1" customWidth="1"/>
    <col min="8195" max="8195" width="5.85546875" style="1" customWidth="1"/>
    <col min="8196" max="8196" width="7.28515625" style="1" customWidth="1"/>
    <col min="8197" max="8197" width="5.85546875" style="1" customWidth="1"/>
    <col min="8198" max="8198" width="7.28515625" style="1" customWidth="1"/>
    <col min="8199" max="8199" width="5.85546875" style="1" customWidth="1"/>
    <col min="8200" max="8200" width="7.42578125" style="1" bestFit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7.28515625" style="1" customWidth="1"/>
    <col min="8205" max="8205" width="5.85546875" style="1" customWidth="1"/>
    <col min="8206" max="8206" width="6.425781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.42578125" style="1" bestFit="1" customWidth="1"/>
    <col min="8215" max="8215" width="5.85546875" style="1" customWidth="1"/>
    <col min="8216" max="8216" width="7.42578125" style="1" bestFit="1" customWidth="1"/>
    <col min="8217" max="8217" width="5.85546875" style="1" customWidth="1"/>
    <col min="8218" max="8218" width="6.7109375" style="1" customWidth="1"/>
    <col min="8219" max="8219" width="5.85546875" style="1" customWidth="1"/>
    <col min="8220" max="8220" width="6.7109375" style="1" customWidth="1"/>
    <col min="8221" max="8221" width="5.5703125" style="1" customWidth="1"/>
    <col min="8222" max="8223" width="6.140625" style="1" customWidth="1"/>
    <col min="8224" max="8224" width="6.5703125" style="1" customWidth="1"/>
    <col min="8225" max="8225" width="7" style="1" customWidth="1"/>
    <col min="8226" max="8226" width="8.42578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7.42578125" style="1" bestFit="1" customWidth="1"/>
    <col min="8235" max="8235" width="5.85546875" style="1" customWidth="1"/>
    <col min="8236" max="8236" width="6.42578125" style="1" bestFit="1" customWidth="1"/>
    <col min="8237" max="8237" width="5.85546875" style="1" customWidth="1"/>
    <col min="8238" max="8238" width="6.5703125" style="1" customWidth="1"/>
    <col min="8239" max="8239" width="5" style="1" customWidth="1"/>
    <col min="8240" max="8240" width="6.42578125" style="1" bestFit="1" customWidth="1"/>
    <col min="8241" max="8241" width="5" style="1" customWidth="1"/>
    <col min="8242" max="8242" width="6.140625" style="1" customWidth="1"/>
    <col min="8243" max="8243" width="6.42578125" style="1" customWidth="1"/>
    <col min="8244" max="8244" width="8.42578125" style="1" customWidth="1"/>
    <col min="8245" max="8245" width="7.42578125" style="1" customWidth="1"/>
    <col min="8246" max="8246" width="6.42578125" style="1" customWidth="1"/>
    <col min="8247" max="8247" width="7.42578125" style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6.5703125" style="1" customWidth="1"/>
    <col min="8257" max="8257" width="5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75" width="5.85546875" style="1" customWidth="1"/>
    <col min="8276" max="8276" width="5" style="1" customWidth="1"/>
    <col min="8277" max="8277" width="5" style="1" bestFit="1" customWidth="1"/>
    <col min="8278" max="8278" width="5.85546875" style="1" bestFit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2.28515625" style="1" customWidth="1"/>
    <col min="8293" max="8448" width="9.140625" style="1"/>
    <col min="8449" max="8449" width="3.5703125" style="1" customWidth="1"/>
    <col min="8450" max="8450" width="29.5703125" style="1" customWidth="1"/>
    <col min="8451" max="8451" width="5.85546875" style="1" customWidth="1"/>
    <col min="8452" max="8452" width="7.28515625" style="1" customWidth="1"/>
    <col min="8453" max="8453" width="5.85546875" style="1" customWidth="1"/>
    <col min="8454" max="8454" width="7.28515625" style="1" customWidth="1"/>
    <col min="8455" max="8455" width="5.85546875" style="1" customWidth="1"/>
    <col min="8456" max="8456" width="7.42578125" style="1" bestFit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7.28515625" style="1" customWidth="1"/>
    <col min="8461" max="8461" width="5.85546875" style="1" customWidth="1"/>
    <col min="8462" max="8462" width="6.425781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.42578125" style="1" bestFit="1" customWidth="1"/>
    <col min="8471" max="8471" width="5.85546875" style="1" customWidth="1"/>
    <col min="8472" max="8472" width="7.42578125" style="1" bestFit="1" customWidth="1"/>
    <col min="8473" max="8473" width="5.85546875" style="1" customWidth="1"/>
    <col min="8474" max="8474" width="6.7109375" style="1" customWidth="1"/>
    <col min="8475" max="8475" width="5.85546875" style="1" customWidth="1"/>
    <col min="8476" max="8476" width="6.7109375" style="1" customWidth="1"/>
    <col min="8477" max="8477" width="5.5703125" style="1" customWidth="1"/>
    <col min="8478" max="8479" width="6.140625" style="1" customWidth="1"/>
    <col min="8480" max="8480" width="6.5703125" style="1" customWidth="1"/>
    <col min="8481" max="8481" width="7" style="1" customWidth="1"/>
    <col min="8482" max="8482" width="8.42578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7.42578125" style="1" bestFit="1" customWidth="1"/>
    <col min="8491" max="8491" width="5.85546875" style="1" customWidth="1"/>
    <col min="8492" max="8492" width="6.42578125" style="1" bestFit="1" customWidth="1"/>
    <col min="8493" max="8493" width="5.85546875" style="1" customWidth="1"/>
    <col min="8494" max="8494" width="6.5703125" style="1" customWidth="1"/>
    <col min="8495" max="8495" width="5" style="1" customWidth="1"/>
    <col min="8496" max="8496" width="6.42578125" style="1" bestFit="1" customWidth="1"/>
    <col min="8497" max="8497" width="5" style="1" customWidth="1"/>
    <col min="8498" max="8498" width="6.140625" style="1" customWidth="1"/>
    <col min="8499" max="8499" width="6.42578125" style="1" customWidth="1"/>
    <col min="8500" max="8500" width="8.42578125" style="1" customWidth="1"/>
    <col min="8501" max="8501" width="7.42578125" style="1" customWidth="1"/>
    <col min="8502" max="8502" width="6.42578125" style="1" customWidth="1"/>
    <col min="8503" max="8503" width="7.42578125" style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6.5703125" style="1" customWidth="1"/>
    <col min="8513" max="8513" width="5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31" width="5.85546875" style="1" customWidth="1"/>
    <col min="8532" max="8532" width="5" style="1" customWidth="1"/>
    <col min="8533" max="8533" width="5" style="1" bestFit="1" customWidth="1"/>
    <col min="8534" max="8534" width="5.85546875" style="1" bestFit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2.28515625" style="1" customWidth="1"/>
    <col min="8549" max="8704" width="9.140625" style="1"/>
    <col min="8705" max="8705" width="3.5703125" style="1" customWidth="1"/>
    <col min="8706" max="8706" width="29.5703125" style="1" customWidth="1"/>
    <col min="8707" max="8707" width="5.85546875" style="1" customWidth="1"/>
    <col min="8708" max="8708" width="7.28515625" style="1" customWidth="1"/>
    <col min="8709" max="8709" width="5.85546875" style="1" customWidth="1"/>
    <col min="8710" max="8710" width="7.28515625" style="1" customWidth="1"/>
    <col min="8711" max="8711" width="5.85546875" style="1" customWidth="1"/>
    <col min="8712" max="8712" width="7.42578125" style="1" bestFit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7.28515625" style="1" customWidth="1"/>
    <col min="8717" max="8717" width="5.85546875" style="1" customWidth="1"/>
    <col min="8718" max="8718" width="6.425781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.42578125" style="1" bestFit="1" customWidth="1"/>
    <col min="8727" max="8727" width="5.85546875" style="1" customWidth="1"/>
    <col min="8728" max="8728" width="7.42578125" style="1" bestFit="1" customWidth="1"/>
    <col min="8729" max="8729" width="5.85546875" style="1" customWidth="1"/>
    <col min="8730" max="8730" width="6.7109375" style="1" customWidth="1"/>
    <col min="8731" max="8731" width="5.85546875" style="1" customWidth="1"/>
    <col min="8732" max="8732" width="6.7109375" style="1" customWidth="1"/>
    <col min="8733" max="8733" width="5.5703125" style="1" customWidth="1"/>
    <col min="8734" max="8735" width="6.140625" style="1" customWidth="1"/>
    <col min="8736" max="8736" width="6.5703125" style="1" customWidth="1"/>
    <col min="8737" max="8737" width="7" style="1" customWidth="1"/>
    <col min="8738" max="8738" width="8.42578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7.42578125" style="1" bestFit="1" customWidth="1"/>
    <col min="8747" max="8747" width="5.85546875" style="1" customWidth="1"/>
    <col min="8748" max="8748" width="6.42578125" style="1" bestFit="1" customWidth="1"/>
    <col min="8749" max="8749" width="5.85546875" style="1" customWidth="1"/>
    <col min="8750" max="8750" width="6.5703125" style="1" customWidth="1"/>
    <col min="8751" max="8751" width="5" style="1" customWidth="1"/>
    <col min="8752" max="8752" width="6.42578125" style="1" bestFit="1" customWidth="1"/>
    <col min="8753" max="8753" width="5" style="1" customWidth="1"/>
    <col min="8754" max="8754" width="6.140625" style="1" customWidth="1"/>
    <col min="8755" max="8755" width="6.42578125" style="1" customWidth="1"/>
    <col min="8756" max="8756" width="8.42578125" style="1" customWidth="1"/>
    <col min="8757" max="8757" width="7.42578125" style="1" customWidth="1"/>
    <col min="8758" max="8758" width="6.42578125" style="1" customWidth="1"/>
    <col min="8759" max="8759" width="7.42578125" style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6.5703125" style="1" customWidth="1"/>
    <col min="8769" max="8769" width="5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87" width="5.85546875" style="1" customWidth="1"/>
    <col min="8788" max="8788" width="5" style="1" customWidth="1"/>
    <col min="8789" max="8789" width="5" style="1" bestFit="1" customWidth="1"/>
    <col min="8790" max="8790" width="5.85546875" style="1" bestFit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2.28515625" style="1" customWidth="1"/>
    <col min="8805" max="8960" width="9.140625" style="1"/>
    <col min="8961" max="8961" width="3.5703125" style="1" customWidth="1"/>
    <col min="8962" max="8962" width="29.5703125" style="1" customWidth="1"/>
    <col min="8963" max="8963" width="5.85546875" style="1" customWidth="1"/>
    <col min="8964" max="8964" width="7.28515625" style="1" customWidth="1"/>
    <col min="8965" max="8965" width="5.85546875" style="1" customWidth="1"/>
    <col min="8966" max="8966" width="7.28515625" style="1" customWidth="1"/>
    <col min="8967" max="8967" width="5.85546875" style="1" customWidth="1"/>
    <col min="8968" max="8968" width="7.42578125" style="1" bestFit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7.28515625" style="1" customWidth="1"/>
    <col min="8973" max="8973" width="5.85546875" style="1" customWidth="1"/>
    <col min="8974" max="8974" width="6.425781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.42578125" style="1" bestFit="1" customWidth="1"/>
    <col min="8983" max="8983" width="5.85546875" style="1" customWidth="1"/>
    <col min="8984" max="8984" width="7.42578125" style="1" bestFit="1" customWidth="1"/>
    <col min="8985" max="8985" width="5.85546875" style="1" customWidth="1"/>
    <col min="8986" max="8986" width="6.7109375" style="1" customWidth="1"/>
    <col min="8987" max="8987" width="5.85546875" style="1" customWidth="1"/>
    <col min="8988" max="8988" width="6.7109375" style="1" customWidth="1"/>
    <col min="8989" max="8989" width="5.5703125" style="1" customWidth="1"/>
    <col min="8990" max="8991" width="6.140625" style="1" customWidth="1"/>
    <col min="8992" max="8992" width="6.5703125" style="1" customWidth="1"/>
    <col min="8993" max="8993" width="7" style="1" customWidth="1"/>
    <col min="8994" max="8994" width="8.42578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7.42578125" style="1" bestFit="1" customWidth="1"/>
    <col min="9003" max="9003" width="5.85546875" style="1" customWidth="1"/>
    <col min="9004" max="9004" width="6.42578125" style="1" bestFit="1" customWidth="1"/>
    <col min="9005" max="9005" width="5.85546875" style="1" customWidth="1"/>
    <col min="9006" max="9006" width="6.5703125" style="1" customWidth="1"/>
    <col min="9007" max="9007" width="5" style="1" customWidth="1"/>
    <col min="9008" max="9008" width="6.42578125" style="1" bestFit="1" customWidth="1"/>
    <col min="9009" max="9009" width="5" style="1" customWidth="1"/>
    <col min="9010" max="9010" width="6.140625" style="1" customWidth="1"/>
    <col min="9011" max="9011" width="6.42578125" style="1" customWidth="1"/>
    <col min="9012" max="9012" width="8.42578125" style="1" customWidth="1"/>
    <col min="9013" max="9013" width="7.42578125" style="1" customWidth="1"/>
    <col min="9014" max="9014" width="6.42578125" style="1" customWidth="1"/>
    <col min="9015" max="9015" width="7.42578125" style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6.5703125" style="1" customWidth="1"/>
    <col min="9025" max="9025" width="5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43" width="5.85546875" style="1" customWidth="1"/>
    <col min="9044" max="9044" width="5" style="1" customWidth="1"/>
    <col min="9045" max="9045" width="5" style="1" bestFit="1" customWidth="1"/>
    <col min="9046" max="9046" width="5.85546875" style="1" bestFit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2.28515625" style="1" customWidth="1"/>
    <col min="9061" max="9216" width="9.140625" style="1"/>
    <col min="9217" max="9217" width="3.5703125" style="1" customWidth="1"/>
    <col min="9218" max="9218" width="29.5703125" style="1" customWidth="1"/>
    <col min="9219" max="9219" width="5.85546875" style="1" customWidth="1"/>
    <col min="9220" max="9220" width="7.28515625" style="1" customWidth="1"/>
    <col min="9221" max="9221" width="5.85546875" style="1" customWidth="1"/>
    <col min="9222" max="9222" width="7.28515625" style="1" customWidth="1"/>
    <col min="9223" max="9223" width="5.85546875" style="1" customWidth="1"/>
    <col min="9224" max="9224" width="7.42578125" style="1" bestFit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7.28515625" style="1" customWidth="1"/>
    <col min="9229" max="9229" width="5.85546875" style="1" customWidth="1"/>
    <col min="9230" max="9230" width="6.425781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.42578125" style="1" bestFit="1" customWidth="1"/>
    <col min="9239" max="9239" width="5.85546875" style="1" customWidth="1"/>
    <col min="9240" max="9240" width="7.42578125" style="1" bestFit="1" customWidth="1"/>
    <col min="9241" max="9241" width="5.85546875" style="1" customWidth="1"/>
    <col min="9242" max="9242" width="6.7109375" style="1" customWidth="1"/>
    <col min="9243" max="9243" width="5.85546875" style="1" customWidth="1"/>
    <col min="9244" max="9244" width="6.7109375" style="1" customWidth="1"/>
    <col min="9245" max="9245" width="5.5703125" style="1" customWidth="1"/>
    <col min="9246" max="9247" width="6.140625" style="1" customWidth="1"/>
    <col min="9248" max="9248" width="6.5703125" style="1" customWidth="1"/>
    <col min="9249" max="9249" width="7" style="1" customWidth="1"/>
    <col min="9250" max="9250" width="8.42578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7.42578125" style="1" bestFit="1" customWidth="1"/>
    <col min="9259" max="9259" width="5.85546875" style="1" customWidth="1"/>
    <col min="9260" max="9260" width="6.42578125" style="1" bestFit="1" customWidth="1"/>
    <col min="9261" max="9261" width="5.85546875" style="1" customWidth="1"/>
    <col min="9262" max="9262" width="6.5703125" style="1" customWidth="1"/>
    <col min="9263" max="9263" width="5" style="1" customWidth="1"/>
    <col min="9264" max="9264" width="6.42578125" style="1" bestFit="1" customWidth="1"/>
    <col min="9265" max="9265" width="5" style="1" customWidth="1"/>
    <col min="9266" max="9266" width="6.140625" style="1" customWidth="1"/>
    <col min="9267" max="9267" width="6.42578125" style="1" customWidth="1"/>
    <col min="9268" max="9268" width="8.42578125" style="1" customWidth="1"/>
    <col min="9269" max="9269" width="7.42578125" style="1" customWidth="1"/>
    <col min="9270" max="9270" width="6.42578125" style="1" customWidth="1"/>
    <col min="9271" max="9271" width="7.42578125" style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6.5703125" style="1" customWidth="1"/>
    <col min="9281" max="9281" width="5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9" width="5.85546875" style="1" customWidth="1"/>
    <col min="9300" max="9300" width="5" style="1" customWidth="1"/>
    <col min="9301" max="9301" width="5" style="1" bestFit="1" customWidth="1"/>
    <col min="9302" max="9302" width="5.85546875" style="1" bestFit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2.28515625" style="1" customWidth="1"/>
    <col min="9317" max="9472" width="9.140625" style="1"/>
    <col min="9473" max="9473" width="3.5703125" style="1" customWidth="1"/>
    <col min="9474" max="9474" width="29.5703125" style="1" customWidth="1"/>
    <col min="9475" max="9475" width="5.85546875" style="1" customWidth="1"/>
    <col min="9476" max="9476" width="7.28515625" style="1" customWidth="1"/>
    <col min="9477" max="9477" width="5.85546875" style="1" customWidth="1"/>
    <col min="9478" max="9478" width="7.28515625" style="1" customWidth="1"/>
    <col min="9479" max="9479" width="5.85546875" style="1" customWidth="1"/>
    <col min="9480" max="9480" width="7.42578125" style="1" bestFit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7.28515625" style="1" customWidth="1"/>
    <col min="9485" max="9485" width="5.85546875" style="1" customWidth="1"/>
    <col min="9486" max="9486" width="6.425781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.42578125" style="1" bestFit="1" customWidth="1"/>
    <col min="9495" max="9495" width="5.85546875" style="1" customWidth="1"/>
    <col min="9496" max="9496" width="7.42578125" style="1" bestFit="1" customWidth="1"/>
    <col min="9497" max="9497" width="5.85546875" style="1" customWidth="1"/>
    <col min="9498" max="9498" width="6.7109375" style="1" customWidth="1"/>
    <col min="9499" max="9499" width="5.85546875" style="1" customWidth="1"/>
    <col min="9500" max="9500" width="6.7109375" style="1" customWidth="1"/>
    <col min="9501" max="9501" width="5.5703125" style="1" customWidth="1"/>
    <col min="9502" max="9503" width="6.140625" style="1" customWidth="1"/>
    <col min="9504" max="9504" width="6.5703125" style="1" customWidth="1"/>
    <col min="9505" max="9505" width="7" style="1" customWidth="1"/>
    <col min="9506" max="9506" width="8.42578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7.42578125" style="1" bestFit="1" customWidth="1"/>
    <col min="9515" max="9515" width="5.85546875" style="1" customWidth="1"/>
    <col min="9516" max="9516" width="6.42578125" style="1" bestFit="1" customWidth="1"/>
    <col min="9517" max="9517" width="5.85546875" style="1" customWidth="1"/>
    <col min="9518" max="9518" width="6.5703125" style="1" customWidth="1"/>
    <col min="9519" max="9519" width="5" style="1" customWidth="1"/>
    <col min="9520" max="9520" width="6.42578125" style="1" bestFit="1" customWidth="1"/>
    <col min="9521" max="9521" width="5" style="1" customWidth="1"/>
    <col min="9522" max="9522" width="6.140625" style="1" customWidth="1"/>
    <col min="9523" max="9523" width="6.42578125" style="1" customWidth="1"/>
    <col min="9524" max="9524" width="8.42578125" style="1" customWidth="1"/>
    <col min="9525" max="9525" width="7.42578125" style="1" customWidth="1"/>
    <col min="9526" max="9526" width="6.42578125" style="1" customWidth="1"/>
    <col min="9527" max="9527" width="7.42578125" style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6.5703125" style="1" customWidth="1"/>
    <col min="9537" max="9537" width="5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55" width="5.85546875" style="1" customWidth="1"/>
    <col min="9556" max="9556" width="5" style="1" customWidth="1"/>
    <col min="9557" max="9557" width="5" style="1" bestFit="1" customWidth="1"/>
    <col min="9558" max="9558" width="5.85546875" style="1" bestFit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2.28515625" style="1" customWidth="1"/>
    <col min="9573" max="9728" width="9.140625" style="1"/>
    <col min="9729" max="9729" width="3.5703125" style="1" customWidth="1"/>
    <col min="9730" max="9730" width="29.5703125" style="1" customWidth="1"/>
    <col min="9731" max="9731" width="5.85546875" style="1" customWidth="1"/>
    <col min="9732" max="9732" width="7.28515625" style="1" customWidth="1"/>
    <col min="9733" max="9733" width="5.85546875" style="1" customWidth="1"/>
    <col min="9734" max="9734" width="7.28515625" style="1" customWidth="1"/>
    <col min="9735" max="9735" width="5.85546875" style="1" customWidth="1"/>
    <col min="9736" max="9736" width="7.42578125" style="1" bestFit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7.28515625" style="1" customWidth="1"/>
    <col min="9741" max="9741" width="5.85546875" style="1" customWidth="1"/>
    <col min="9742" max="9742" width="6.425781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.42578125" style="1" bestFit="1" customWidth="1"/>
    <col min="9751" max="9751" width="5.85546875" style="1" customWidth="1"/>
    <col min="9752" max="9752" width="7.42578125" style="1" bestFit="1" customWidth="1"/>
    <col min="9753" max="9753" width="5.85546875" style="1" customWidth="1"/>
    <col min="9754" max="9754" width="6.7109375" style="1" customWidth="1"/>
    <col min="9755" max="9755" width="5.85546875" style="1" customWidth="1"/>
    <col min="9756" max="9756" width="6.7109375" style="1" customWidth="1"/>
    <col min="9757" max="9757" width="5.5703125" style="1" customWidth="1"/>
    <col min="9758" max="9759" width="6.140625" style="1" customWidth="1"/>
    <col min="9760" max="9760" width="6.5703125" style="1" customWidth="1"/>
    <col min="9761" max="9761" width="7" style="1" customWidth="1"/>
    <col min="9762" max="9762" width="8.42578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7.42578125" style="1" bestFit="1" customWidth="1"/>
    <col min="9771" max="9771" width="5.85546875" style="1" customWidth="1"/>
    <col min="9772" max="9772" width="6.42578125" style="1" bestFit="1" customWidth="1"/>
    <col min="9773" max="9773" width="5.85546875" style="1" customWidth="1"/>
    <col min="9774" max="9774" width="6.5703125" style="1" customWidth="1"/>
    <col min="9775" max="9775" width="5" style="1" customWidth="1"/>
    <col min="9776" max="9776" width="6.42578125" style="1" bestFit="1" customWidth="1"/>
    <col min="9777" max="9777" width="5" style="1" customWidth="1"/>
    <col min="9778" max="9778" width="6.140625" style="1" customWidth="1"/>
    <col min="9779" max="9779" width="6.42578125" style="1" customWidth="1"/>
    <col min="9780" max="9780" width="8.42578125" style="1" customWidth="1"/>
    <col min="9781" max="9781" width="7.42578125" style="1" customWidth="1"/>
    <col min="9782" max="9782" width="6.42578125" style="1" customWidth="1"/>
    <col min="9783" max="9783" width="7.42578125" style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6.5703125" style="1" customWidth="1"/>
    <col min="9793" max="9793" width="5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11" width="5.85546875" style="1" customWidth="1"/>
    <col min="9812" max="9812" width="5" style="1" customWidth="1"/>
    <col min="9813" max="9813" width="5" style="1" bestFit="1" customWidth="1"/>
    <col min="9814" max="9814" width="5.85546875" style="1" bestFit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2.28515625" style="1" customWidth="1"/>
    <col min="9829" max="9984" width="9.140625" style="1"/>
    <col min="9985" max="9985" width="3.5703125" style="1" customWidth="1"/>
    <col min="9986" max="9986" width="29.5703125" style="1" customWidth="1"/>
    <col min="9987" max="9987" width="5.85546875" style="1" customWidth="1"/>
    <col min="9988" max="9988" width="7.28515625" style="1" customWidth="1"/>
    <col min="9989" max="9989" width="5.85546875" style="1" customWidth="1"/>
    <col min="9990" max="9990" width="7.28515625" style="1" customWidth="1"/>
    <col min="9991" max="9991" width="5.85546875" style="1" customWidth="1"/>
    <col min="9992" max="9992" width="7.42578125" style="1" bestFit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7.28515625" style="1" customWidth="1"/>
    <col min="9997" max="9997" width="5.85546875" style="1" customWidth="1"/>
    <col min="9998" max="9998" width="6.425781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.42578125" style="1" bestFit="1" customWidth="1"/>
    <col min="10007" max="10007" width="5.85546875" style="1" customWidth="1"/>
    <col min="10008" max="10008" width="7.42578125" style="1" bestFit="1" customWidth="1"/>
    <col min="10009" max="10009" width="5.85546875" style="1" customWidth="1"/>
    <col min="10010" max="10010" width="6.7109375" style="1" customWidth="1"/>
    <col min="10011" max="10011" width="5.85546875" style="1" customWidth="1"/>
    <col min="10012" max="10012" width="6.7109375" style="1" customWidth="1"/>
    <col min="10013" max="10013" width="5.5703125" style="1" customWidth="1"/>
    <col min="10014" max="10015" width="6.140625" style="1" customWidth="1"/>
    <col min="10016" max="10016" width="6.5703125" style="1" customWidth="1"/>
    <col min="10017" max="10017" width="7" style="1" customWidth="1"/>
    <col min="10018" max="10018" width="8.42578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7.42578125" style="1" bestFit="1" customWidth="1"/>
    <col min="10027" max="10027" width="5.85546875" style="1" customWidth="1"/>
    <col min="10028" max="10028" width="6.42578125" style="1" bestFit="1" customWidth="1"/>
    <col min="10029" max="10029" width="5.85546875" style="1" customWidth="1"/>
    <col min="10030" max="10030" width="6.5703125" style="1" customWidth="1"/>
    <col min="10031" max="10031" width="5" style="1" customWidth="1"/>
    <col min="10032" max="10032" width="6.42578125" style="1" bestFit="1" customWidth="1"/>
    <col min="10033" max="10033" width="5" style="1" customWidth="1"/>
    <col min="10034" max="10034" width="6.140625" style="1" customWidth="1"/>
    <col min="10035" max="10035" width="6.42578125" style="1" customWidth="1"/>
    <col min="10036" max="10036" width="8.42578125" style="1" customWidth="1"/>
    <col min="10037" max="10037" width="7.42578125" style="1" customWidth="1"/>
    <col min="10038" max="10038" width="6.42578125" style="1" customWidth="1"/>
    <col min="10039" max="10039" width="7.42578125" style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6.5703125" style="1" customWidth="1"/>
    <col min="10049" max="10049" width="5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67" width="5.85546875" style="1" customWidth="1"/>
    <col min="10068" max="10068" width="5" style="1" customWidth="1"/>
    <col min="10069" max="10069" width="5" style="1" bestFit="1" customWidth="1"/>
    <col min="10070" max="10070" width="5.85546875" style="1" bestFit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2.28515625" style="1" customWidth="1"/>
    <col min="10085" max="10240" width="9.140625" style="1"/>
    <col min="10241" max="10241" width="3.5703125" style="1" customWidth="1"/>
    <col min="10242" max="10242" width="29.5703125" style="1" customWidth="1"/>
    <col min="10243" max="10243" width="5.85546875" style="1" customWidth="1"/>
    <col min="10244" max="10244" width="7.28515625" style="1" customWidth="1"/>
    <col min="10245" max="10245" width="5.85546875" style="1" customWidth="1"/>
    <col min="10246" max="10246" width="7.28515625" style="1" customWidth="1"/>
    <col min="10247" max="10247" width="5.85546875" style="1" customWidth="1"/>
    <col min="10248" max="10248" width="7.42578125" style="1" bestFit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7.28515625" style="1" customWidth="1"/>
    <col min="10253" max="10253" width="5.85546875" style="1" customWidth="1"/>
    <col min="10254" max="10254" width="6.425781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.42578125" style="1" bestFit="1" customWidth="1"/>
    <col min="10263" max="10263" width="5.85546875" style="1" customWidth="1"/>
    <col min="10264" max="10264" width="7.42578125" style="1" bestFit="1" customWidth="1"/>
    <col min="10265" max="10265" width="5.85546875" style="1" customWidth="1"/>
    <col min="10266" max="10266" width="6.7109375" style="1" customWidth="1"/>
    <col min="10267" max="10267" width="5.85546875" style="1" customWidth="1"/>
    <col min="10268" max="10268" width="6.7109375" style="1" customWidth="1"/>
    <col min="10269" max="10269" width="5.5703125" style="1" customWidth="1"/>
    <col min="10270" max="10271" width="6.140625" style="1" customWidth="1"/>
    <col min="10272" max="10272" width="6.5703125" style="1" customWidth="1"/>
    <col min="10273" max="10273" width="7" style="1" customWidth="1"/>
    <col min="10274" max="10274" width="8.42578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7.42578125" style="1" bestFit="1" customWidth="1"/>
    <col min="10283" max="10283" width="5.85546875" style="1" customWidth="1"/>
    <col min="10284" max="10284" width="6.42578125" style="1" bestFit="1" customWidth="1"/>
    <col min="10285" max="10285" width="5.85546875" style="1" customWidth="1"/>
    <col min="10286" max="10286" width="6.5703125" style="1" customWidth="1"/>
    <col min="10287" max="10287" width="5" style="1" customWidth="1"/>
    <col min="10288" max="10288" width="6.42578125" style="1" bestFit="1" customWidth="1"/>
    <col min="10289" max="10289" width="5" style="1" customWidth="1"/>
    <col min="10290" max="10290" width="6.140625" style="1" customWidth="1"/>
    <col min="10291" max="10291" width="6.42578125" style="1" customWidth="1"/>
    <col min="10292" max="10292" width="8.42578125" style="1" customWidth="1"/>
    <col min="10293" max="10293" width="7.42578125" style="1" customWidth="1"/>
    <col min="10294" max="10294" width="6.42578125" style="1" customWidth="1"/>
    <col min="10295" max="10295" width="7.42578125" style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6.5703125" style="1" customWidth="1"/>
    <col min="10305" max="10305" width="5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23" width="5.85546875" style="1" customWidth="1"/>
    <col min="10324" max="10324" width="5" style="1" customWidth="1"/>
    <col min="10325" max="10325" width="5" style="1" bestFit="1" customWidth="1"/>
    <col min="10326" max="10326" width="5.85546875" style="1" bestFit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2.28515625" style="1" customWidth="1"/>
    <col min="10341" max="10496" width="9.140625" style="1"/>
    <col min="10497" max="10497" width="3.5703125" style="1" customWidth="1"/>
    <col min="10498" max="10498" width="29.5703125" style="1" customWidth="1"/>
    <col min="10499" max="10499" width="5.85546875" style="1" customWidth="1"/>
    <col min="10500" max="10500" width="7.28515625" style="1" customWidth="1"/>
    <col min="10501" max="10501" width="5.85546875" style="1" customWidth="1"/>
    <col min="10502" max="10502" width="7.28515625" style="1" customWidth="1"/>
    <col min="10503" max="10503" width="5.85546875" style="1" customWidth="1"/>
    <col min="10504" max="10504" width="7.42578125" style="1" bestFit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7.28515625" style="1" customWidth="1"/>
    <col min="10509" max="10509" width="5.85546875" style="1" customWidth="1"/>
    <col min="10510" max="10510" width="6.425781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.42578125" style="1" bestFit="1" customWidth="1"/>
    <col min="10519" max="10519" width="5.85546875" style="1" customWidth="1"/>
    <col min="10520" max="10520" width="7.42578125" style="1" bestFit="1" customWidth="1"/>
    <col min="10521" max="10521" width="5.85546875" style="1" customWidth="1"/>
    <col min="10522" max="10522" width="6.7109375" style="1" customWidth="1"/>
    <col min="10523" max="10523" width="5.85546875" style="1" customWidth="1"/>
    <col min="10524" max="10524" width="6.7109375" style="1" customWidth="1"/>
    <col min="10525" max="10525" width="5.5703125" style="1" customWidth="1"/>
    <col min="10526" max="10527" width="6.140625" style="1" customWidth="1"/>
    <col min="10528" max="10528" width="6.5703125" style="1" customWidth="1"/>
    <col min="10529" max="10529" width="7" style="1" customWidth="1"/>
    <col min="10530" max="10530" width="8.42578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7.42578125" style="1" bestFit="1" customWidth="1"/>
    <col min="10539" max="10539" width="5.85546875" style="1" customWidth="1"/>
    <col min="10540" max="10540" width="6.42578125" style="1" bestFit="1" customWidth="1"/>
    <col min="10541" max="10541" width="5.85546875" style="1" customWidth="1"/>
    <col min="10542" max="10542" width="6.5703125" style="1" customWidth="1"/>
    <col min="10543" max="10543" width="5" style="1" customWidth="1"/>
    <col min="10544" max="10544" width="6.42578125" style="1" bestFit="1" customWidth="1"/>
    <col min="10545" max="10545" width="5" style="1" customWidth="1"/>
    <col min="10546" max="10546" width="6.140625" style="1" customWidth="1"/>
    <col min="10547" max="10547" width="6.42578125" style="1" customWidth="1"/>
    <col min="10548" max="10548" width="8.42578125" style="1" customWidth="1"/>
    <col min="10549" max="10549" width="7.42578125" style="1" customWidth="1"/>
    <col min="10550" max="10550" width="6.42578125" style="1" customWidth="1"/>
    <col min="10551" max="10551" width="7.42578125" style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6.5703125" style="1" customWidth="1"/>
    <col min="10561" max="10561" width="5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9" width="5.85546875" style="1" customWidth="1"/>
    <col min="10580" max="10580" width="5" style="1" customWidth="1"/>
    <col min="10581" max="10581" width="5" style="1" bestFit="1" customWidth="1"/>
    <col min="10582" max="10582" width="5.85546875" style="1" bestFit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2.28515625" style="1" customWidth="1"/>
    <col min="10597" max="10752" width="9.140625" style="1"/>
    <col min="10753" max="10753" width="3.5703125" style="1" customWidth="1"/>
    <col min="10754" max="10754" width="29.5703125" style="1" customWidth="1"/>
    <col min="10755" max="10755" width="5.85546875" style="1" customWidth="1"/>
    <col min="10756" max="10756" width="7.28515625" style="1" customWidth="1"/>
    <col min="10757" max="10757" width="5.85546875" style="1" customWidth="1"/>
    <col min="10758" max="10758" width="7.28515625" style="1" customWidth="1"/>
    <col min="10759" max="10759" width="5.85546875" style="1" customWidth="1"/>
    <col min="10760" max="10760" width="7.42578125" style="1" bestFit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7.28515625" style="1" customWidth="1"/>
    <col min="10765" max="10765" width="5.85546875" style="1" customWidth="1"/>
    <col min="10766" max="10766" width="6.425781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.42578125" style="1" bestFit="1" customWidth="1"/>
    <col min="10775" max="10775" width="5.85546875" style="1" customWidth="1"/>
    <col min="10776" max="10776" width="7.42578125" style="1" bestFit="1" customWidth="1"/>
    <col min="10777" max="10777" width="5.85546875" style="1" customWidth="1"/>
    <col min="10778" max="10778" width="6.7109375" style="1" customWidth="1"/>
    <col min="10779" max="10779" width="5.85546875" style="1" customWidth="1"/>
    <col min="10780" max="10780" width="6.7109375" style="1" customWidth="1"/>
    <col min="10781" max="10781" width="5.5703125" style="1" customWidth="1"/>
    <col min="10782" max="10783" width="6.140625" style="1" customWidth="1"/>
    <col min="10784" max="10784" width="6.5703125" style="1" customWidth="1"/>
    <col min="10785" max="10785" width="7" style="1" customWidth="1"/>
    <col min="10786" max="10786" width="8.42578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7.42578125" style="1" bestFit="1" customWidth="1"/>
    <col min="10795" max="10795" width="5.85546875" style="1" customWidth="1"/>
    <col min="10796" max="10796" width="6.42578125" style="1" bestFit="1" customWidth="1"/>
    <col min="10797" max="10797" width="5.85546875" style="1" customWidth="1"/>
    <col min="10798" max="10798" width="6.5703125" style="1" customWidth="1"/>
    <col min="10799" max="10799" width="5" style="1" customWidth="1"/>
    <col min="10800" max="10800" width="6.42578125" style="1" bestFit="1" customWidth="1"/>
    <col min="10801" max="10801" width="5" style="1" customWidth="1"/>
    <col min="10802" max="10802" width="6.140625" style="1" customWidth="1"/>
    <col min="10803" max="10803" width="6.42578125" style="1" customWidth="1"/>
    <col min="10804" max="10804" width="8.42578125" style="1" customWidth="1"/>
    <col min="10805" max="10805" width="7.42578125" style="1" customWidth="1"/>
    <col min="10806" max="10806" width="6.42578125" style="1" customWidth="1"/>
    <col min="10807" max="10807" width="7.42578125" style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6.5703125" style="1" customWidth="1"/>
    <col min="10817" max="10817" width="5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35" width="5.85546875" style="1" customWidth="1"/>
    <col min="10836" max="10836" width="5" style="1" customWidth="1"/>
    <col min="10837" max="10837" width="5" style="1" bestFit="1" customWidth="1"/>
    <col min="10838" max="10838" width="5.85546875" style="1" bestFit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2.28515625" style="1" customWidth="1"/>
    <col min="10853" max="11008" width="9.140625" style="1"/>
    <col min="11009" max="11009" width="3.5703125" style="1" customWidth="1"/>
    <col min="11010" max="11010" width="29.5703125" style="1" customWidth="1"/>
    <col min="11011" max="11011" width="5.85546875" style="1" customWidth="1"/>
    <col min="11012" max="11012" width="7.28515625" style="1" customWidth="1"/>
    <col min="11013" max="11013" width="5.85546875" style="1" customWidth="1"/>
    <col min="11014" max="11014" width="7.28515625" style="1" customWidth="1"/>
    <col min="11015" max="11015" width="5.85546875" style="1" customWidth="1"/>
    <col min="11016" max="11016" width="7.42578125" style="1" bestFit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7.28515625" style="1" customWidth="1"/>
    <col min="11021" max="11021" width="5.85546875" style="1" customWidth="1"/>
    <col min="11022" max="11022" width="6.425781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.42578125" style="1" bestFit="1" customWidth="1"/>
    <col min="11031" max="11031" width="5.85546875" style="1" customWidth="1"/>
    <col min="11032" max="11032" width="7.42578125" style="1" bestFit="1" customWidth="1"/>
    <col min="11033" max="11033" width="5.85546875" style="1" customWidth="1"/>
    <col min="11034" max="11034" width="6.7109375" style="1" customWidth="1"/>
    <col min="11035" max="11035" width="5.85546875" style="1" customWidth="1"/>
    <col min="11036" max="11036" width="6.7109375" style="1" customWidth="1"/>
    <col min="11037" max="11037" width="5.5703125" style="1" customWidth="1"/>
    <col min="11038" max="11039" width="6.140625" style="1" customWidth="1"/>
    <col min="11040" max="11040" width="6.5703125" style="1" customWidth="1"/>
    <col min="11041" max="11041" width="7" style="1" customWidth="1"/>
    <col min="11042" max="11042" width="8.42578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7.42578125" style="1" bestFit="1" customWidth="1"/>
    <col min="11051" max="11051" width="5.85546875" style="1" customWidth="1"/>
    <col min="11052" max="11052" width="6.42578125" style="1" bestFit="1" customWidth="1"/>
    <col min="11053" max="11053" width="5.85546875" style="1" customWidth="1"/>
    <col min="11054" max="11054" width="6.5703125" style="1" customWidth="1"/>
    <col min="11055" max="11055" width="5" style="1" customWidth="1"/>
    <col min="11056" max="11056" width="6.42578125" style="1" bestFit="1" customWidth="1"/>
    <col min="11057" max="11057" width="5" style="1" customWidth="1"/>
    <col min="11058" max="11058" width="6.140625" style="1" customWidth="1"/>
    <col min="11059" max="11059" width="6.42578125" style="1" customWidth="1"/>
    <col min="11060" max="11060" width="8.42578125" style="1" customWidth="1"/>
    <col min="11061" max="11061" width="7.42578125" style="1" customWidth="1"/>
    <col min="11062" max="11062" width="6.42578125" style="1" customWidth="1"/>
    <col min="11063" max="11063" width="7.42578125" style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6.5703125" style="1" customWidth="1"/>
    <col min="11073" max="11073" width="5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91" width="5.85546875" style="1" customWidth="1"/>
    <col min="11092" max="11092" width="5" style="1" customWidth="1"/>
    <col min="11093" max="11093" width="5" style="1" bestFit="1" customWidth="1"/>
    <col min="11094" max="11094" width="5.85546875" style="1" bestFit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2.28515625" style="1" customWidth="1"/>
    <col min="11109" max="11264" width="9.140625" style="1"/>
    <col min="11265" max="11265" width="3.5703125" style="1" customWidth="1"/>
    <col min="11266" max="11266" width="29.5703125" style="1" customWidth="1"/>
    <col min="11267" max="11267" width="5.85546875" style="1" customWidth="1"/>
    <col min="11268" max="11268" width="7.28515625" style="1" customWidth="1"/>
    <col min="11269" max="11269" width="5.85546875" style="1" customWidth="1"/>
    <col min="11270" max="11270" width="7.28515625" style="1" customWidth="1"/>
    <col min="11271" max="11271" width="5.85546875" style="1" customWidth="1"/>
    <col min="11272" max="11272" width="7.42578125" style="1" bestFit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7.28515625" style="1" customWidth="1"/>
    <col min="11277" max="11277" width="5.85546875" style="1" customWidth="1"/>
    <col min="11278" max="11278" width="6.425781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.42578125" style="1" bestFit="1" customWidth="1"/>
    <col min="11287" max="11287" width="5.85546875" style="1" customWidth="1"/>
    <col min="11288" max="11288" width="7.42578125" style="1" bestFit="1" customWidth="1"/>
    <col min="11289" max="11289" width="5.85546875" style="1" customWidth="1"/>
    <col min="11290" max="11290" width="6.7109375" style="1" customWidth="1"/>
    <col min="11291" max="11291" width="5.85546875" style="1" customWidth="1"/>
    <col min="11292" max="11292" width="6.7109375" style="1" customWidth="1"/>
    <col min="11293" max="11293" width="5.5703125" style="1" customWidth="1"/>
    <col min="11294" max="11295" width="6.140625" style="1" customWidth="1"/>
    <col min="11296" max="11296" width="6.5703125" style="1" customWidth="1"/>
    <col min="11297" max="11297" width="7" style="1" customWidth="1"/>
    <col min="11298" max="11298" width="8.42578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7.42578125" style="1" bestFit="1" customWidth="1"/>
    <col min="11307" max="11307" width="5.85546875" style="1" customWidth="1"/>
    <col min="11308" max="11308" width="6.42578125" style="1" bestFit="1" customWidth="1"/>
    <col min="11309" max="11309" width="5.85546875" style="1" customWidth="1"/>
    <col min="11310" max="11310" width="6.5703125" style="1" customWidth="1"/>
    <col min="11311" max="11311" width="5" style="1" customWidth="1"/>
    <col min="11312" max="11312" width="6.42578125" style="1" bestFit="1" customWidth="1"/>
    <col min="11313" max="11313" width="5" style="1" customWidth="1"/>
    <col min="11314" max="11314" width="6.140625" style="1" customWidth="1"/>
    <col min="11315" max="11315" width="6.42578125" style="1" customWidth="1"/>
    <col min="11316" max="11316" width="8.42578125" style="1" customWidth="1"/>
    <col min="11317" max="11317" width="7.42578125" style="1" customWidth="1"/>
    <col min="11318" max="11318" width="6.42578125" style="1" customWidth="1"/>
    <col min="11319" max="11319" width="7.42578125" style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6.5703125" style="1" customWidth="1"/>
    <col min="11329" max="11329" width="5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47" width="5.85546875" style="1" customWidth="1"/>
    <col min="11348" max="11348" width="5" style="1" customWidth="1"/>
    <col min="11349" max="11349" width="5" style="1" bestFit="1" customWidth="1"/>
    <col min="11350" max="11350" width="5.85546875" style="1" bestFit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2.28515625" style="1" customWidth="1"/>
    <col min="11365" max="11520" width="9.140625" style="1"/>
    <col min="11521" max="11521" width="3.5703125" style="1" customWidth="1"/>
    <col min="11522" max="11522" width="29.5703125" style="1" customWidth="1"/>
    <col min="11523" max="11523" width="5.85546875" style="1" customWidth="1"/>
    <col min="11524" max="11524" width="7.28515625" style="1" customWidth="1"/>
    <col min="11525" max="11525" width="5.85546875" style="1" customWidth="1"/>
    <col min="11526" max="11526" width="7.28515625" style="1" customWidth="1"/>
    <col min="11527" max="11527" width="5.85546875" style="1" customWidth="1"/>
    <col min="11528" max="11528" width="7.42578125" style="1" bestFit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7.28515625" style="1" customWidth="1"/>
    <col min="11533" max="11533" width="5.85546875" style="1" customWidth="1"/>
    <col min="11534" max="11534" width="6.425781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.42578125" style="1" bestFit="1" customWidth="1"/>
    <col min="11543" max="11543" width="5.85546875" style="1" customWidth="1"/>
    <col min="11544" max="11544" width="7.42578125" style="1" bestFit="1" customWidth="1"/>
    <col min="11545" max="11545" width="5.85546875" style="1" customWidth="1"/>
    <col min="11546" max="11546" width="6.7109375" style="1" customWidth="1"/>
    <col min="11547" max="11547" width="5.85546875" style="1" customWidth="1"/>
    <col min="11548" max="11548" width="6.7109375" style="1" customWidth="1"/>
    <col min="11549" max="11549" width="5.5703125" style="1" customWidth="1"/>
    <col min="11550" max="11551" width="6.140625" style="1" customWidth="1"/>
    <col min="11552" max="11552" width="6.5703125" style="1" customWidth="1"/>
    <col min="11553" max="11553" width="7" style="1" customWidth="1"/>
    <col min="11554" max="11554" width="8.42578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7.42578125" style="1" bestFit="1" customWidth="1"/>
    <col min="11563" max="11563" width="5.85546875" style="1" customWidth="1"/>
    <col min="11564" max="11564" width="6.42578125" style="1" bestFit="1" customWidth="1"/>
    <col min="11565" max="11565" width="5.85546875" style="1" customWidth="1"/>
    <col min="11566" max="11566" width="6.5703125" style="1" customWidth="1"/>
    <col min="11567" max="11567" width="5" style="1" customWidth="1"/>
    <col min="11568" max="11568" width="6.42578125" style="1" bestFit="1" customWidth="1"/>
    <col min="11569" max="11569" width="5" style="1" customWidth="1"/>
    <col min="11570" max="11570" width="6.140625" style="1" customWidth="1"/>
    <col min="11571" max="11571" width="6.42578125" style="1" customWidth="1"/>
    <col min="11572" max="11572" width="8.42578125" style="1" customWidth="1"/>
    <col min="11573" max="11573" width="7.42578125" style="1" customWidth="1"/>
    <col min="11574" max="11574" width="6.42578125" style="1" customWidth="1"/>
    <col min="11575" max="11575" width="7.42578125" style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6.5703125" style="1" customWidth="1"/>
    <col min="11585" max="11585" width="5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603" width="5.85546875" style="1" customWidth="1"/>
    <col min="11604" max="11604" width="5" style="1" customWidth="1"/>
    <col min="11605" max="11605" width="5" style="1" bestFit="1" customWidth="1"/>
    <col min="11606" max="11606" width="5.85546875" style="1" bestFit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2.28515625" style="1" customWidth="1"/>
    <col min="11621" max="11776" width="9.140625" style="1"/>
    <col min="11777" max="11777" width="3.5703125" style="1" customWidth="1"/>
    <col min="11778" max="11778" width="29.5703125" style="1" customWidth="1"/>
    <col min="11779" max="11779" width="5.85546875" style="1" customWidth="1"/>
    <col min="11780" max="11780" width="7.28515625" style="1" customWidth="1"/>
    <col min="11781" max="11781" width="5.85546875" style="1" customWidth="1"/>
    <col min="11782" max="11782" width="7.28515625" style="1" customWidth="1"/>
    <col min="11783" max="11783" width="5.85546875" style="1" customWidth="1"/>
    <col min="11784" max="11784" width="7.42578125" style="1" bestFit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7.28515625" style="1" customWidth="1"/>
    <col min="11789" max="11789" width="5.85546875" style="1" customWidth="1"/>
    <col min="11790" max="11790" width="6.425781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.42578125" style="1" bestFit="1" customWidth="1"/>
    <col min="11799" max="11799" width="5.85546875" style="1" customWidth="1"/>
    <col min="11800" max="11800" width="7.42578125" style="1" bestFit="1" customWidth="1"/>
    <col min="11801" max="11801" width="5.85546875" style="1" customWidth="1"/>
    <col min="11802" max="11802" width="6.7109375" style="1" customWidth="1"/>
    <col min="11803" max="11803" width="5.85546875" style="1" customWidth="1"/>
    <col min="11804" max="11804" width="6.7109375" style="1" customWidth="1"/>
    <col min="11805" max="11805" width="5.5703125" style="1" customWidth="1"/>
    <col min="11806" max="11807" width="6.140625" style="1" customWidth="1"/>
    <col min="11808" max="11808" width="6.5703125" style="1" customWidth="1"/>
    <col min="11809" max="11809" width="7" style="1" customWidth="1"/>
    <col min="11810" max="11810" width="8.42578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7.42578125" style="1" bestFit="1" customWidth="1"/>
    <col min="11819" max="11819" width="5.85546875" style="1" customWidth="1"/>
    <col min="11820" max="11820" width="6.42578125" style="1" bestFit="1" customWidth="1"/>
    <col min="11821" max="11821" width="5.85546875" style="1" customWidth="1"/>
    <col min="11822" max="11822" width="6.5703125" style="1" customWidth="1"/>
    <col min="11823" max="11823" width="5" style="1" customWidth="1"/>
    <col min="11824" max="11824" width="6.42578125" style="1" bestFit="1" customWidth="1"/>
    <col min="11825" max="11825" width="5" style="1" customWidth="1"/>
    <col min="11826" max="11826" width="6.140625" style="1" customWidth="1"/>
    <col min="11827" max="11827" width="6.42578125" style="1" customWidth="1"/>
    <col min="11828" max="11828" width="8.42578125" style="1" customWidth="1"/>
    <col min="11829" max="11829" width="7.42578125" style="1" customWidth="1"/>
    <col min="11830" max="11830" width="6.42578125" style="1" customWidth="1"/>
    <col min="11831" max="11831" width="7.42578125" style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6.5703125" style="1" customWidth="1"/>
    <col min="11841" max="11841" width="5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9" width="5.85546875" style="1" customWidth="1"/>
    <col min="11860" max="11860" width="5" style="1" customWidth="1"/>
    <col min="11861" max="11861" width="5" style="1" bestFit="1" customWidth="1"/>
    <col min="11862" max="11862" width="5.85546875" style="1" bestFit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2.28515625" style="1" customWidth="1"/>
    <col min="11877" max="12032" width="9.140625" style="1"/>
    <col min="12033" max="12033" width="3.5703125" style="1" customWidth="1"/>
    <col min="12034" max="12034" width="29.5703125" style="1" customWidth="1"/>
    <col min="12035" max="12035" width="5.85546875" style="1" customWidth="1"/>
    <col min="12036" max="12036" width="7.28515625" style="1" customWidth="1"/>
    <col min="12037" max="12037" width="5.85546875" style="1" customWidth="1"/>
    <col min="12038" max="12038" width="7.28515625" style="1" customWidth="1"/>
    <col min="12039" max="12039" width="5.85546875" style="1" customWidth="1"/>
    <col min="12040" max="12040" width="7.42578125" style="1" bestFit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7.28515625" style="1" customWidth="1"/>
    <col min="12045" max="12045" width="5.85546875" style="1" customWidth="1"/>
    <col min="12046" max="12046" width="6.425781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.42578125" style="1" bestFit="1" customWidth="1"/>
    <col min="12055" max="12055" width="5.85546875" style="1" customWidth="1"/>
    <col min="12056" max="12056" width="7.42578125" style="1" bestFit="1" customWidth="1"/>
    <col min="12057" max="12057" width="5.85546875" style="1" customWidth="1"/>
    <col min="12058" max="12058" width="6.7109375" style="1" customWidth="1"/>
    <col min="12059" max="12059" width="5.85546875" style="1" customWidth="1"/>
    <col min="12060" max="12060" width="6.7109375" style="1" customWidth="1"/>
    <col min="12061" max="12061" width="5.5703125" style="1" customWidth="1"/>
    <col min="12062" max="12063" width="6.140625" style="1" customWidth="1"/>
    <col min="12064" max="12064" width="6.5703125" style="1" customWidth="1"/>
    <col min="12065" max="12065" width="7" style="1" customWidth="1"/>
    <col min="12066" max="12066" width="8.42578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7.42578125" style="1" bestFit="1" customWidth="1"/>
    <col min="12075" max="12075" width="5.85546875" style="1" customWidth="1"/>
    <col min="12076" max="12076" width="6.42578125" style="1" bestFit="1" customWidth="1"/>
    <col min="12077" max="12077" width="5.85546875" style="1" customWidth="1"/>
    <col min="12078" max="12078" width="6.5703125" style="1" customWidth="1"/>
    <col min="12079" max="12079" width="5" style="1" customWidth="1"/>
    <col min="12080" max="12080" width="6.42578125" style="1" bestFit="1" customWidth="1"/>
    <col min="12081" max="12081" width="5" style="1" customWidth="1"/>
    <col min="12082" max="12082" width="6.140625" style="1" customWidth="1"/>
    <col min="12083" max="12083" width="6.42578125" style="1" customWidth="1"/>
    <col min="12084" max="12084" width="8.42578125" style="1" customWidth="1"/>
    <col min="12085" max="12085" width="7.42578125" style="1" customWidth="1"/>
    <col min="12086" max="12086" width="6.42578125" style="1" customWidth="1"/>
    <col min="12087" max="12087" width="7.42578125" style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6.5703125" style="1" customWidth="1"/>
    <col min="12097" max="12097" width="5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15" width="5.85546875" style="1" customWidth="1"/>
    <col min="12116" max="12116" width="5" style="1" customWidth="1"/>
    <col min="12117" max="12117" width="5" style="1" bestFit="1" customWidth="1"/>
    <col min="12118" max="12118" width="5.85546875" style="1" bestFit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2.28515625" style="1" customWidth="1"/>
    <col min="12133" max="12288" width="9.140625" style="1"/>
    <col min="12289" max="12289" width="3.5703125" style="1" customWidth="1"/>
    <col min="12290" max="12290" width="29.5703125" style="1" customWidth="1"/>
    <col min="12291" max="12291" width="5.85546875" style="1" customWidth="1"/>
    <col min="12292" max="12292" width="7.28515625" style="1" customWidth="1"/>
    <col min="12293" max="12293" width="5.85546875" style="1" customWidth="1"/>
    <col min="12294" max="12294" width="7.28515625" style="1" customWidth="1"/>
    <col min="12295" max="12295" width="5.85546875" style="1" customWidth="1"/>
    <col min="12296" max="12296" width="7.42578125" style="1" bestFit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7.28515625" style="1" customWidth="1"/>
    <col min="12301" max="12301" width="5.85546875" style="1" customWidth="1"/>
    <col min="12302" max="12302" width="6.425781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.42578125" style="1" bestFit="1" customWidth="1"/>
    <col min="12311" max="12311" width="5.85546875" style="1" customWidth="1"/>
    <col min="12312" max="12312" width="7.42578125" style="1" bestFit="1" customWidth="1"/>
    <col min="12313" max="12313" width="5.85546875" style="1" customWidth="1"/>
    <col min="12314" max="12314" width="6.7109375" style="1" customWidth="1"/>
    <col min="12315" max="12315" width="5.85546875" style="1" customWidth="1"/>
    <col min="12316" max="12316" width="6.7109375" style="1" customWidth="1"/>
    <col min="12317" max="12317" width="5.5703125" style="1" customWidth="1"/>
    <col min="12318" max="12319" width="6.140625" style="1" customWidth="1"/>
    <col min="12320" max="12320" width="6.5703125" style="1" customWidth="1"/>
    <col min="12321" max="12321" width="7" style="1" customWidth="1"/>
    <col min="12322" max="12322" width="8.42578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7.42578125" style="1" bestFit="1" customWidth="1"/>
    <col min="12331" max="12331" width="5.85546875" style="1" customWidth="1"/>
    <col min="12332" max="12332" width="6.42578125" style="1" bestFit="1" customWidth="1"/>
    <col min="12333" max="12333" width="5.85546875" style="1" customWidth="1"/>
    <col min="12334" max="12334" width="6.5703125" style="1" customWidth="1"/>
    <col min="12335" max="12335" width="5" style="1" customWidth="1"/>
    <col min="12336" max="12336" width="6.42578125" style="1" bestFit="1" customWidth="1"/>
    <col min="12337" max="12337" width="5" style="1" customWidth="1"/>
    <col min="12338" max="12338" width="6.140625" style="1" customWidth="1"/>
    <col min="12339" max="12339" width="6.42578125" style="1" customWidth="1"/>
    <col min="12340" max="12340" width="8.42578125" style="1" customWidth="1"/>
    <col min="12341" max="12341" width="7.42578125" style="1" customWidth="1"/>
    <col min="12342" max="12342" width="6.42578125" style="1" customWidth="1"/>
    <col min="12343" max="12343" width="7.42578125" style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6.5703125" style="1" customWidth="1"/>
    <col min="12353" max="12353" width="5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71" width="5.85546875" style="1" customWidth="1"/>
    <col min="12372" max="12372" width="5" style="1" customWidth="1"/>
    <col min="12373" max="12373" width="5" style="1" bestFit="1" customWidth="1"/>
    <col min="12374" max="12374" width="5.85546875" style="1" bestFit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2.28515625" style="1" customWidth="1"/>
    <col min="12389" max="12544" width="9.140625" style="1"/>
    <col min="12545" max="12545" width="3.5703125" style="1" customWidth="1"/>
    <col min="12546" max="12546" width="29.5703125" style="1" customWidth="1"/>
    <col min="12547" max="12547" width="5.85546875" style="1" customWidth="1"/>
    <col min="12548" max="12548" width="7.28515625" style="1" customWidth="1"/>
    <col min="12549" max="12549" width="5.85546875" style="1" customWidth="1"/>
    <col min="12550" max="12550" width="7.28515625" style="1" customWidth="1"/>
    <col min="12551" max="12551" width="5.85546875" style="1" customWidth="1"/>
    <col min="12552" max="12552" width="7.42578125" style="1" bestFit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7.28515625" style="1" customWidth="1"/>
    <col min="12557" max="12557" width="5.85546875" style="1" customWidth="1"/>
    <col min="12558" max="12558" width="6.425781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.42578125" style="1" bestFit="1" customWidth="1"/>
    <col min="12567" max="12567" width="5.85546875" style="1" customWidth="1"/>
    <col min="12568" max="12568" width="7.42578125" style="1" bestFit="1" customWidth="1"/>
    <col min="12569" max="12569" width="5.85546875" style="1" customWidth="1"/>
    <col min="12570" max="12570" width="6.7109375" style="1" customWidth="1"/>
    <col min="12571" max="12571" width="5.85546875" style="1" customWidth="1"/>
    <col min="12572" max="12572" width="6.7109375" style="1" customWidth="1"/>
    <col min="12573" max="12573" width="5.5703125" style="1" customWidth="1"/>
    <col min="12574" max="12575" width="6.140625" style="1" customWidth="1"/>
    <col min="12576" max="12576" width="6.5703125" style="1" customWidth="1"/>
    <col min="12577" max="12577" width="7" style="1" customWidth="1"/>
    <col min="12578" max="12578" width="8.42578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7.42578125" style="1" bestFit="1" customWidth="1"/>
    <col min="12587" max="12587" width="5.85546875" style="1" customWidth="1"/>
    <col min="12588" max="12588" width="6.42578125" style="1" bestFit="1" customWidth="1"/>
    <col min="12589" max="12589" width="5.85546875" style="1" customWidth="1"/>
    <col min="12590" max="12590" width="6.5703125" style="1" customWidth="1"/>
    <col min="12591" max="12591" width="5" style="1" customWidth="1"/>
    <col min="12592" max="12592" width="6.42578125" style="1" bestFit="1" customWidth="1"/>
    <col min="12593" max="12593" width="5" style="1" customWidth="1"/>
    <col min="12594" max="12594" width="6.140625" style="1" customWidth="1"/>
    <col min="12595" max="12595" width="6.42578125" style="1" customWidth="1"/>
    <col min="12596" max="12596" width="8.42578125" style="1" customWidth="1"/>
    <col min="12597" max="12597" width="7.42578125" style="1" customWidth="1"/>
    <col min="12598" max="12598" width="6.42578125" style="1" customWidth="1"/>
    <col min="12599" max="12599" width="7.42578125" style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6.5703125" style="1" customWidth="1"/>
    <col min="12609" max="12609" width="5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27" width="5.85546875" style="1" customWidth="1"/>
    <col min="12628" max="12628" width="5" style="1" customWidth="1"/>
    <col min="12629" max="12629" width="5" style="1" bestFit="1" customWidth="1"/>
    <col min="12630" max="12630" width="5.85546875" style="1" bestFit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2.28515625" style="1" customWidth="1"/>
    <col min="12645" max="12800" width="9.140625" style="1"/>
    <col min="12801" max="12801" width="3.5703125" style="1" customWidth="1"/>
    <col min="12802" max="12802" width="29.5703125" style="1" customWidth="1"/>
    <col min="12803" max="12803" width="5.85546875" style="1" customWidth="1"/>
    <col min="12804" max="12804" width="7.28515625" style="1" customWidth="1"/>
    <col min="12805" max="12805" width="5.85546875" style="1" customWidth="1"/>
    <col min="12806" max="12806" width="7.28515625" style="1" customWidth="1"/>
    <col min="12807" max="12807" width="5.85546875" style="1" customWidth="1"/>
    <col min="12808" max="12808" width="7.42578125" style="1" bestFit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7.28515625" style="1" customWidth="1"/>
    <col min="12813" max="12813" width="5.85546875" style="1" customWidth="1"/>
    <col min="12814" max="12814" width="6.425781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.42578125" style="1" bestFit="1" customWidth="1"/>
    <col min="12823" max="12823" width="5.85546875" style="1" customWidth="1"/>
    <col min="12824" max="12824" width="7.42578125" style="1" bestFit="1" customWidth="1"/>
    <col min="12825" max="12825" width="5.85546875" style="1" customWidth="1"/>
    <col min="12826" max="12826" width="6.7109375" style="1" customWidth="1"/>
    <col min="12827" max="12827" width="5.85546875" style="1" customWidth="1"/>
    <col min="12828" max="12828" width="6.7109375" style="1" customWidth="1"/>
    <col min="12829" max="12829" width="5.5703125" style="1" customWidth="1"/>
    <col min="12830" max="12831" width="6.140625" style="1" customWidth="1"/>
    <col min="12832" max="12832" width="6.5703125" style="1" customWidth="1"/>
    <col min="12833" max="12833" width="7" style="1" customWidth="1"/>
    <col min="12834" max="12834" width="8.42578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7.42578125" style="1" bestFit="1" customWidth="1"/>
    <col min="12843" max="12843" width="5.85546875" style="1" customWidth="1"/>
    <col min="12844" max="12844" width="6.42578125" style="1" bestFit="1" customWidth="1"/>
    <col min="12845" max="12845" width="5.85546875" style="1" customWidth="1"/>
    <col min="12846" max="12846" width="6.5703125" style="1" customWidth="1"/>
    <col min="12847" max="12847" width="5" style="1" customWidth="1"/>
    <col min="12848" max="12848" width="6.42578125" style="1" bestFit="1" customWidth="1"/>
    <col min="12849" max="12849" width="5" style="1" customWidth="1"/>
    <col min="12850" max="12850" width="6.140625" style="1" customWidth="1"/>
    <col min="12851" max="12851" width="6.42578125" style="1" customWidth="1"/>
    <col min="12852" max="12852" width="8.42578125" style="1" customWidth="1"/>
    <col min="12853" max="12853" width="7.42578125" style="1" customWidth="1"/>
    <col min="12854" max="12854" width="6.42578125" style="1" customWidth="1"/>
    <col min="12855" max="12855" width="7.42578125" style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6.5703125" style="1" customWidth="1"/>
    <col min="12865" max="12865" width="5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83" width="5.85546875" style="1" customWidth="1"/>
    <col min="12884" max="12884" width="5" style="1" customWidth="1"/>
    <col min="12885" max="12885" width="5" style="1" bestFit="1" customWidth="1"/>
    <col min="12886" max="12886" width="5.85546875" style="1" bestFit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2.28515625" style="1" customWidth="1"/>
    <col min="12901" max="13056" width="9.140625" style="1"/>
    <col min="13057" max="13057" width="3.5703125" style="1" customWidth="1"/>
    <col min="13058" max="13058" width="29.5703125" style="1" customWidth="1"/>
    <col min="13059" max="13059" width="5.85546875" style="1" customWidth="1"/>
    <col min="13060" max="13060" width="7.28515625" style="1" customWidth="1"/>
    <col min="13061" max="13061" width="5.85546875" style="1" customWidth="1"/>
    <col min="13062" max="13062" width="7.28515625" style="1" customWidth="1"/>
    <col min="13063" max="13063" width="5.85546875" style="1" customWidth="1"/>
    <col min="13064" max="13064" width="7.42578125" style="1" bestFit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7.28515625" style="1" customWidth="1"/>
    <col min="13069" max="13069" width="5.85546875" style="1" customWidth="1"/>
    <col min="13070" max="13070" width="6.425781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.42578125" style="1" bestFit="1" customWidth="1"/>
    <col min="13079" max="13079" width="5.85546875" style="1" customWidth="1"/>
    <col min="13080" max="13080" width="7.42578125" style="1" bestFit="1" customWidth="1"/>
    <col min="13081" max="13081" width="5.85546875" style="1" customWidth="1"/>
    <col min="13082" max="13082" width="6.7109375" style="1" customWidth="1"/>
    <col min="13083" max="13083" width="5.85546875" style="1" customWidth="1"/>
    <col min="13084" max="13084" width="6.7109375" style="1" customWidth="1"/>
    <col min="13085" max="13085" width="5.5703125" style="1" customWidth="1"/>
    <col min="13086" max="13087" width="6.140625" style="1" customWidth="1"/>
    <col min="13088" max="13088" width="6.5703125" style="1" customWidth="1"/>
    <col min="13089" max="13089" width="7" style="1" customWidth="1"/>
    <col min="13090" max="13090" width="8.42578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7.42578125" style="1" bestFit="1" customWidth="1"/>
    <col min="13099" max="13099" width="5.85546875" style="1" customWidth="1"/>
    <col min="13100" max="13100" width="6.42578125" style="1" bestFit="1" customWidth="1"/>
    <col min="13101" max="13101" width="5.85546875" style="1" customWidth="1"/>
    <col min="13102" max="13102" width="6.5703125" style="1" customWidth="1"/>
    <col min="13103" max="13103" width="5" style="1" customWidth="1"/>
    <col min="13104" max="13104" width="6.42578125" style="1" bestFit="1" customWidth="1"/>
    <col min="13105" max="13105" width="5" style="1" customWidth="1"/>
    <col min="13106" max="13106" width="6.140625" style="1" customWidth="1"/>
    <col min="13107" max="13107" width="6.42578125" style="1" customWidth="1"/>
    <col min="13108" max="13108" width="8.42578125" style="1" customWidth="1"/>
    <col min="13109" max="13109" width="7.42578125" style="1" customWidth="1"/>
    <col min="13110" max="13110" width="6.42578125" style="1" customWidth="1"/>
    <col min="13111" max="13111" width="7.42578125" style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6.5703125" style="1" customWidth="1"/>
    <col min="13121" max="13121" width="5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9" width="5.85546875" style="1" customWidth="1"/>
    <col min="13140" max="13140" width="5" style="1" customWidth="1"/>
    <col min="13141" max="13141" width="5" style="1" bestFit="1" customWidth="1"/>
    <col min="13142" max="13142" width="5.85546875" style="1" bestFit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2.28515625" style="1" customWidth="1"/>
    <col min="13157" max="13312" width="9.140625" style="1"/>
    <col min="13313" max="13313" width="3.5703125" style="1" customWidth="1"/>
    <col min="13314" max="13314" width="29.5703125" style="1" customWidth="1"/>
    <col min="13315" max="13315" width="5.85546875" style="1" customWidth="1"/>
    <col min="13316" max="13316" width="7.28515625" style="1" customWidth="1"/>
    <col min="13317" max="13317" width="5.85546875" style="1" customWidth="1"/>
    <col min="13318" max="13318" width="7.28515625" style="1" customWidth="1"/>
    <col min="13319" max="13319" width="5.85546875" style="1" customWidth="1"/>
    <col min="13320" max="13320" width="7.42578125" style="1" bestFit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7.28515625" style="1" customWidth="1"/>
    <col min="13325" max="13325" width="5.85546875" style="1" customWidth="1"/>
    <col min="13326" max="13326" width="6.425781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.42578125" style="1" bestFit="1" customWidth="1"/>
    <col min="13335" max="13335" width="5.85546875" style="1" customWidth="1"/>
    <col min="13336" max="13336" width="7.42578125" style="1" bestFit="1" customWidth="1"/>
    <col min="13337" max="13337" width="5.85546875" style="1" customWidth="1"/>
    <col min="13338" max="13338" width="6.7109375" style="1" customWidth="1"/>
    <col min="13339" max="13339" width="5.85546875" style="1" customWidth="1"/>
    <col min="13340" max="13340" width="6.7109375" style="1" customWidth="1"/>
    <col min="13341" max="13341" width="5.5703125" style="1" customWidth="1"/>
    <col min="13342" max="13343" width="6.140625" style="1" customWidth="1"/>
    <col min="13344" max="13344" width="6.5703125" style="1" customWidth="1"/>
    <col min="13345" max="13345" width="7" style="1" customWidth="1"/>
    <col min="13346" max="13346" width="8.42578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7.42578125" style="1" bestFit="1" customWidth="1"/>
    <col min="13355" max="13355" width="5.85546875" style="1" customWidth="1"/>
    <col min="13356" max="13356" width="6.42578125" style="1" bestFit="1" customWidth="1"/>
    <col min="13357" max="13357" width="5.85546875" style="1" customWidth="1"/>
    <col min="13358" max="13358" width="6.5703125" style="1" customWidth="1"/>
    <col min="13359" max="13359" width="5" style="1" customWidth="1"/>
    <col min="13360" max="13360" width="6.42578125" style="1" bestFit="1" customWidth="1"/>
    <col min="13361" max="13361" width="5" style="1" customWidth="1"/>
    <col min="13362" max="13362" width="6.140625" style="1" customWidth="1"/>
    <col min="13363" max="13363" width="6.42578125" style="1" customWidth="1"/>
    <col min="13364" max="13364" width="8.42578125" style="1" customWidth="1"/>
    <col min="13365" max="13365" width="7.42578125" style="1" customWidth="1"/>
    <col min="13366" max="13366" width="6.42578125" style="1" customWidth="1"/>
    <col min="13367" max="13367" width="7.42578125" style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6.5703125" style="1" customWidth="1"/>
    <col min="13377" max="13377" width="5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95" width="5.85546875" style="1" customWidth="1"/>
    <col min="13396" max="13396" width="5" style="1" customWidth="1"/>
    <col min="13397" max="13397" width="5" style="1" bestFit="1" customWidth="1"/>
    <col min="13398" max="13398" width="5.85546875" style="1" bestFit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2.28515625" style="1" customWidth="1"/>
    <col min="13413" max="13568" width="9.140625" style="1"/>
    <col min="13569" max="13569" width="3.5703125" style="1" customWidth="1"/>
    <col min="13570" max="13570" width="29.5703125" style="1" customWidth="1"/>
    <col min="13571" max="13571" width="5.85546875" style="1" customWidth="1"/>
    <col min="13572" max="13572" width="7.28515625" style="1" customWidth="1"/>
    <col min="13573" max="13573" width="5.85546875" style="1" customWidth="1"/>
    <col min="13574" max="13574" width="7.28515625" style="1" customWidth="1"/>
    <col min="13575" max="13575" width="5.85546875" style="1" customWidth="1"/>
    <col min="13576" max="13576" width="7.42578125" style="1" bestFit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7.28515625" style="1" customWidth="1"/>
    <col min="13581" max="13581" width="5.85546875" style="1" customWidth="1"/>
    <col min="13582" max="13582" width="6.425781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.42578125" style="1" bestFit="1" customWidth="1"/>
    <col min="13591" max="13591" width="5.85546875" style="1" customWidth="1"/>
    <col min="13592" max="13592" width="7.42578125" style="1" bestFit="1" customWidth="1"/>
    <col min="13593" max="13593" width="5.85546875" style="1" customWidth="1"/>
    <col min="13594" max="13594" width="6.7109375" style="1" customWidth="1"/>
    <col min="13595" max="13595" width="5.85546875" style="1" customWidth="1"/>
    <col min="13596" max="13596" width="6.7109375" style="1" customWidth="1"/>
    <col min="13597" max="13597" width="5.5703125" style="1" customWidth="1"/>
    <col min="13598" max="13599" width="6.140625" style="1" customWidth="1"/>
    <col min="13600" max="13600" width="6.5703125" style="1" customWidth="1"/>
    <col min="13601" max="13601" width="7" style="1" customWidth="1"/>
    <col min="13602" max="13602" width="8.42578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7.42578125" style="1" bestFit="1" customWidth="1"/>
    <col min="13611" max="13611" width="5.85546875" style="1" customWidth="1"/>
    <col min="13612" max="13612" width="6.42578125" style="1" bestFit="1" customWidth="1"/>
    <col min="13613" max="13613" width="5.85546875" style="1" customWidth="1"/>
    <col min="13614" max="13614" width="6.5703125" style="1" customWidth="1"/>
    <col min="13615" max="13615" width="5" style="1" customWidth="1"/>
    <col min="13616" max="13616" width="6.42578125" style="1" bestFit="1" customWidth="1"/>
    <col min="13617" max="13617" width="5" style="1" customWidth="1"/>
    <col min="13618" max="13618" width="6.140625" style="1" customWidth="1"/>
    <col min="13619" max="13619" width="6.42578125" style="1" customWidth="1"/>
    <col min="13620" max="13620" width="8.42578125" style="1" customWidth="1"/>
    <col min="13621" max="13621" width="7.42578125" style="1" customWidth="1"/>
    <col min="13622" max="13622" width="6.42578125" style="1" customWidth="1"/>
    <col min="13623" max="13623" width="7.42578125" style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6.5703125" style="1" customWidth="1"/>
    <col min="13633" max="13633" width="5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51" width="5.85546875" style="1" customWidth="1"/>
    <col min="13652" max="13652" width="5" style="1" customWidth="1"/>
    <col min="13653" max="13653" width="5" style="1" bestFit="1" customWidth="1"/>
    <col min="13654" max="13654" width="5.85546875" style="1" bestFit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2.28515625" style="1" customWidth="1"/>
    <col min="13669" max="13824" width="9.140625" style="1"/>
    <col min="13825" max="13825" width="3.5703125" style="1" customWidth="1"/>
    <col min="13826" max="13826" width="29.5703125" style="1" customWidth="1"/>
    <col min="13827" max="13827" width="5.85546875" style="1" customWidth="1"/>
    <col min="13828" max="13828" width="7.28515625" style="1" customWidth="1"/>
    <col min="13829" max="13829" width="5.85546875" style="1" customWidth="1"/>
    <col min="13830" max="13830" width="7.28515625" style="1" customWidth="1"/>
    <col min="13831" max="13831" width="5.85546875" style="1" customWidth="1"/>
    <col min="13832" max="13832" width="7.42578125" style="1" bestFit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7.28515625" style="1" customWidth="1"/>
    <col min="13837" max="13837" width="5.85546875" style="1" customWidth="1"/>
    <col min="13838" max="13838" width="6.425781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.42578125" style="1" bestFit="1" customWidth="1"/>
    <col min="13847" max="13847" width="5.85546875" style="1" customWidth="1"/>
    <col min="13848" max="13848" width="7.42578125" style="1" bestFit="1" customWidth="1"/>
    <col min="13849" max="13849" width="5.85546875" style="1" customWidth="1"/>
    <col min="13850" max="13850" width="6.7109375" style="1" customWidth="1"/>
    <col min="13851" max="13851" width="5.85546875" style="1" customWidth="1"/>
    <col min="13852" max="13852" width="6.7109375" style="1" customWidth="1"/>
    <col min="13853" max="13853" width="5.5703125" style="1" customWidth="1"/>
    <col min="13854" max="13855" width="6.140625" style="1" customWidth="1"/>
    <col min="13856" max="13856" width="6.5703125" style="1" customWidth="1"/>
    <col min="13857" max="13857" width="7" style="1" customWidth="1"/>
    <col min="13858" max="13858" width="8.42578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7.42578125" style="1" bestFit="1" customWidth="1"/>
    <col min="13867" max="13867" width="5.85546875" style="1" customWidth="1"/>
    <col min="13868" max="13868" width="6.42578125" style="1" bestFit="1" customWidth="1"/>
    <col min="13869" max="13869" width="5.85546875" style="1" customWidth="1"/>
    <col min="13870" max="13870" width="6.5703125" style="1" customWidth="1"/>
    <col min="13871" max="13871" width="5" style="1" customWidth="1"/>
    <col min="13872" max="13872" width="6.42578125" style="1" bestFit="1" customWidth="1"/>
    <col min="13873" max="13873" width="5" style="1" customWidth="1"/>
    <col min="13874" max="13874" width="6.140625" style="1" customWidth="1"/>
    <col min="13875" max="13875" width="6.42578125" style="1" customWidth="1"/>
    <col min="13876" max="13876" width="8.42578125" style="1" customWidth="1"/>
    <col min="13877" max="13877" width="7.42578125" style="1" customWidth="1"/>
    <col min="13878" max="13878" width="6.42578125" style="1" customWidth="1"/>
    <col min="13879" max="13879" width="7.42578125" style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6.5703125" style="1" customWidth="1"/>
    <col min="13889" max="13889" width="5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907" width="5.85546875" style="1" customWidth="1"/>
    <col min="13908" max="13908" width="5" style="1" customWidth="1"/>
    <col min="13909" max="13909" width="5" style="1" bestFit="1" customWidth="1"/>
    <col min="13910" max="13910" width="5.85546875" style="1" bestFit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2.28515625" style="1" customWidth="1"/>
    <col min="13925" max="14080" width="9.140625" style="1"/>
    <col min="14081" max="14081" width="3.5703125" style="1" customWidth="1"/>
    <col min="14082" max="14082" width="29.5703125" style="1" customWidth="1"/>
    <col min="14083" max="14083" width="5.85546875" style="1" customWidth="1"/>
    <col min="14084" max="14084" width="7.28515625" style="1" customWidth="1"/>
    <col min="14085" max="14085" width="5.85546875" style="1" customWidth="1"/>
    <col min="14086" max="14086" width="7.28515625" style="1" customWidth="1"/>
    <col min="14087" max="14087" width="5.85546875" style="1" customWidth="1"/>
    <col min="14088" max="14088" width="7.42578125" style="1" bestFit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7.28515625" style="1" customWidth="1"/>
    <col min="14093" max="14093" width="5.85546875" style="1" customWidth="1"/>
    <col min="14094" max="14094" width="6.425781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.42578125" style="1" bestFit="1" customWidth="1"/>
    <col min="14103" max="14103" width="5.85546875" style="1" customWidth="1"/>
    <col min="14104" max="14104" width="7.42578125" style="1" bestFit="1" customWidth="1"/>
    <col min="14105" max="14105" width="5.85546875" style="1" customWidth="1"/>
    <col min="14106" max="14106" width="6.7109375" style="1" customWidth="1"/>
    <col min="14107" max="14107" width="5.85546875" style="1" customWidth="1"/>
    <col min="14108" max="14108" width="6.7109375" style="1" customWidth="1"/>
    <col min="14109" max="14109" width="5.5703125" style="1" customWidth="1"/>
    <col min="14110" max="14111" width="6.140625" style="1" customWidth="1"/>
    <col min="14112" max="14112" width="6.5703125" style="1" customWidth="1"/>
    <col min="14113" max="14113" width="7" style="1" customWidth="1"/>
    <col min="14114" max="14114" width="8.42578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7.42578125" style="1" bestFit="1" customWidth="1"/>
    <col min="14123" max="14123" width="5.85546875" style="1" customWidth="1"/>
    <col min="14124" max="14124" width="6.42578125" style="1" bestFit="1" customWidth="1"/>
    <col min="14125" max="14125" width="5.85546875" style="1" customWidth="1"/>
    <col min="14126" max="14126" width="6.5703125" style="1" customWidth="1"/>
    <col min="14127" max="14127" width="5" style="1" customWidth="1"/>
    <col min="14128" max="14128" width="6.42578125" style="1" bestFit="1" customWidth="1"/>
    <col min="14129" max="14129" width="5" style="1" customWidth="1"/>
    <col min="14130" max="14130" width="6.140625" style="1" customWidth="1"/>
    <col min="14131" max="14131" width="6.42578125" style="1" customWidth="1"/>
    <col min="14132" max="14132" width="8.42578125" style="1" customWidth="1"/>
    <col min="14133" max="14133" width="7.42578125" style="1" customWidth="1"/>
    <col min="14134" max="14134" width="6.42578125" style="1" customWidth="1"/>
    <col min="14135" max="14135" width="7.42578125" style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6.5703125" style="1" customWidth="1"/>
    <col min="14145" max="14145" width="5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63" width="5.85546875" style="1" customWidth="1"/>
    <col min="14164" max="14164" width="5" style="1" customWidth="1"/>
    <col min="14165" max="14165" width="5" style="1" bestFit="1" customWidth="1"/>
    <col min="14166" max="14166" width="5.85546875" style="1" bestFit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2.28515625" style="1" customWidth="1"/>
    <col min="14181" max="14336" width="9.140625" style="1"/>
    <col min="14337" max="14337" width="3.5703125" style="1" customWidth="1"/>
    <col min="14338" max="14338" width="29.5703125" style="1" customWidth="1"/>
    <col min="14339" max="14339" width="5.85546875" style="1" customWidth="1"/>
    <col min="14340" max="14340" width="7.28515625" style="1" customWidth="1"/>
    <col min="14341" max="14341" width="5.85546875" style="1" customWidth="1"/>
    <col min="14342" max="14342" width="7.28515625" style="1" customWidth="1"/>
    <col min="14343" max="14343" width="5.85546875" style="1" customWidth="1"/>
    <col min="14344" max="14344" width="7.42578125" style="1" bestFit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7.28515625" style="1" customWidth="1"/>
    <col min="14349" max="14349" width="5.85546875" style="1" customWidth="1"/>
    <col min="14350" max="14350" width="6.425781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.42578125" style="1" bestFit="1" customWidth="1"/>
    <col min="14359" max="14359" width="5.85546875" style="1" customWidth="1"/>
    <col min="14360" max="14360" width="7.42578125" style="1" bestFit="1" customWidth="1"/>
    <col min="14361" max="14361" width="5.85546875" style="1" customWidth="1"/>
    <col min="14362" max="14362" width="6.7109375" style="1" customWidth="1"/>
    <col min="14363" max="14363" width="5.85546875" style="1" customWidth="1"/>
    <col min="14364" max="14364" width="6.7109375" style="1" customWidth="1"/>
    <col min="14365" max="14365" width="5.5703125" style="1" customWidth="1"/>
    <col min="14366" max="14367" width="6.140625" style="1" customWidth="1"/>
    <col min="14368" max="14368" width="6.5703125" style="1" customWidth="1"/>
    <col min="14369" max="14369" width="7" style="1" customWidth="1"/>
    <col min="14370" max="14370" width="8.42578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7.42578125" style="1" bestFit="1" customWidth="1"/>
    <col min="14379" max="14379" width="5.85546875" style="1" customWidth="1"/>
    <col min="14380" max="14380" width="6.42578125" style="1" bestFit="1" customWidth="1"/>
    <col min="14381" max="14381" width="5.85546875" style="1" customWidth="1"/>
    <col min="14382" max="14382" width="6.5703125" style="1" customWidth="1"/>
    <col min="14383" max="14383" width="5" style="1" customWidth="1"/>
    <col min="14384" max="14384" width="6.42578125" style="1" bestFit="1" customWidth="1"/>
    <col min="14385" max="14385" width="5" style="1" customWidth="1"/>
    <col min="14386" max="14386" width="6.140625" style="1" customWidth="1"/>
    <col min="14387" max="14387" width="6.42578125" style="1" customWidth="1"/>
    <col min="14388" max="14388" width="8.42578125" style="1" customWidth="1"/>
    <col min="14389" max="14389" width="7.42578125" style="1" customWidth="1"/>
    <col min="14390" max="14390" width="6.42578125" style="1" customWidth="1"/>
    <col min="14391" max="14391" width="7.42578125" style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6.5703125" style="1" customWidth="1"/>
    <col min="14401" max="14401" width="5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9" width="5.85546875" style="1" customWidth="1"/>
    <col min="14420" max="14420" width="5" style="1" customWidth="1"/>
    <col min="14421" max="14421" width="5" style="1" bestFit="1" customWidth="1"/>
    <col min="14422" max="14422" width="5.85546875" style="1" bestFit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2.28515625" style="1" customWidth="1"/>
    <col min="14437" max="14592" width="9.140625" style="1"/>
    <col min="14593" max="14593" width="3.5703125" style="1" customWidth="1"/>
    <col min="14594" max="14594" width="29.5703125" style="1" customWidth="1"/>
    <col min="14595" max="14595" width="5.85546875" style="1" customWidth="1"/>
    <col min="14596" max="14596" width="7.28515625" style="1" customWidth="1"/>
    <col min="14597" max="14597" width="5.85546875" style="1" customWidth="1"/>
    <col min="14598" max="14598" width="7.28515625" style="1" customWidth="1"/>
    <col min="14599" max="14599" width="5.85546875" style="1" customWidth="1"/>
    <col min="14600" max="14600" width="7.42578125" style="1" bestFit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7.28515625" style="1" customWidth="1"/>
    <col min="14605" max="14605" width="5.85546875" style="1" customWidth="1"/>
    <col min="14606" max="14606" width="6.425781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.42578125" style="1" bestFit="1" customWidth="1"/>
    <col min="14615" max="14615" width="5.85546875" style="1" customWidth="1"/>
    <col min="14616" max="14616" width="7.42578125" style="1" bestFit="1" customWidth="1"/>
    <col min="14617" max="14617" width="5.85546875" style="1" customWidth="1"/>
    <col min="14618" max="14618" width="6.7109375" style="1" customWidth="1"/>
    <col min="14619" max="14619" width="5.85546875" style="1" customWidth="1"/>
    <col min="14620" max="14620" width="6.7109375" style="1" customWidth="1"/>
    <col min="14621" max="14621" width="5.5703125" style="1" customWidth="1"/>
    <col min="14622" max="14623" width="6.140625" style="1" customWidth="1"/>
    <col min="14624" max="14624" width="6.5703125" style="1" customWidth="1"/>
    <col min="14625" max="14625" width="7" style="1" customWidth="1"/>
    <col min="14626" max="14626" width="8.42578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7.42578125" style="1" bestFit="1" customWidth="1"/>
    <col min="14635" max="14635" width="5.85546875" style="1" customWidth="1"/>
    <col min="14636" max="14636" width="6.42578125" style="1" bestFit="1" customWidth="1"/>
    <col min="14637" max="14637" width="5.85546875" style="1" customWidth="1"/>
    <col min="14638" max="14638" width="6.5703125" style="1" customWidth="1"/>
    <col min="14639" max="14639" width="5" style="1" customWidth="1"/>
    <col min="14640" max="14640" width="6.42578125" style="1" bestFit="1" customWidth="1"/>
    <col min="14641" max="14641" width="5" style="1" customWidth="1"/>
    <col min="14642" max="14642" width="6.140625" style="1" customWidth="1"/>
    <col min="14643" max="14643" width="6.42578125" style="1" customWidth="1"/>
    <col min="14644" max="14644" width="8.42578125" style="1" customWidth="1"/>
    <col min="14645" max="14645" width="7.42578125" style="1" customWidth="1"/>
    <col min="14646" max="14646" width="6.42578125" style="1" customWidth="1"/>
    <col min="14647" max="14647" width="7.42578125" style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6.5703125" style="1" customWidth="1"/>
    <col min="14657" max="14657" width="5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75" width="5.85546875" style="1" customWidth="1"/>
    <col min="14676" max="14676" width="5" style="1" customWidth="1"/>
    <col min="14677" max="14677" width="5" style="1" bestFit="1" customWidth="1"/>
    <col min="14678" max="14678" width="5.85546875" style="1" bestFit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2.28515625" style="1" customWidth="1"/>
    <col min="14693" max="14848" width="9.140625" style="1"/>
    <col min="14849" max="14849" width="3.5703125" style="1" customWidth="1"/>
    <col min="14850" max="14850" width="29.5703125" style="1" customWidth="1"/>
    <col min="14851" max="14851" width="5.85546875" style="1" customWidth="1"/>
    <col min="14852" max="14852" width="7.28515625" style="1" customWidth="1"/>
    <col min="14853" max="14853" width="5.85546875" style="1" customWidth="1"/>
    <col min="14854" max="14854" width="7.28515625" style="1" customWidth="1"/>
    <col min="14855" max="14855" width="5.85546875" style="1" customWidth="1"/>
    <col min="14856" max="14856" width="7.42578125" style="1" bestFit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7.28515625" style="1" customWidth="1"/>
    <col min="14861" max="14861" width="5.85546875" style="1" customWidth="1"/>
    <col min="14862" max="14862" width="6.425781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.42578125" style="1" bestFit="1" customWidth="1"/>
    <col min="14871" max="14871" width="5.85546875" style="1" customWidth="1"/>
    <col min="14872" max="14872" width="7.42578125" style="1" bestFit="1" customWidth="1"/>
    <col min="14873" max="14873" width="5.85546875" style="1" customWidth="1"/>
    <col min="14874" max="14874" width="6.7109375" style="1" customWidth="1"/>
    <col min="14875" max="14875" width="5.85546875" style="1" customWidth="1"/>
    <col min="14876" max="14876" width="6.7109375" style="1" customWidth="1"/>
    <col min="14877" max="14877" width="5.5703125" style="1" customWidth="1"/>
    <col min="14878" max="14879" width="6.140625" style="1" customWidth="1"/>
    <col min="14880" max="14880" width="6.5703125" style="1" customWidth="1"/>
    <col min="14881" max="14881" width="7" style="1" customWidth="1"/>
    <col min="14882" max="14882" width="8.42578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7.42578125" style="1" bestFit="1" customWidth="1"/>
    <col min="14891" max="14891" width="5.85546875" style="1" customWidth="1"/>
    <col min="14892" max="14892" width="6.42578125" style="1" bestFit="1" customWidth="1"/>
    <col min="14893" max="14893" width="5.85546875" style="1" customWidth="1"/>
    <col min="14894" max="14894" width="6.5703125" style="1" customWidth="1"/>
    <col min="14895" max="14895" width="5" style="1" customWidth="1"/>
    <col min="14896" max="14896" width="6.42578125" style="1" bestFit="1" customWidth="1"/>
    <col min="14897" max="14897" width="5" style="1" customWidth="1"/>
    <col min="14898" max="14898" width="6.140625" style="1" customWidth="1"/>
    <col min="14899" max="14899" width="6.42578125" style="1" customWidth="1"/>
    <col min="14900" max="14900" width="8.42578125" style="1" customWidth="1"/>
    <col min="14901" max="14901" width="7.42578125" style="1" customWidth="1"/>
    <col min="14902" max="14902" width="6.42578125" style="1" customWidth="1"/>
    <col min="14903" max="14903" width="7.42578125" style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6.5703125" style="1" customWidth="1"/>
    <col min="14913" max="14913" width="5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31" width="5.85546875" style="1" customWidth="1"/>
    <col min="14932" max="14932" width="5" style="1" customWidth="1"/>
    <col min="14933" max="14933" width="5" style="1" bestFit="1" customWidth="1"/>
    <col min="14934" max="14934" width="5.85546875" style="1" bestFit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2.28515625" style="1" customWidth="1"/>
    <col min="14949" max="15104" width="9.140625" style="1"/>
    <col min="15105" max="15105" width="3.5703125" style="1" customWidth="1"/>
    <col min="15106" max="15106" width="29.5703125" style="1" customWidth="1"/>
    <col min="15107" max="15107" width="5.85546875" style="1" customWidth="1"/>
    <col min="15108" max="15108" width="7.28515625" style="1" customWidth="1"/>
    <col min="15109" max="15109" width="5.85546875" style="1" customWidth="1"/>
    <col min="15110" max="15110" width="7.28515625" style="1" customWidth="1"/>
    <col min="15111" max="15111" width="5.85546875" style="1" customWidth="1"/>
    <col min="15112" max="15112" width="7.42578125" style="1" bestFit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7.28515625" style="1" customWidth="1"/>
    <col min="15117" max="15117" width="5.85546875" style="1" customWidth="1"/>
    <col min="15118" max="15118" width="6.425781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.42578125" style="1" bestFit="1" customWidth="1"/>
    <col min="15127" max="15127" width="5.85546875" style="1" customWidth="1"/>
    <col min="15128" max="15128" width="7.42578125" style="1" bestFit="1" customWidth="1"/>
    <col min="15129" max="15129" width="5.85546875" style="1" customWidth="1"/>
    <col min="15130" max="15130" width="6.7109375" style="1" customWidth="1"/>
    <col min="15131" max="15131" width="5.85546875" style="1" customWidth="1"/>
    <col min="15132" max="15132" width="6.7109375" style="1" customWidth="1"/>
    <col min="15133" max="15133" width="5.5703125" style="1" customWidth="1"/>
    <col min="15134" max="15135" width="6.140625" style="1" customWidth="1"/>
    <col min="15136" max="15136" width="6.5703125" style="1" customWidth="1"/>
    <col min="15137" max="15137" width="7" style="1" customWidth="1"/>
    <col min="15138" max="15138" width="8.42578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7.42578125" style="1" bestFit="1" customWidth="1"/>
    <col min="15147" max="15147" width="5.85546875" style="1" customWidth="1"/>
    <col min="15148" max="15148" width="6.42578125" style="1" bestFit="1" customWidth="1"/>
    <col min="15149" max="15149" width="5.85546875" style="1" customWidth="1"/>
    <col min="15150" max="15150" width="6.5703125" style="1" customWidth="1"/>
    <col min="15151" max="15151" width="5" style="1" customWidth="1"/>
    <col min="15152" max="15152" width="6.42578125" style="1" bestFit="1" customWidth="1"/>
    <col min="15153" max="15153" width="5" style="1" customWidth="1"/>
    <col min="15154" max="15154" width="6.140625" style="1" customWidth="1"/>
    <col min="15155" max="15155" width="6.42578125" style="1" customWidth="1"/>
    <col min="15156" max="15156" width="8.42578125" style="1" customWidth="1"/>
    <col min="15157" max="15157" width="7.42578125" style="1" customWidth="1"/>
    <col min="15158" max="15158" width="6.42578125" style="1" customWidth="1"/>
    <col min="15159" max="15159" width="7.42578125" style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6.5703125" style="1" customWidth="1"/>
    <col min="15169" max="15169" width="5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87" width="5.85546875" style="1" customWidth="1"/>
    <col min="15188" max="15188" width="5" style="1" customWidth="1"/>
    <col min="15189" max="15189" width="5" style="1" bestFit="1" customWidth="1"/>
    <col min="15190" max="15190" width="5.85546875" style="1" bestFit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2.28515625" style="1" customWidth="1"/>
    <col min="15205" max="15360" width="9.140625" style="1"/>
    <col min="15361" max="15361" width="3.5703125" style="1" customWidth="1"/>
    <col min="15362" max="15362" width="29.5703125" style="1" customWidth="1"/>
    <col min="15363" max="15363" width="5.85546875" style="1" customWidth="1"/>
    <col min="15364" max="15364" width="7.28515625" style="1" customWidth="1"/>
    <col min="15365" max="15365" width="5.85546875" style="1" customWidth="1"/>
    <col min="15366" max="15366" width="7.28515625" style="1" customWidth="1"/>
    <col min="15367" max="15367" width="5.85546875" style="1" customWidth="1"/>
    <col min="15368" max="15368" width="7.42578125" style="1" bestFit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7.28515625" style="1" customWidth="1"/>
    <col min="15373" max="15373" width="5.85546875" style="1" customWidth="1"/>
    <col min="15374" max="15374" width="6.425781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.42578125" style="1" bestFit="1" customWidth="1"/>
    <col min="15383" max="15383" width="5.85546875" style="1" customWidth="1"/>
    <col min="15384" max="15384" width="7.42578125" style="1" bestFit="1" customWidth="1"/>
    <col min="15385" max="15385" width="5.85546875" style="1" customWidth="1"/>
    <col min="15386" max="15386" width="6.7109375" style="1" customWidth="1"/>
    <col min="15387" max="15387" width="5.85546875" style="1" customWidth="1"/>
    <col min="15388" max="15388" width="6.7109375" style="1" customWidth="1"/>
    <col min="15389" max="15389" width="5.5703125" style="1" customWidth="1"/>
    <col min="15390" max="15391" width="6.140625" style="1" customWidth="1"/>
    <col min="15392" max="15392" width="6.5703125" style="1" customWidth="1"/>
    <col min="15393" max="15393" width="7" style="1" customWidth="1"/>
    <col min="15394" max="15394" width="8.42578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7.42578125" style="1" bestFit="1" customWidth="1"/>
    <col min="15403" max="15403" width="5.85546875" style="1" customWidth="1"/>
    <col min="15404" max="15404" width="6.42578125" style="1" bestFit="1" customWidth="1"/>
    <col min="15405" max="15405" width="5.85546875" style="1" customWidth="1"/>
    <col min="15406" max="15406" width="6.5703125" style="1" customWidth="1"/>
    <col min="15407" max="15407" width="5" style="1" customWidth="1"/>
    <col min="15408" max="15408" width="6.42578125" style="1" bestFit="1" customWidth="1"/>
    <col min="15409" max="15409" width="5" style="1" customWidth="1"/>
    <col min="15410" max="15410" width="6.140625" style="1" customWidth="1"/>
    <col min="15411" max="15411" width="6.42578125" style="1" customWidth="1"/>
    <col min="15412" max="15412" width="8.42578125" style="1" customWidth="1"/>
    <col min="15413" max="15413" width="7.42578125" style="1" customWidth="1"/>
    <col min="15414" max="15414" width="6.42578125" style="1" customWidth="1"/>
    <col min="15415" max="15415" width="7.42578125" style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6.5703125" style="1" customWidth="1"/>
    <col min="15425" max="15425" width="5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43" width="5.85546875" style="1" customWidth="1"/>
    <col min="15444" max="15444" width="5" style="1" customWidth="1"/>
    <col min="15445" max="15445" width="5" style="1" bestFit="1" customWidth="1"/>
    <col min="15446" max="15446" width="5.85546875" style="1" bestFit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2.28515625" style="1" customWidth="1"/>
    <col min="15461" max="15616" width="9.140625" style="1"/>
    <col min="15617" max="15617" width="3.5703125" style="1" customWidth="1"/>
    <col min="15618" max="15618" width="29.5703125" style="1" customWidth="1"/>
    <col min="15619" max="15619" width="5.85546875" style="1" customWidth="1"/>
    <col min="15620" max="15620" width="7.28515625" style="1" customWidth="1"/>
    <col min="15621" max="15621" width="5.85546875" style="1" customWidth="1"/>
    <col min="15622" max="15622" width="7.28515625" style="1" customWidth="1"/>
    <col min="15623" max="15623" width="5.85546875" style="1" customWidth="1"/>
    <col min="15624" max="15624" width="7.42578125" style="1" bestFit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7.28515625" style="1" customWidth="1"/>
    <col min="15629" max="15629" width="5.85546875" style="1" customWidth="1"/>
    <col min="15630" max="15630" width="6.425781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.42578125" style="1" bestFit="1" customWidth="1"/>
    <col min="15639" max="15639" width="5.85546875" style="1" customWidth="1"/>
    <col min="15640" max="15640" width="7.42578125" style="1" bestFit="1" customWidth="1"/>
    <col min="15641" max="15641" width="5.85546875" style="1" customWidth="1"/>
    <col min="15642" max="15642" width="6.7109375" style="1" customWidth="1"/>
    <col min="15643" max="15643" width="5.85546875" style="1" customWidth="1"/>
    <col min="15644" max="15644" width="6.7109375" style="1" customWidth="1"/>
    <col min="15645" max="15645" width="5.5703125" style="1" customWidth="1"/>
    <col min="15646" max="15647" width="6.140625" style="1" customWidth="1"/>
    <col min="15648" max="15648" width="6.5703125" style="1" customWidth="1"/>
    <col min="15649" max="15649" width="7" style="1" customWidth="1"/>
    <col min="15650" max="15650" width="8.42578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7.42578125" style="1" bestFit="1" customWidth="1"/>
    <col min="15659" max="15659" width="5.85546875" style="1" customWidth="1"/>
    <col min="15660" max="15660" width="6.42578125" style="1" bestFit="1" customWidth="1"/>
    <col min="15661" max="15661" width="5.85546875" style="1" customWidth="1"/>
    <col min="15662" max="15662" width="6.5703125" style="1" customWidth="1"/>
    <col min="15663" max="15663" width="5" style="1" customWidth="1"/>
    <col min="15664" max="15664" width="6.42578125" style="1" bestFit="1" customWidth="1"/>
    <col min="15665" max="15665" width="5" style="1" customWidth="1"/>
    <col min="15666" max="15666" width="6.140625" style="1" customWidth="1"/>
    <col min="15667" max="15667" width="6.42578125" style="1" customWidth="1"/>
    <col min="15668" max="15668" width="8.42578125" style="1" customWidth="1"/>
    <col min="15669" max="15669" width="7.42578125" style="1" customWidth="1"/>
    <col min="15670" max="15670" width="6.42578125" style="1" customWidth="1"/>
    <col min="15671" max="15671" width="7.42578125" style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6.5703125" style="1" customWidth="1"/>
    <col min="15681" max="15681" width="5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9" width="5.85546875" style="1" customWidth="1"/>
    <col min="15700" max="15700" width="5" style="1" customWidth="1"/>
    <col min="15701" max="15701" width="5" style="1" bestFit="1" customWidth="1"/>
    <col min="15702" max="15702" width="5.85546875" style="1" bestFit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2.28515625" style="1" customWidth="1"/>
    <col min="15717" max="15872" width="9.140625" style="1"/>
    <col min="15873" max="15873" width="3.5703125" style="1" customWidth="1"/>
    <col min="15874" max="15874" width="29.5703125" style="1" customWidth="1"/>
    <col min="15875" max="15875" width="5.85546875" style="1" customWidth="1"/>
    <col min="15876" max="15876" width="7.28515625" style="1" customWidth="1"/>
    <col min="15877" max="15877" width="5.85546875" style="1" customWidth="1"/>
    <col min="15878" max="15878" width="7.28515625" style="1" customWidth="1"/>
    <col min="15879" max="15879" width="5.85546875" style="1" customWidth="1"/>
    <col min="15880" max="15880" width="7.42578125" style="1" bestFit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7.28515625" style="1" customWidth="1"/>
    <col min="15885" max="15885" width="5.85546875" style="1" customWidth="1"/>
    <col min="15886" max="15886" width="6.425781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.42578125" style="1" bestFit="1" customWidth="1"/>
    <col min="15895" max="15895" width="5.85546875" style="1" customWidth="1"/>
    <col min="15896" max="15896" width="7.42578125" style="1" bestFit="1" customWidth="1"/>
    <col min="15897" max="15897" width="5.85546875" style="1" customWidth="1"/>
    <col min="15898" max="15898" width="6.7109375" style="1" customWidth="1"/>
    <col min="15899" max="15899" width="5.85546875" style="1" customWidth="1"/>
    <col min="15900" max="15900" width="6.7109375" style="1" customWidth="1"/>
    <col min="15901" max="15901" width="5.5703125" style="1" customWidth="1"/>
    <col min="15902" max="15903" width="6.140625" style="1" customWidth="1"/>
    <col min="15904" max="15904" width="6.5703125" style="1" customWidth="1"/>
    <col min="15905" max="15905" width="7" style="1" customWidth="1"/>
    <col min="15906" max="15906" width="8.42578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7.42578125" style="1" bestFit="1" customWidth="1"/>
    <col min="15915" max="15915" width="5.85546875" style="1" customWidth="1"/>
    <col min="15916" max="15916" width="6.42578125" style="1" bestFit="1" customWidth="1"/>
    <col min="15917" max="15917" width="5.85546875" style="1" customWidth="1"/>
    <col min="15918" max="15918" width="6.5703125" style="1" customWidth="1"/>
    <col min="15919" max="15919" width="5" style="1" customWidth="1"/>
    <col min="15920" max="15920" width="6.42578125" style="1" bestFit="1" customWidth="1"/>
    <col min="15921" max="15921" width="5" style="1" customWidth="1"/>
    <col min="15922" max="15922" width="6.140625" style="1" customWidth="1"/>
    <col min="15923" max="15923" width="6.42578125" style="1" customWidth="1"/>
    <col min="15924" max="15924" width="8.42578125" style="1" customWidth="1"/>
    <col min="15925" max="15925" width="7.42578125" style="1" customWidth="1"/>
    <col min="15926" max="15926" width="6.42578125" style="1" customWidth="1"/>
    <col min="15927" max="15927" width="7.42578125" style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6.5703125" style="1" customWidth="1"/>
    <col min="15937" max="15937" width="5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55" width="5.85546875" style="1" customWidth="1"/>
    <col min="15956" max="15956" width="5" style="1" customWidth="1"/>
    <col min="15957" max="15957" width="5" style="1" bestFit="1" customWidth="1"/>
    <col min="15958" max="15958" width="5.85546875" style="1" bestFit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2.28515625" style="1" customWidth="1"/>
    <col min="15973" max="16128" width="9.140625" style="1"/>
    <col min="16129" max="16129" width="3.5703125" style="1" customWidth="1"/>
    <col min="16130" max="16130" width="29.5703125" style="1" customWidth="1"/>
    <col min="16131" max="16131" width="5.85546875" style="1" customWidth="1"/>
    <col min="16132" max="16132" width="7.28515625" style="1" customWidth="1"/>
    <col min="16133" max="16133" width="5.85546875" style="1" customWidth="1"/>
    <col min="16134" max="16134" width="7.28515625" style="1" customWidth="1"/>
    <col min="16135" max="16135" width="5.85546875" style="1" customWidth="1"/>
    <col min="16136" max="16136" width="7.42578125" style="1" bestFit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7.28515625" style="1" customWidth="1"/>
    <col min="16141" max="16141" width="5.85546875" style="1" customWidth="1"/>
    <col min="16142" max="16142" width="6.425781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.42578125" style="1" bestFit="1" customWidth="1"/>
    <col min="16151" max="16151" width="5.85546875" style="1" customWidth="1"/>
    <col min="16152" max="16152" width="7.42578125" style="1" bestFit="1" customWidth="1"/>
    <col min="16153" max="16153" width="5.85546875" style="1" customWidth="1"/>
    <col min="16154" max="16154" width="6.7109375" style="1" customWidth="1"/>
    <col min="16155" max="16155" width="5.85546875" style="1" customWidth="1"/>
    <col min="16156" max="16156" width="6.7109375" style="1" customWidth="1"/>
    <col min="16157" max="16157" width="5.5703125" style="1" customWidth="1"/>
    <col min="16158" max="16159" width="6.140625" style="1" customWidth="1"/>
    <col min="16160" max="16160" width="6.5703125" style="1" customWidth="1"/>
    <col min="16161" max="16161" width="7" style="1" customWidth="1"/>
    <col min="16162" max="16162" width="8.42578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7.42578125" style="1" bestFit="1" customWidth="1"/>
    <col min="16171" max="16171" width="5.85546875" style="1" customWidth="1"/>
    <col min="16172" max="16172" width="6.42578125" style="1" bestFit="1" customWidth="1"/>
    <col min="16173" max="16173" width="5.85546875" style="1" customWidth="1"/>
    <col min="16174" max="16174" width="6.5703125" style="1" customWidth="1"/>
    <col min="16175" max="16175" width="5" style="1" customWidth="1"/>
    <col min="16176" max="16176" width="6.42578125" style="1" bestFit="1" customWidth="1"/>
    <col min="16177" max="16177" width="5" style="1" customWidth="1"/>
    <col min="16178" max="16178" width="6.140625" style="1" customWidth="1"/>
    <col min="16179" max="16179" width="6.42578125" style="1" customWidth="1"/>
    <col min="16180" max="16180" width="8.42578125" style="1" customWidth="1"/>
    <col min="16181" max="16181" width="7.42578125" style="1" customWidth="1"/>
    <col min="16182" max="16182" width="6.42578125" style="1" customWidth="1"/>
    <col min="16183" max="16183" width="7.42578125" style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6.5703125" style="1" customWidth="1"/>
    <col min="16193" max="16193" width="5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11" width="5.85546875" style="1" customWidth="1"/>
    <col min="16212" max="16212" width="5" style="1" customWidth="1"/>
    <col min="16213" max="16213" width="5" style="1" bestFit="1" customWidth="1"/>
    <col min="16214" max="16214" width="5.85546875" style="1" bestFit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2.28515625" style="1" customWidth="1"/>
    <col min="16229" max="16384" width="9.140625" style="1"/>
  </cols>
  <sheetData>
    <row r="1" spans="1:100" ht="24.95" customHeight="1" x14ac:dyDescent="0.55000000000000004">
      <c r="A1" s="169"/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15" customHeight="1" x14ac:dyDescent="0.15">
      <c r="A3" s="441" t="s">
        <v>83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ht="12" customHeight="1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13" t="s">
        <v>82</v>
      </c>
      <c r="B6" s="414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48"/>
      <c r="CV6" s="48"/>
    </row>
    <row r="7" spans="1:100" s="34" customFormat="1" ht="11.25" x14ac:dyDescent="0.2">
      <c r="A7" s="79" t="s">
        <v>117</v>
      </c>
      <c r="B7" s="28" t="s">
        <v>122</v>
      </c>
      <c r="C7" s="77"/>
      <c r="D7" s="25"/>
      <c r="E7" s="25"/>
      <c r="F7" s="25"/>
      <c r="G7" s="25">
        <v>4.16</v>
      </c>
      <c r="H7" s="25">
        <v>359.1</v>
      </c>
      <c r="I7" s="25">
        <v>3</v>
      </c>
      <c r="J7" s="25">
        <v>284.60000000000002</v>
      </c>
      <c r="K7" s="25">
        <v>0.75</v>
      </c>
      <c r="L7" s="25">
        <v>75.599999999999994</v>
      </c>
      <c r="M7" s="25">
        <v>3</v>
      </c>
      <c r="N7" s="25">
        <v>207.9</v>
      </c>
      <c r="O7" s="24"/>
      <c r="P7" s="24"/>
      <c r="Q7" s="24" t="e">
        <f>P7/O7</f>
        <v>#DIV/0!</v>
      </c>
      <c r="R7" s="32">
        <f t="shared" ref="R7:S10" si="0">C7+E7+G7+I7+K7+M7</f>
        <v>10.91</v>
      </c>
      <c r="S7" s="32">
        <f t="shared" si="0"/>
        <v>927.2</v>
      </c>
      <c r="T7" s="23">
        <f>S7/R7</f>
        <v>84.986251145737853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33"/>
      <c r="AH7" s="24"/>
      <c r="AI7" s="24" t="e">
        <f>AH7/AG7</f>
        <v>#DIV/0!</v>
      </c>
      <c r="AJ7" s="32">
        <f t="shared" ref="AJ7:AK10" si="1">U7+W7+Y7+AA7+AC7+AE7</f>
        <v>0</v>
      </c>
      <c r="AK7" s="32">
        <f t="shared" si="1"/>
        <v>0</v>
      </c>
      <c r="AL7" s="23" t="e">
        <f>AK7/AJ7</f>
        <v>#DIV/0!</v>
      </c>
      <c r="AM7" s="25">
        <v>3</v>
      </c>
      <c r="AN7" s="25">
        <v>311.85000000000002</v>
      </c>
      <c r="AO7" s="25">
        <v>3.92</v>
      </c>
      <c r="AP7" s="25">
        <v>387.45</v>
      </c>
      <c r="AQ7" s="25">
        <v>2.92</v>
      </c>
      <c r="AR7" s="25">
        <v>292.95</v>
      </c>
      <c r="AS7" s="25">
        <v>0.66</v>
      </c>
      <c r="AT7" s="25">
        <v>75.599999999999994</v>
      </c>
      <c r="AU7" s="25"/>
      <c r="AV7" s="25"/>
      <c r="AW7" s="25"/>
      <c r="AX7" s="25"/>
      <c r="AY7" s="33"/>
      <c r="AZ7" s="24"/>
      <c r="BA7" s="24" t="e">
        <f>AZ7/AY7</f>
        <v>#DIV/0!</v>
      </c>
      <c r="BB7" s="32">
        <f t="shared" ref="BB7:BC10" si="2">AM7+AO7+AQ7+AS7+AU7+AW7</f>
        <v>10.5</v>
      </c>
      <c r="BC7" s="32">
        <f t="shared" si="2"/>
        <v>1067.8499999999999</v>
      </c>
      <c r="BD7" s="23">
        <f>BC7/BB7</f>
        <v>101.69999999999999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>
        <v>37</v>
      </c>
      <c r="BR7" s="24">
        <v>1793</v>
      </c>
      <c r="BS7" s="24">
        <f>BR7/BQ7</f>
        <v>48.45945945945946</v>
      </c>
      <c r="BT7" s="32">
        <f t="shared" ref="BT7:BU10" si="3">BE7+BG7+BI7+BK7+BM7+BO7</f>
        <v>0</v>
      </c>
      <c r="BU7" s="32">
        <f t="shared" si="3"/>
        <v>0</v>
      </c>
      <c r="BV7" s="23" t="e">
        <f>BU7/BT7</f>
        <v>#DIV/0!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>CJ7/CI7</f>
        <v>#DIV/0!</v>
      </c>
      <c r="CL7" s="32">
        <f t="shared" ref="CL7:CM10" si="4">BW7+BY7+CA7+CC7+CE7+CG7</f>
        <v>0</v>
      </c>
      <c r="CM7" s="32">
        <f t="shared" si="4"/>
        <v>0</v>
      </c>
      <c r="CN7" s="23" t="e">
        <f>CM7/CL7</f>
        <v>#DIV/0!</v>
      </c>
      <c r="CO7" s="12"/>
      <c r="CP7" s="50">
        <f t="shared" ref="CP7:CQ10" si="5">O7+AG7+AY7+BQ7+CI7</f>
        <v>37</v>
      </c>
      <c r="CQ7" s="33">
        <f t="shared" si="5"/>
        <v>1793</v>
      </c>
      <c r="CR7" s="33">
        <f>CQ7/CP7</f>
        <v>48.45945945945946</v>
      </c>
      <c r="CS7" s="23">
        <f t="shared" ref="CS7:CT10" si="6">R7+AJ7+BB7+BT7+CL7</f>
        <v>21.41</v>
      </c>
      <c r="CT7" s="23">
        <f t="shared" si="6"/>
        <v>1995.05</v>
      </c>
      <c r="CU7" s="92">
        <f>CT7/CS7</f>
        <v>93.183092013077996</v>
      </c>
      <c r="CV7" s="48">
        <f>IF(CQ7&gt;CT7, CQ7-CT7, 0)</f>
        <v>0</v>
      </c>
    </row>
    <row r="8" spans="1:100" s="34" customFormat="1" ht="11.25" x14ac:dyDescent="0.2">
      <c r="A8" s="79" t="s">
        <v>121</v>
      </c>
      <c r="B8" s="28" t="s">
        <v>123</v>
      </c>
      <c r="C8" s="77"/>
      <c r="D8" s="25"/>
      <c r="E8" s="25"/>
      <c r="F8" s="25"/>
      <c r="G8" s="25">
        <v>2.5</v>
      </c>
      <c r="H8" s="25">
        <v>292.95</v>
      </c>
      <c r="I8" s="25">
        <v>2.25</v>
      </c>
      <c r="J8" s="25">
        <v>305.7</v>
      </c>
      <c r="K8" s="25">
        <v>8.25</v>
      </c>
      <c r="L8" s="25">
        <v>561.95000000000005</v>
      </c>
      <c r="M8" s="25">
        <v>0.75</v>
      </c>
      <c r="N8" s="25">
        <v>67.25</v>
      </c>
      <c r="O8" s="24"/>
      <c r="P8" s="24"/>
      <c r="Q8" s="24" t="e">
        <f>P8/O8</f>
        <v>#DIV/0!</v>
      </c>
      <c r="R8" s="32">
        <f t="shared" si="0"/>
        <v>13.75</v>
      </c>
      <c r="S8" s="32">
        <f t="shared" si="0"/>
        <v>1227.8499999999999</v>
      </c>
      <c r="T8" s="23">
        <f>S8/R8</f>
        <v>89.298181818181817</v>
      </c>
      <c r="U8" s="25"/>
      <c r="V8" s="25"/>
      <c r="W8" s="25"/>
      <c r="X8" s="25"/>
      <c r="Y8" s="25"/>
      <c r="Z8" s="25"/>
      <c r="AA8" s="25"/>
      <c r="AB8" s="25"/>
      <c r="AC8" s="25">
        <v>7.84</v>
      </c>
      <c r="AD8" s="25">
        <v>377.35</v>
      </c>
      <c r="AE8" s="25"/>
      <c r="AF8" s="25"/>
      <c r="AG8" s="33"/>
      <c r="AH8" s="24"/>
      <c r="AI8" s="24" t="e">
        <f>AH8/AG8</f>
        <v>#DIV/0!</v>
      </c>
      <c r="AJ8" s="32">
        <f t="shared" si="1"/>
        <v>7.84</v>
      </c>
      <c r="AK8" s="32">
        <f t="shared" si="1"/>
        <v>377.35</v>
      </c>
      <c r="AL8" s="23">
        <f>AK8/AJ8</f>
        <v>48.131377551020414</v>
      </c>
      <c r="AM8" s="25"/>
      <c r="AN8" s="25"/>
      <c r="AO8" s="25">
        <v>0.5</v>
      </c>
      <c r="AP8" s="25">
        <v>37.799999999999997</v>
      </c>
      <c r="AQ8" s="25"/>
      <c r="AR8" s="25"/>
      <c r="AS8" s="25"/>
      <c r="AT8" s="25"/>
      <c r="AU8" s="25"/>
      <c r="AV8" s="25"/>
      <c r="AW8" s="25"/>
      <c r="AX8" s="25"/>
      <c r="AY8" s="33">
        <v>30</v>
      </c>
      <c r="AZ8" s="24">
        <v>1454</v>
      </c>
      <c r="BA8" s="24">
        <f>AZ8/AY8</f>
        <v>48.466666666666669</v>
      </c>
      <c r="BB8" s="32">
        <f t="shared" si="2"/>
        <v>0.5</v>
      </c>
      <c r="BC8" s="32">
        <f t="shared" si="2"/>
        <v>37.799999999999997</v>
      </c>
      <c r="BD8" s="23">
        <f>BC8/BB8</f>
        <v>75.599999999999994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33"/>
      <c r="BR8" s="24"/>
      <c r="BS8" s="24" t="e">
        <f>BR8/BQ8</f>
        <v>#DIV/0!</v>
      </c>
      <c r="BT8" s="32">
        <f t="shared" si="3"/>
        <v>0</v>
      </c>
      <c r="BU8" s="32">
        <f t="shared" si="3"/>
        <v>0</v>
      </c>
      <c r="BV8" s="23" t="e">
        <f>BU8/BT8</f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33"/>
      <c r="CJ8" s="24"/>
      <c r="CK8" s="24" t="e">
        <f>CJ8/CI8</f>
        <v>#DIV/0!</v>
      </c>
      <c r="CL8" s="32">
        <f t="shared" si="4"/>
        <v>0</v>
      </c>
      <c r="CM8" s="32">
        <f t="shared" si="4"/>
        <v>0</v>
      </c>
      <c r="CN8" s="23" t="e">
        <f>CM8/CL8</f>
        <v>#DIV/0!</v>
      </c>
      <c r="CO8" s="12"/>
      <c r="CP8" s="50">
        <f t="shared" si="5"/>
        <v>30</v>
      </c>
      <c r="CQ8" s="33">
        <f t="shared" si="5"/>
        <v>1454</v>
      </c>
      <c r="CR8" s="33">
        <f>CQ8/CP8</f>
        <v>48.466666666666669</v>
      </c>
      <c r="CS8" s="23">
        <f t="shared" si="6"/>
        <v>22.09</v>
      </c>
      <c r="CT8" s="23">
        <f t="shared" si="6"/>
        <v>1642.9999999999998</v>
      </c>
      <c r="CU8" s="92">
        <f>CT8/CS8</f>
        <v>74.377546401086448</v>
      </c>
      <c r="CV8" s="48">
        <f>IF(CQ8&gt;CT8, CQ8-CT8, 0)</f>
        <v>0</v>
      </c>
    </row>
    <row r="9" spans="1:100" s="34" customFormat="1" x14ac:dyDescent="0.15">
      <c r="A9" s="75"/>
      <c r="B9" s="254"/>
      <c r="C9" s="77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4"/>
      <c r="P9" s="24"/>
      <c r="Q9" s="24" t="e">
        <f>P9/O9</f>
        <v>#DIV/0!</v>
      </c>
      <c r="R9" s="32">
        <f t="shared" si="0"/>
        <v>0</v>
      </c>
      <c r="S9" s="32">
        <f t="shared" si="0"/>
        <v>0</v>
      </c>
      <c r="T9" s="23" t="e">
        <f>S9/R9</f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>AH9/AG9</f>
        <v>#DIV/0!</v>
      </c>
      <c r="AJ9" s="32">
        <f t="shared" si="1"/>
        <v>0</v>
      </c>
      <c r="AK9" s="32">
        <f t="shared" si="1"/>
        <v>0</v>
      </c>
      <c r="AL9" s="23" t="e">
        <f>AK9/AJ9</f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24" t="e">
        <f>AZ9/AY9</f>
        <v>#DIV/0!</v>
      </c>
      <c r="BB9" s="32">
        <f t="shared" si="2"/>
        <v>0</v>
      </c>
      <c r="BC9" s="32">
        <f t="shared" si="2"/>
        <v>0</v>
      </c>
      <c r="BD9" s="23" t="e">
        <f>BC9/BB9</f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32">
        <f t="shared" si="3"/>
        <v>0</v>
      </c>
      <c r="BU9" s="32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32">
        <f t="shared" si="4"/>
        <v>0</v>
      </c>
      <c r="CM9" s="32">
        <f t="shared" si="4"/>
        <v>0</v>
      </c>
      <c r="CN9" s="23" t="e">
        <f>CM9/CL9</f>
        <v>#DIV/0!</v>
      </c>
      <c r="CO9" s="12"/>
      <c r="CP9" s="50">
        <f t="shared" si="5"/>
        <v>0</v>
      </c>
      <c r="CQ9" s="33">
        <f t="shared" si="5"/>
        <v>0</v>
      </c>
      <c r="CR9" s="33" t="e">
        <f>CQ9/CP9</f>
        <v>#DIV/0!</v>
      </c>
      <c r="CS9" s="23">
        <f t="shared" si="6"/>
        <v>0</v>
      </c>
      <c r="CT9" s="23">
        <f t="shared" si="6"/>
        <v>0</v>
      </c>
      <c r="CU9" s="92" t="e">
        <f>CT9/CS9</f>
        <v>#DIV/0!</v>
      </c>
      <c r="CV9" s="48">
        <f>IF(CQ9&gt;CT9, CQ9-CT9, 0)</f>
        <v>0</v>
      </c>
    </row>
    <row r="10" spans="1:100" s="34" customFormat="1" ht="11.25" thickBot="1" x14ac:dyDescent="0.2">
      <c r="A10" s="109"/>
      <c r="B10" s="20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32">
        <f t="shared" si="0"/>
        <v>0</v>
      </c>
      <c r="S10" s="32">
        <f t="shared" si="0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24" t="e">
        <f>AH10/AG10</f>
        <v>#DIV/0!</v>
      </c>
      <c r="AJ10" s="32">
        <f t="shared" si="1"/>
        <v>0</v>
      </c>
      <c r="AK10" s="32">
        <f t="shared" si="1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24" t="e">
        <f>AZ10/AY10</f>
        <v>#DIV/0!</v>
      </c>
      <c r="BB10" s="32">
        <f t="shared" si="2"/>
        <v>0</v>
      </c>
      <c r="BC10" s="32">
        <f t="shared" si="2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24" t="e">
        <f>BR10/BQ10</f>
        <v>#DIV/0!</v>
      </c>
      <c r="BT10" s="32">
        <f t="shared" si="3"/>
        <v>0</v>
      </c>
      <c r="BU10" s="32">
        <f t="shared" si="3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24" t="e">
        <f>CJ10/CI10</f>
        <v>#DIV/0!</v>
      </c>
      <c r="CL10" s="32">
        <f t="shared" si="4"/>
        <v>0</v>
      </c>
      <c r="CM10" s="32">
        <f t="shared" si="4"/>
        <v>0</v>
      </c>
      <c r="CN10" s="23" t="e">
        <f>CM10/CL10</f>
        <v>#DIV/0!</v>
      </c>
      <c r="CO10" s="12"/>
      <c r="CP10" s="50">
        <f t="shared" si="5"/>
        <v>0</v>
      </c>
      <c r="CQ10" s="33">
        <f t="shared" si="5"/>
        <v>0</v>
      </c>
      <c r="CR10" s="33" t="e">
        <f>CQ10/CP10</f>
        <v>#DIV/0!</v>
      </c>
      <c r="CS10" s="23">
        <f t="shared" si="6"/>
        <v>0</v>
      </c>
      <c r="CT10" s="23">
        <f t="shared" si="6"/>
        <v>0</v>
      </c>
      <c r="CU10" s="92" t="e">
        <f>CT10/CS10</f>
        <v>#DIV/0!</v>
      </c>
      <c r="CV10" s="48">
        <f>IF(CQ10&gt;CT10, CQ10-CT10, 0)</f>
        <v>0</v>
      </c>
    </row>
    <row r="11" spans="1:100" s="30" customFormat="1" ht="11.25" thickBot="1" x14ac:dyDescent="0.2">
      <c r="A11" s="385" t="s">
        <v>0</v>
      </c>
      <c r="B11" s="386"/>
      <c r="C11" s="152">
        <f t="shared" ref="C11:P11" si="7">SUM(C7:C10)</f>
        <v>0</v>
      </c>
      <c r="D11" s="151">
        <f t="shared" si="7"/>
        <v>0</v>
      </c>
      <c r="E11" s="152">
        <f t="shared" si="7"/>
        <v>0</v>
      </c>
      <c r="F11" s="151">
        <f t="shared" si="7"/>
        <v>0</v>
      </c>
      <c r="G11" s="152">
        <f t="shared" si="7"/>
        <v>6.66</v>
      </c>
      <c r="H11" s="151">
        <f t="shared" si="7"/>
        <v>652.04999999999995</v>
      </c>
      <c r="I11" s="152">
        <f t="shared" si="7"/>
        <v>5.25</v>
      </c>
      <c r="J11" s="151">
        <f t="shared" si="7"/>
        <v>590.29999999999995</v>
      </c>
      <c r="K11" s="152">
        <f t="shared" si="7"/>
        <v>9</v>
      </c>
      <c r="L11" s="151">
        <f t="shared" si="7"/>
        <v>637.55000000000007</v>
      </c>
      <c r="M11" s="152">
        <f t="shared" si="7"/>
        <v>3.75</v>
      </c>
      <c r="N11" s="151">
        <f t="shared" si="7"/>
        <v>275.14999999999998</v>
      </c>
      <c r="O11" s="151">
        <f t="shared" si="7"/>
        <v>0</v>
      </c>
      <c r="P11" s="151">
        <f t="shared" si="7"/>
        <v>0</v>
      </c>
      <c r="Q11" s="150" t="e">
        <f>P11/O11</f>
        <v>#DIV/0!</v>
      </c>
      <c r="R11" s="151">
        <f>SUM(R7:R10)</f>
        <v>24.66</v>
      </c>
      <c r="S11" s="151">
        <f>SUM(S7:S10)</f>
        <v>2155.0500000000002</v>
      </c>
      <c r="T11" s="150">
        <f>S11/R11</f>
        <v>87.390510948905117</v>
      </c>
      <c r="U11" s="152">
        <f t="shared" ref="U11:AH11" si="8">SUM(U7:U10)</f>
        <v>0</v>
      </c>
      <c r="V11" s="151">
        <f t="shared" si="8"/>
        <v>0</v>
      </c>
      <c r="W11" s="152">
        <f t="shared" si="8"/>
        <v>0</v>
      </c>
      <c r="X11" s="151">
        <f t="shared" si="8"/>
        <v>0</v>
      </c>
      <c r="Y11" s="152">
        <f t="shared" si="8"/>
        <v>0</v>
      </c>
      <c r="Z11" s="151">
        <f t="shared" si="8"/>
        <v>0</v>
      </c>
      <c r="AA11" s="152">
        <f t="shared" si="8"/>
        <v>0</v>
      </c>
      <c r="AB11" s="151">
        <f t="shared" si="8"/>
        <v>0</v>
      </c>
      <c r="AC11" s="152">
        <f t="shared" si="8"/>
        <v>7.84</v>
      </c>
      <c r="AD11" s="151">
        <f t="shared" si="8"/>
        <v>377.35</v>
      </c>
      <c r="AE11" s="152">
        <f t="shared" si="8"/>
        <v>0</v>
      </c>
      <c r="AF11" s="151">
        <f t="shared" si="8"/>
        <v>0</v>
      </c>
      <c r="AG11" s="151">
        <f t="shared" si="8"/>
        <v>0</v>
      </c>
      <c r="AH11" s="151">
        <f t="shared" si="8"/>
        <v>0</v>
      </c>
      <c r="AI11" s="150" t="e">
        <f>AH11/AG11</f>
        <v>#DIV/0!</v>
      </c>
      <c r="AJ11" s="151">
        <f>SUM(AJ7:AJ10)</f>
        <v>7.84</v>
      </c>
      <c r="AK11" s="151">
        <f>SUM(AK7:AK10)</f>
        <v>377.35</v>
      </c>
      <c r="AL11" s="150">
        <f>AK11/AJ11</f>
        <v>48.131377551020414</v>
      </c>
      <c r="AM11" s="152">
        <f t="shared" ref="AM11:AZ11" si="9">SUM(AM7:AM10)</f>
        <v>3</v>
      </c>
      <c r="AN11" s="151">
        <f t="shared" si="9"/>
        <v>311.85000000000002</v>
      </c>
      <c r="AO11" s="152">
        <f t="shared" si="9"/>
        <v>4.42</v>
      </c>
      <c r="AP11" s="151">
        <f t="shared" si="9"/>
        <v>425.25</v>
      </c>
      <c r="AQ11" s="152">
        <f t="shared" si="9"/>
        <v>2.92</v>
      </c>
      <c r="AR11" s="151">
        <f t="shared" si="9"/>
        <v>292.95</v>
      </c>
      <c r="AS11" s="152">
        <f t="shared" si="9"/>
        <v>0.66</v>
      </c>
      <c r="AT11" s="151">
        <f t="shared" si="9"/>
        <v>75.599999999999994</v>
      </c>
      <c r="AU11" s="152">
        <f t="shared" si="9"/>
        <v>0</v>
      </c>
      <c r="AV11" s="151">
        <f t="shared" si="9"/>
        <v>0</v>
      </c>
      <c r="AW11" s="152">
        <f t="shared" si="9"/>
        <v>0</v>
      </c>
      <c r="AX11" s="151">
        <f t="shared" si="9"/>
        <v>0</v>
      </c>
      <c r="AY11" s="151">
        <f t="shared" si="9"/>
        <v>30</v>
      </c>
      <c r="AZ11" s="151">
        <f t="shared" si="9"/>
        <v>1454</v>
      </c>
      <c r="BA11" s="150">
        <f>AZ11/AY11</f>
        <v>48.466666666666669</v>
      </c>
      <c r="BB11" s="151">
        <f>SUM(BB7:BB10)</f>
        <v>11</v>
      </c>
      <c r="BC11" s="151">
        <f>SUM(BC7:BC10)</f>
        <v>1105.6499999999999</v>
      </c>
      <c r="BD11" s="150">
        <f>BC11/BB11</f>
        <v>100.51363636363635</v>
      </c>
      <c r="BE11" s="152">
        <f t="shared" ref="BE11:BR11" si="10">SUM(BE7:BE10)</f>
        <v>0</v>
      </c>
      <c r="BF11" s="151">
        <f t="shared" si="10"/>
        <v>0</v>
      </c>
      <c r="BG11" s="152">
        <f t="shared" si="10"/>
        <v>0</v>
      </c>
      <c r="BH11" s="151">
        <f t="shared" si="10"/>
        <v>0</v>
      </c>
      <c r="BI11" s="152">
        <f t="shared" si="10"/>
        <v>0</v>
      </c>
      <c r="BJ11" s="151">
        <f t="shared" si="10"/>
        <v>0</v>
      </c>
      <c r="BK11" s="152">
        <f t="shared" si="10"/>
        <v>0</v>
      </c>
      <c r="BL11" s="151">
        <f t="shared" si="10"/>
        <v>0</v>
      </c>
      <c r="BM11" s="152">
        <f t="shared" si="10"/>
        <v>0</v>
      </c>
      <c r="BN11" s="151">
        <f t="shared" si="10"/>
        <v>0</v>
      </c>
      <c r="BO11" s="152">
        <f t="shared" si="10"/>
        <v>0</v>
      </c>
      <c r="BP11" s="151">
        <f t="shared" si="10"/>
        <v>0</v>
      </c>
      <c r="BQ11" s="151">
        <f t="shared" si="10"/>
        <v>37</v>
      </c>
      <c r="BR11" s="151">
        <f t="shared" si="10"/>
        <v>1793</v>
      </c>
      <c r="BS11" s="150">
        <f>BR11/BQ11</f>
        <v>48.45945945945946</v>
      </c>
      <c r="BT11" s="151">
        <f>SUM(BT7:BT10)</f>
        <v>0</v>
      </c>
      <c r="BU11" s="151">
        <f>SUM(BU7:BU10)</f>
        <v>0</v>
      </c>
      <c r="BV11" s="150" t="e">
        <f>BU11/BT11</f>
        <v>#DIV/0!</v>
      </c>
      <c r="BW11" s="152">
        <f t="shared" ref="BW11:CJ11" si="11">SUM(BW7:BW10)</f>
        <v>0</v>
      </c>
      <c r="BX11" s="151">
        <f t="shared" si="11"/>
        <v>0</v>
      </c>
      <c r="BY11" s="152">
        <f t="shared" si="11"/>
        <v>0</v>
      </c>
      <c r="BZ11" s="151">
        <f t="shared" si="11"/>
        <v>0</v>
      </c>
      <c r="CA11" s="152">
        <f t="shared" si="11"/>
        <v>0</v>
      </c>
      <c r="CB11" s="151">
        <f t="shared" si="11"/>
        <v>0</v>
      </c>
      <c r="CC11" s="152">
        <f t="shared" si="11"/>
        <v>0</v>
      </c>
      <c r="CD11" s="151">
        <f t="shared" si="11"/>
        <v>0</v>
      </c>
      <c r="CE11" s="152">
        <f t="shared" si="11"/>
        <v>0</v>
      </c>
      <c r="CF11" s="151">
        <f t="shared" si="11"/>
        <v>0</v>
      </c>
      <c r="CG11" s="152">
        <f t="shared" si="11"/>
        <v>0</v>
      </c>
      <c r="CH11" s="151">
        <f t="shared" si="11"/>
        <v>0</v>
      </c>
      <c r="CI11" s="151">
        <f t="shared" si="11"/>
        <v>0</v>
      </c>
      <c r="CJ11" s="151">
        <f t="shared" si="11"/>
        <v>0</v>
      </c>
      <c r="CK11" s="150" t="e">
        <f>CJ11/CI11</f>
        <v>#DIV/0!</v>
      </c>
      <c r="CL11" s="151">
        <f>SUM(CL7:CL10)</f>
        <v>0</v>
      </c>
      <c r="CM11" s="151">
        <f>SUM(CM7:CM10)</f>
        <v>0</v>
      </c>
      <c r="CN11" s="150" t="e">
        <f>CM11/CL11</f>
        <v>#DIV/0!</v>
      </c>
      <c r="CO11" s="64"/>
      <c r="CP11" s="149">
        <f>SUM(CP7:CP10)</f>
        <v>67</v>
      </c>
      <c r="CQ11" s="149">
        <f>SUM(CQ7:CQ10)</f>
        <v>3247</v>
      </c>
      <c r="CR11" s="150">
        <f>CQ11/CP11</f>
        <v>48.462686567164177</v>
      </c>
      <c r="CS11" s="149">
        <f>SUM(CS7:CS10)</f>
        <v>43.5</v>
      </c>
      <c r="CT11" s="149">
        <f>SUM(CT7:CT10)</f>
        <v>3638.0499999999997</v>
      </c>
      <c r="CU11" s="148">
        <f>CT11/CS11</f>
        <v>83.633333333333326</v>
      </c>
      <c r="CV11" s="100">
        <f>IF(CQ11&gt;CT11, CQ11-CT11, 0)</f>
        <v>0</v>
      </c>
    </row>
    <row r="12" spans="1:100" ht="12" customHeight="1" thickBot="1" x14ac:dyDescent="0.6">
      <c r="A12" s="169"/>
    </row>
    <row r="13" spans="1:100" s="34" customFormat="1" ht="13.5" customHeight="1" thickBot="1" x14ac:dyDescent="0.2">
      <c r="A13" s="430" t="s">
        <v>81</v>
      </c>
      <c r="B13" s="431"/>
      <c r="C13" s="225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1"/>
      <c r="P13" s="221"/>
      <c r="Q13" s="221"/>
      <c r="R13" s="221"/>
      <c r="S13" s="221"/>
      <c r="T13" s="221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1"/>
      <c r="AH13" s="221"/>
      <c r="AI13" s="221"/>
      <c r="AJ13" s="221"/>
      <c r="AK13" s="221"/>
      <c r="AL13" s="221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3"/>
      <c r="AX13" s="223"/>
      <c r="AY13" s="221"/>
      <c r="AZ13" s="221"/>
      <c r="BA13" s="221"/>
      <c r="BB13" s="221"/>
      <c r="BC13" s="221"/>
      <c r="BD13" s="221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3"/>
      <c r="BP13" s="223"/>
      <c r="BQ13" s="221"/>
      <c r="BR13" s="221"/>
      <c r="BS13" s="221"/>
      <c r="BT13" s="221"/>
      <c r="BU13" s="221"/>
      <c r="BV13" s="221"/>
      <c r="BW13" s="223"/>
      <c r="BX13" s="223"/>
      <c r="BY13" s="223"/>
      <c r="BZ13" s="223"/>
      <c r="CA13" s="223"/>
      <c r="CB13" s="223"/>
      <c r="CC13" s="223"/>
      <c r="CD13" s="223"/>
      <c r="CE13" s="223"/>
      <c r="CF13" s="223"/>
      <c r="CG13" s="223"/>
      <c r="CH13" s="223"/>
      <c r="CI13" s="221"/>
      <c r="CJ13" s="221"/>
      <c r="CK13" s="221"/>
      <c r="CL13" s="221"/>
      <c r="CM13" s="221"/>
      <c r="CN13" s="235"/>
      <c r="CO13" s="12"/>
      <c r="CP13" s="224"/>
      <c r="CQ13" s="221"/>
      <c r="CR13" s="221"/>
      <c r="CS13" s="221"/>
      <c r="CT13" s="221"/>
      <c r="CU13" s="219"/>
      <c r="CV13" s="48"/>
    </row>
    <row r="14" spans="1:100" s="34" customFormat="1" ht="11.25" x14ac:dyDescent="0.2">
      <c r="A14" s="79" t="s">
        <v>115</v>
      </c>
      <c r="B14" s="28" t="s">
        <v>120</v>
      </c>
      <c r="C14" s="77"/>
      <c r="D14" s="25"/>
      <c r="E14" s="25"/>
      <c r="F14" s="25"/>
      <c r="G14" s="25">
        <v>1.92</v>
      </c>
      <c r="H14" s="25">
        <v>132.30000000000001</v>
      </c>
      <c r="I14" s="25">
        <v>2.66</v>
      </c>
      <c r="J14" s="25">
        <v>201.75</v>
      </c>
      <c r="K14" s="25">
        <v>0.25</v>
      </c>
      <c r="L14" s="25">
        <v>18.899999999999999</v>
      </c>
      <c r="M14" s="25"/>
      <c r="N14" s="25"/>
      <c r="O14" s="24"/>
      <c r="P14" s="24"/>
      <c r="Q14" s="24" t="e">
        <f>P14/O14</f>
        <v>#DIV/0!</v>
      </c>
      <c r="R14" s="32">
        <f t="shared" ref="R14:S17" si="12">C14+E14+G14+I14+K14+M14</f>
        <v>4.83</v>
      </c>
      <c r="S14" s="32">
        <f t="shared" si="12"/>
        <v>352.95</v>
      </c>
      <c r="T14" s="23">
        <f>S14/R14</f>
        <v>73.074534161490675</v>
      </c>
      <c r="U14" s="25"/>
      <c r="V14" s="25"/>
      <c r="W14" s="25"/>
      <c r="X14" s="25"/>
      <c r="Y14" s="25"/>
      <c r="Z14" s="25"/>
      <c r="AA14" s="25">
        <v>5.33</v>
      </c>
      <c r="AB14" s="25">
        <v>346.05</v>
      </c>
      <c r="AC14" s="25">
        <v>8.58</v>
      </c>
      <c r="AD14" s="25">
        <v>340.65</v>
      </c>
      <c r="AE14" s="25"/>
      <c r="AF14" s="25"/>
      <c r="AG14" s="33"/>
      <c r="AH14" s="24"/>
      <c r="AI14" s="33" t="e">
        <f>AH14/AG14</f>
        <v>#DIV/0!</v>
      </c>
      <c r="AJ14" s="23">
        <f t="shared" ref="AJ14:AK17" si="13">U14+W14+Y14+AA14+AC14+AE14</f>
        <v>13.91</v>
      </c>
      <c r="AK14" s="23">
        <f t="shared" si="13"/>
        <v>686.7</v>
      </c>
      <c r="AL14" s="23">
        <f>AK14/AJ14</f>
        <v>49.367361610352269</v>
      </c>
      <c r="AM14" s="25">
        <v>1.25</v>
      </c>
      <c r="AN14" s="25">
        <v>115.6</v>
      </c>
      <c r="AO14" s="25">
        <v>8.58</v>
      </c>
      <c r="AP14" s="25">
        <v>494.5</v>
      </c>
      <c r="AQ14" s="25">
        <v>0.25</v>
      </c>
      <c r="AR14" s="25">
        <v>18.899999999999999</v>
      </c>
      <c r="AS14" s="25">
        <v>7.84</v>
      </c>
      <c r="AT14" s="25">
        <v>413.4</v>
      </c>
      <c r="AU14" s="25">
        <v>1.5</v>
      </c>
      <c r="AV14" s="25">
        <v>68.349999999999994</v>
      </c>
      <c r="AW14" s="25"/>
      <c r="AX14" s="25"/>
      <c r="AY14" s="33">
        <v>37</v>
      </c>
      <c r="AZ14" s="24">
        <v>1437</v>
      </c>
      <c r="BA14" s="33">
        <f>AZ14/AY14</f>
        <v>38.837837837837839</v>
      </c>
      <c r="BB14" s="23">
        <f t="shared" ref="BB14:BC17" si="14">AM14+AO14+AQ14+AS14+AU14+AW14</f>
        <v>19.420000000000002</v>
      </c>
      <c r="BC14" s="23">
        <f t="shared" si="14"/>
        <v>1110.75</v>
      </c>
      <c r="BD14" s="23">
        <f>BC14/BB14</f>
        <v>57.196189495365594</v>
      </c>
      <c r="BE14" s="25"/>
      <c r="BF14" s="25"/>
      <c r="BG14" s="29"/>
      <c r="BH14" s="29"/>
      <c r="BI14" s="25"/>
      <c r="BJ14" s="25"/>
      <c r="BK14" s="25"/>
      <c r="BL14" s="25"/>
      <c r="BM14" s="25"/>
      <c r="BN14" s="25"/>
      <c r="BO14" s="25"/>
      <c r="BP14" s="25"/>
      <c r="BQ14" s="24"/>
      <c r="BR14" s="24"/>
      <c r="BS14" s="24" t="e">
        <f>BR14/BQ14</f>
        <v>#DIV/0!</v>
      </c>
      <c r="BT14" s="23">
        <f t="shared" ref="BT14:BU17" si="15">BE14+BG14+BI14+BK14+BM14+BO14</f>
        <v>0</v>
      </c>
      <c r="BU14" s="23">
        <f t="shared" si="15"/>
        <v>0</v>
      </c>
      <c r="BV14" s="23" t="e">
        <f>BU14/BT14</f>
        <v>#DIV/0!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>CJ14/CI14</f>
        <v>#DIV/0!</v>
      </c>
      <c r="CL14" s="32">
        <f t="shared" ref="CL14:CM17" si="16">BW14+BY14+CA14+CC14+CE14+CG14</f>
        <v>0</v>
      </c>
      <c r="CM14" s="32">
        <f t="shared" si="16"/>
        <v>0</v>
      </c>
      <c r="CN14" s="52" t="e">
        <f>CM14/CL14</f>
        <v>#DIV/0!</v>
      </c>
      <c r="CO14" s="12"/>
      <c r="CP14" s="50">
        <f t="shared" ref="CP14:CQ17" si="17">O14+AG14+AY14+BQ14+CI14</f>
        <v>37</v>
      </c>
      <c r="CQ14" s="33">
        <f t="shared" si="17"/>
        <v>1437</v>
      </c>
      <c r="CR14" s="33">
        <f>CQ14/CP14</f>
        <v>38.837837837837839</v>
      </c>
      <c r="CS14" s="23">
        <f t="shared" ref="CS14:CT17" si="18">R14+AJ14+BB14+BT14+CL14</f>
        <v>38.160000000000004</v>
      </c>
      <c r="CT14" s="23">
        <f t="shared" si="18"/>
        <v>2150.4</v>
      </c>
      <c r="CU14" s="92">
        <f>CT14/CS14</f>
        <v>56.35220125786163</v>
      </c>
      <c r="CV14" s="48">
        <f>IF(CQ14&gt;CT14, CQ14-CT14, 0)</f>
        <v>0</v>
      </c>
    </row>
    <row r="15" spans="1:100" s="34" customFormat="1" ht="11.25" x14ac:dyDescent="0.2">
      <c r="A15" s="79" t="s">
        <v>50</v>
      </c>
      <c r="B15" s="28" t="s">
        <v>124</v>
      </c>
      <c r="C15" s="77"/>
      <c r="D15" s="25"/>
      <c r="E15" s="25"/>
      <c r="F15" s="25"/>
      <c r="G15" s="25">
        <v>2.5</v>
      </c>
      <c r="H15" s="25">
        <v>173.4</v>
      </c>
      <c r="I15" s="25">
        <v>3.16</v>
      </c>
      <c r="J15" s="25">
        <v>198.9</v>
      </c>
      <c r="K15" s="25">
        <v>2</v>
      </c>
      <c r="L15" s="25">
        <v>95.6</v>
      </c>
      <c r="M15" s="25">
        <v>3.25</v>
      </c>
      <c r="N15" s="25">
        <v>138.9</v>
      </c>
      <c r="O15" s="24"/>
      <c r="P15" s="24"/>
      <c r="Q15" s="24" t="e">
        <f>P15/O15</f>
        <v>#DIV/0!</v>
      </c>
      <c r="R15" s="32">
        <f t="shared" si="12"/>
        <v>10.91</v>
      </c>
      <c r="S15" s="32">
        <f t="shared" si="12"/>
        <v>606.79999999999995</v>
      </c>
      <c r="T15" s="23">
        <f>S15/R15</f>
        <v>55.618698441796511</v>
      </c>
      <c r="U15" s="25">
        <v>10.58</v>
      </c>
      <c r="V15" s="25">
        <v>510.1</v>
      </c>
      <c r="W15" s="25">
        <v>3.84</v>
      </c>
      <c r="X15" s="25">
        <v>236.7</v>
      </c>
      <c r="Y15" s="25"/>
      <c r="Z15" s="25"/>
      <c r="AA15" s="25"/>
      <c r="AB15" s="25"/>
      <c r="AC15" s="25"/>
      <c r="AD15" s="25"/>
      <c r="AE15" s="25"/>
      <c r="AF15" s="25"/>
      <c r="AG15" s="33"/>
      <c r="AH15" s="24"/>
      <c r="AI15" s="33" t="e">
        <f>AH15/AG15</f>
        <v>#DIV/0!</v>
      </c>
      <c r="AJ15" s="23">
        <f t="shared" si="13"/>
        <v>14.42</v>
      </c>
      <c r="AK15" s="23">
        <f t="shared" si="13"/>
        <v>746.8</v>
      </c>
      <c r="AL15" s="23">
        <f>AK15/AJ15</f>
        <v>51.78918169209431</v>
      </c>
      <c r="AM15" s="25"/>
      <c r="AN15" s="25"/>
      <c r="AO15" s="25">
        <v>0.25</v>
      </c>
      <c r="AP15" s="25">
        <v>18.899999999999999</v>
      </c>
      <c r="AQ15" s="25"/>
      <c r="AR15" s="25"/>
      <c r="AS15" s="25"/>
      <c r="AT15" s="25"/>
      <c r="AU15" s="25"/>
      <c r="AV15" s="25"/>
      <c r="AW15" s="25"/>
      <c r="AX15" s="25"/>
      <c r="AY15" s="33">
        <v>30</v>
      </c>
      <c r="AZ15" s="24">
        <v>1165</v>
      </c>
      <c r="BA15" s="33">
        <f>AZ15/AY15</f>
        <v>38.833333333333336</v>
      </c>
      <c r="BB15" s="23">
        <f t="shared" si="14"/>
        <v>0.25</v>
      </c>
      <c r="BC15" s="23">
        <f t="shared" si="14"/>
        <v>18.899999999999999</v>
      </c>
      <c r="BD15" s="23">
        <f>BC15/BB15</f>
        <v>75.599999999999994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33"/>
      <c r="BR15" s="24"/>
      <c r="BS15" s="24" t="e">
        <f>BR15/BQ15</f>
        <v>#DIV/0!</v>
      </c>
      <c r="BT15" s="23">
        <f t="shared" si="15"/>
        <v>0</v>
      </c>
      <c r="BU15" s="23">
        <f t="shared" si="15"/>
        <v>0</v>
      </c>
      <c r="BV15" s="23" t="e">
        <f>BU15/BT15</f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>CJ15/CI15</f>
        <v>#DIV/0!</v>
      </c>
      <c r="CL15" s="32">
        <f t="shared" si="16"/>
        <v>0</v>
      </c>
      <c r="CM15" s="32">
        <f t="shared" si="16"/>
        <v>0</v>
      </c>
      <c r="CN15" s="52" t="e">
        <f>CM15/CL15</f>
        <v>#DIV/0!</v>
      </c>
      <c r="CO15" s="12"/>
      <c r="CP15" s="50">
        <f t="shared" si="17"/>
        <v>30</v>
      </c>
      <c r="CQ15" s="33">
        <f t="shared" si="17"/>
        <v>1165</v>
      </c>
      <c r="CR15" s="33">
        <f>CQ15/CP15</f>
        <v>38.833333333333336</v>
      </c>
      <c r="CS15" s="23">
        <f t="shared" si="18"/>
        <v>25.58</v>
      </c>
      <c r="CT15" s="23">
        <f t="shared" si="18"/>
        <v>1372.5</v>
      </c>
      <c r="CU15" s="92">
        <f>CT15/CS15</f>
        <v>53.655199374511341</v>
      </c>
      <c r="CV15" s="48">
        <f>IF(CQ15&gt;CT15, CQ15-CT15, 0)</f>
        <v>0</v>
      </c>
    </row>
    <row r="16" spans="1:100" s="34" customFormat="1" ht="11.25" x14ac:dyDescent="0.2">
      <c r="A16" s="107"/>
      <c r="B16" s="28"/>
      <c r="C16" s="77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4"/>
      <c r="P16" s="24"/>
      <c r="Q16" s="24" t="e">
        <f>P16/O16</f>
        <v>#DIV/0!</v>
      </c>
      <c r="R16" s="32">
        <f t="shared" si="12"/>
        <v>0</v>
      </c>
      <c r="S16" s="32">
        <f t="shared" si="12"/>
        <v>0</v>
      </c>
      <c r="T16" s="23" t="e">
        <f>S16/R16</f>
        <v>#DIV/0!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4"/>
      <c r="AH16" s="24"/>
      <c r="AI16" s="33" t="e">
        <f>AH16/AG16</f>
        <v>#DIV/0!</v>
      </c>
      <c r="AJ16" s="23">
        <f t="shared" si="13"/>
        <v>0</v>
      </c>
      <c r="AK16" s="23">
        <f t="shared" si="13"/>
        <v>0</v>
      </c>
      <c r="AL16" s="23" t="e">
        <f>AK16/AJ16</f>
        <v>#DIV/0!</v>
      </c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33"/>
      <c r="AZ16" s="24"/>
      <c r="BA16" s="33" t="e">
        <f>AZ16/AY16</f>
        <v>#DIV/0!</v>
      </c>
      <c r="BB16" s="23">
        <f t="shared" si="14"/>
        <v>0</v>
      </c>
      <c r="BC16" s="23">
        <f t="shared" si="14"/>
        <v>0</v>
      </c>
      <c r="BD16" s="23" t="e">
        <f>BC16/BB16</f>
        <v>#DIV/0!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4"/>
      <c r="BR16" s="24"/>
      <c r="BS16" s="24" t="e">
        <f>BR16/BQ16</f>
        <v>#DIV/0!</v>
      </c>
      <c r="BT16" s="23">
        <f t="shared" si="15"/>
        <v>0</v>
      </c>
      <c r="BU16" s="23">
        <f t="shared" si="15"/>
        <v>0</v>
      </c>
      <c r="BV16" s="23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4"/>
      <c r="CJ16" s="24"/>
      <c r="CK16" s="24" t="e">
        <f>CJ16/CI16</f>
        <v>#DIV/0!</v>
      </c>
      <c r="CL16" s="32">
        <f t="shared" si="16"/>
        <v>0</v>
      </c>
      <c r="CM16" s="32">
        <f t="shared" si="16"/>
        <v>0</v>
      </c>
      <c r="CN16" s="52" t="e">
        <f>CM16/CL16</f>
        <v>#DIV/0!</v>
      </c>
      <c r="CO16" s="12"/>
      <c r="CP16" s="50">
        <f t="shared" si="17"/>
        <v>0</v>
      </c>
      <c r="CQ16" s="33">
        <f t="shared" si="17"/>
        <v>0</v>
      </c>
      <c r="CR16" s="33" t="e">
        <f>CQ16/CP16</f>
        <v>#DIV/0!</v>
      </c>
      <c r="CS16" s="23">
        <f t="shared" si="18"/>
        <v>0</v>
      </c>
      <c r="CT16" s="23">
        <f t="shared" si="18"/>
        <v>0</v>
      </c>
      <c r="CU16" s="92" t="e">
        <f>CT16/CS16</f>
        <v>#DIV/0!</v>
      </c>
      <c r="CV16" s="48">
        <f>IF(CQ16&gt;CT16, CQ16-CT16, 0)</f>
        <v>0</v>
      </c>
    </row>
    <row r="17" spans="1:100" s="34" customFormat="1" ht="11.25" thickBot="1" x14ac:dyDescent="0.2">
      <c r="A17" s="109"/>
      <c r="B17" s="78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18" t="e">
        <f>P17/O17</f>
        <v>#DIV/0!</v>
      </c>
      <c r="R17" s="153">
        <f t="shared" si="12"/>
        <v>0</v>
      </c>
      <c r="S17" s="153">
        <f t="shared" si="12"/>
        <v>0</v>
      </c>
      <c r="T17" s="17" t="e">
        <f>S17/R17</f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8"/>
      <c r="AH17" s="18"/>
      <c r="AI17" s="213" t="e">
        <f>AH17/AG17</f>
        <v>#DIV/0!</v>
      </c>
      <c r="AJ17" s="17">
        <f t="shared" si="13"/>
        <v>0</v>
      </c>
      <c r="AK17" s="17">
        <f t="shared" si="13"/>
        <v>0</v>
      </c>
      <c r="AL17" s="17" t="e">
        <f>AK17/AJ17</f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8"/>
      <c r="AZ17" s="18"/>
      <c r="BA17" s="213" t="e">
        <f>AZ17/AY17</f>
        <v>#DIV/0!</v>
      </c>
      <c r="BB17" s="17">
        <f t="shared" si="14"/>
        <v>0</v>
      </c>
      <c r="BC17" s="17">
        <f t="shared" si="14"/>
        <v>0</v>
      </c>
      <c r="BD17" s="17" t="e">
        <f>BC17/BB17</f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/>
      <c r="BR17" s="18"/>
      <c r="BS17" s="18" t="e">
        <f>BR17/BQ17</f>
        <v>#DIV/0!</v>
      </c>
      <c r="BT17" s="17">
        <f t="shared" si="15"/>
        <v>0</v>
      </c>
      <c r="BU17" s="17">
        <f t="shared" si="15"/>
        <v>0</v>
      </c>
      <c r="BV17" s="17" t="e">
        <f>BU17/BT17</f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8"/>
      <c r="CJ17" s="18"/>
      <c r="CK17" s="18" t="e">
        <f>CJ17/CI17</f>
        <v>#DIV/0!</v>
      </c>
      <c r="CL17" s="153">
        <f t="shared" si="16"/>
        <v>0</v>
      </c>
      <c r="CM17" s="153">
        <f t="shared" si="16"/>
        <v>0</v>
      </c>
      <c r="CN17" s="51" t="e">
        <f>CM17/CL17</f>
        <v>#DIV/0!</v>
      </c>
      <c r="CO17" s="12"/>
      <c r="CP17" s="50">
        <f t="shared" si="17"/>
        <v>0</v>
      </c>
      <c r="CQ17" s="33">
        <f t="shared" si="17"/>
        <v>0</v>
      </c>
      <c r="CR17" s="33" t="e">
        <f>CQ17/CP17</f>
        <v>#DIV/0!</v>
      </c>
      <c r="CS17" s="23">
        <f t="shared" si="18"/>
        <v>0</v>
      </c>
      <c r="CT17" s="23">
        <f t="shared" si="18"/>
        <v>0</v>
      </c>
      <c r="CU17" s="92" t="e">
        <f>CT17/CS17</f>
        <v>#DIV/0!</v>
      </c>
      <c r="CV17" s="48">
        <f>IF(CQ17&gt;CT17, CQ17-CT17, 0)</f>
        <v>0</v>
      </c>
    </row>
    <row r="18" spans="1:100" s="30" customFormat="1" ht="11.25" thickBot="1" x14ac:dyDescent="0.2">
      <c r="A18" s="425" t="s">
        <v>0</v>
      </c>
      <c r="B18" s="426"/>
      <c r="C18" s="223">
        <f t="shared" ref="C18:P18" si="19">SUM(C14:C17)</f>
        <v>0</v>
      </c>
      <c r="D18" s="222">
        <f t="shared" si="19"/>
        <v>0</v>
      </c>
      <c r="E18" s="223">
        <f t="shared" si="19"/>
        <v>0</v>
      </c>
      <c r="F18" s="222">
        <f t="shared" si="19"/>
        <v>0</v>
      </c>
      <c r="G18" s="223">
        <f t="shared" si="19"/>
        <v>4.42</v>
      </c>
      <c r="H18" s="222">
        <f t="shared" si="19"/>
        <v>305.70000000000005</v>
      </c>
      <c r="I18" s="223">
        <f t="shared" si="19"/>
        <v>5.82</v>
      </c>
      <c r="J18" s="222">
        <f t="shared" si="19"/>
        <v>400.65</v>
      </c>
      <c r="K18" s="223">
        <f t="shared" si="19"/>
        <v>2.25</v>
      </c>
      <c r="L18" s="222">
        <f t="shared" si="19"/>
        <v>114.5</v>
      </c>
      <c r="M18" s="223">
        <f t="shared" si="19"/>
        <v>3.25</v>
      </c>
      <c r="N18" s="222">
        <f t="shared" si="19"/>
        <v>138.9</v>
      </c>
      <c r="O18" s="222">
        <f t="shared" si="19"/>
        <v>0</v>
      </c>
      <c r="P18" s="222">
        <f t="shared" si="19"/>
        <v>0</v>
      </c>
      <c r="Q18" s="221" t="e">
        <f>P18/O18</f>
        <v>#DIV/0!</v>
      </c>
      <c r="R18" s="222">
        <f>SUM(R14:R17)</f>
        <v>15.74</v>
      </c>
      <c r="S18" s="222">
        <f>SUM(S14:S17)</f>
        <v>959.75</v>
      </c>
      <c r="T18" s="221">
        <f>S18/R18</f>
        <v>60.975222363405337</v>
      </c>
      <c r="U18" s="223">
        <f t="shared" ref="U18:AH18" si="20">SUM(U14:U17)</f>
        <v>10.58</v>
      </c>
      <c r="V18" s="222">
        <f t="shared" si="20"/>
        <v>510.1</v>
      </c>
      <c r="W18" s="223">
        <f t="shared" si="20"/>
        <v>3.84</v>
      </c>
      <c r="X18" s="222">
        <f t="shared" si="20"/>
        <v>236.7</v>
      </c>
      <c r="Y18" s="223">
        <f t="shared" si="20"/>
        <v>0</v>
      </c>
      <c r="Z18" s="222">
        <f t="shared" si="20"/>
        <v>0</v>
      </c>
      <c r="AA18" s="223">
        <f t="shared" si="20"/>
        <v>5.33</v>
      </c>
      <c r="AB18" s="222">
        <f t="shared" si="20"/>
        <v>346.05</v>
      </c>
      <c r="AC18" s="223">
        <f t="shared" si="20"/>
        <v>8.58</v>
      </c>
      <c r="AD18" s="222">
        <f t="shared" si="20"/>
        <v>340.65</v>
      </c>
      <c r="AE18" s="223">
        <f t="shared" si="20"/>
        <v>0</v>
      </c>
      <c r="AF18" s="222">
        <f t="shared" si="20"/>
        <v>0</v>
      </c>
      <c r="AG18" s="222">
        <f t="shared" si="20"/>
        <v>0</v>
      </c>
      <c r="AH18" s="222">
        <f t="shared" si="20"/>
        <v>0</v>
      </c>
      <c r="AI18" s="221" t="e">
        <f>AH18/AG18</f>
        <v>#DIV/0!</v>
      </c>
      <c r="AJ18" s="222">
        <f>SUM(AJ14:AJ17)</f>
        <v>28.33</v>
      </c>
      <c r="AK18" s="222">
        <f>SUM(AK14:AK17)</f>
        <v>1433.5</v>
      </c>
      <c r="AL18" s="221">
        <f>AK18/AJ18</f>
        <v>50.600070596540775</v>
      </c>
      <c r="AM18" s="223">
        <f t="shared" ref="AM18:AZ18" si="21">SUM(AM14:AM17)</f>
        <v>1.25</v>
      </c>
      <c r="AN18" s="222">
        <f t="shared" si="21"/>
        <v>115.6</v>
      </c>
      <c r="AO18" s="223">
        <f t="shared" si="21"/>
        <v>8.83</v>
      </c>
      <c r="AP18" s="222">
        <f t="shared" si="21"/>
        <v>513.4</v>
      </c>
      <c r="AQ18" s="223">
        <f t="shared" si="21"/>
        <v>0.25</v>
      </c>
      <c r="AR18" s="222">
        <f t="shared" si="21"/>
        <v>18.899999999999999</v>
      </c>
      <c r="AS18" s="223">
        <f t="shared" si="21"/>
        <v>7.84</v>
      </c>
      <c r="AT18" s="222">
        <f t="shared" si="21"/>
        <v>413.4</v>
      </c>
      <c r="AU18" s="223">
        <f t="shared" si="21"/>
        <v>1.5</v>
      </c>
      <c r="AV18" s="222">
        <f t="shared" si="21"/>
        <v>68.349999999999994</v>
      </c>
      <c r="AW18" s="223">
        <f t="shared" si="21"/>
        <v>0</v>
      </c>
      <c r="AX18" s="222">
        <f t="shared" si="21"/>
        <v>0</v>
      </c>
      <c r="AY18" s="222">
        <f t="shared" si="21"/>
        <v>67</v>
      </c>
      <c r="AZ18" s="222">
        <f t="shared" si="21"/>
        <v>2602</v>
      </c>
      <c r="BA18" s="221">
        <f>AZ18/AY18</f>
        <v>38.835820895522389</v>
      </c>
      <c r="BB18" s="222">
        <f>SUM(BB14:BB17)</f>
        <v>19.670000000000002</v>
      </c>
      <c r="BC18" s="222">
        <f>SUM(BC14:BC17)</f>
        <v>1129.6500000000001</v>
      </c>
      <c r="BD18" s="221">
        <f>BC18/BB18</f>
        <v>57.430096593797664</v>
      </c>
      <c r="BE18" s="223">
        <f t="shared" ref="BE18:BR18" si="22">SUM(BE14:BE17)</f>
        <v>0</v>
      </c>
      <c r="BF18" s="222">
        <f t="shared" si="22"/>
        <v>0</v>
      </c>
      <c r="BG18" s="223">
        <f t="shared" si="22"/>
        <v>0</v>
      </c>
      <c r="BH18" s="222">
        <f t="shared" si="22"/>
        <v>0</v>
      </c>
      <c r="BI18" s="223">
        <f t="shared" si="22"/>
        <v>0</v>
      </c>
      <c r="BJ18" s="222">
        <f t="shared" si="22"/>
        <v>0</v>
      </c>
      <c r="BK18" s="223">
        <f t="shared" si="22"/>
        <v>0</v>
      </c>
      <c r="BL18" s="222">
        <f t="shared" si="22"/>
        <v>0</v>
      </c>
      <c r="BM18" s="223">
        <f t="shared" si="22"/>
        <v>0</v>
      </c>
      <c r="BN18" s="222">
        <f t="shared" si="22"/>
        <v>0</v>
      </c>
      <c r="BO18" s="223">
        <f t="shared" si="22"/>
        <v>0</v>
      </c>
      <c r="BP18" s="222">
        <f t="shared" si="22"/>
        <v>0</v>
      </c>
      <c r="BQ18" s="222">
        <f t="shared" si="22"/>
        <v>0</v>
      </c>
      <c r="BR18" s="222">
        <f t="shared" si="22"/>
        <v>0</v>
      </c>
      <c r="BS18" s="221" t="e">
        <f>BR18/BQ18</f>
        <v>#DIV/0!</v>
      </c>
      <c r="BT18" s="222">
        <f>SUM(BT14:BT17)</f>
        <v>0</v>
      </c>
      <c r="BU18" s="222">
        <f>SUM(BU14:BU17)</f>
        <v>0</v>
      </c>
      <c r="BV18" s="221" t="e">
        <f>BU18/BT18</f>
        <v>#DIV/0!</v>
      </c>
      <c r="BW18" s="223">
        <f t="shared" ref="BW18:CJ18" si="23">SUM(BW14:BW17)</f>
        <v>0</v>
      </c>
      <c r="BX18" s="222">
        <f t="shared" si="23"/>
        <v>0</v>
      </c>
      <c r="BY18" s="223">
        <f t="shared" si="23"/>
        <v>0</v>
      </c>
      <c r="BZ18" s="222">
        <f t="shared" si="23"/>
        <v>0</v>
      </c>
      <c r="CA18" s="223">
        <f t="shared" si="23"/>
        <v>0</v>
      </c>
      <c r="CB18" s="222">
        <f t="shared" si="23"/>
        <v>0</v>
      </c>
      <c r="CC18" s="223">
        <f t="shared" si="23"/>
        <v>0</v>
      </c>
      <c r="CD18" s="222">
        <f t="shared" si="23"/>
        <v>0</v>
      </c>
      <c r="CE18" s="223">
        <f t="shared" si="23"/>
        <v>0</v>
      </c>
      <c r="CF18" s="222">
        <f t="shared" si="23"/>
        <v>0</v>
      </c>
      <c r="CG18" s="223">
        <f t="shared" si="23"/>
        <v>0</v>
      </c>
      <c r="CH18" s="222">
        <f t="shared" si="23"/>
        <v>0</v>
      </c>
      <c r="CI18" s="222">
        <f t="shared" si="23"/>
        <v>0</v>
      </c>
      <c r="CJ18" s="222">
        <f t="shared" si="23"/>
        <v>0</v>
      </c>
      <c r="CK18" s="221" t="e">
        <f>CJ18/CI18</f>
        <v>#DIV/0!</v>
      </c>
      <c r="CL18" s="222">
        <f>SUM(CL14:CL17)</f>
        <v>0</v>
      </c>
      <c r="CM18" s="222">
        <f>SUM(CM14:CM17)</f>
        <v>0</v>
      </c>
      <c r="CN18" s="221" t="e">
        <f>CM18/CL18</f>
        <v>#DIV/0!</v>
      </c>
      <c r="CO18" s="64"/>
      <c r="CP18" s="220">
        <f>SUM(CP14:CP17)</f>
        <v>67</v>
      </c>
      <c r="CQ18" s="220">
        <f>SUM(CQ14:CQ17)</f>
        <v>2602</v>
      </c>
      <c r="CR18" s="221">
        <f>CQ18/CP18</f>
        <v>38.835820895522389</v>
      </c>
      <c r="CS18" s="220">
        <f>SUM(CS14:CS17)</f>
        <v>63.74</v>
      </c>
      <c r="CT18" s="220">
        <f>SUM(CT14:CT17)</f>
        <v>3522.9</v>
      </c>
      <c r="CU18" s="219">
        <f>CT18/CS18</f>
        <v>55.26984625039222</v>
      </c>
      <c r="CV18" s="100">
        <f>IF(CQ18&gt;CT18, CQ18-CT18, 0)</f>
        <v>0</v>
      </c>
    </row>
    <row r="19" spans="1:100" ht="12" customHeight="1" x14ac:dyDescent="0.15"/>
    <row r="20" spans="1:100" s="34" customFormat="1" ht="11.25" hidden="1" thickBot="1" x14ac:dyDescent="0.2">
      <c r="A20" s="62" t="s">
        <v>80</v>
      </c>
      <c r="B20" s="61"/>
      <c r="C20" s="60"/>
      <c r="D20" s="47"/>
      <c r="E20" s="59"/>
      <c r="F20" s="47"/>
      <c r="G20" s="59"/>
      <c r="H20" s="47"/>
      <c r="I20" s="59"/>
      <c r="J20" s="47"/>
      <c r="K20" s="59"/>
      <c r="L20" s="47"/>
      <c r="M20" s="47"/>
      <c r="N20" s="47"/>
      <c r="O20" s="45"/>
      <c r="P20" s="45"/>
      <c r="Q20" s="45"/>
      <c r="R20" s="45"/>
      <c r="S20" s="45"/>
      <c r="T20" s="45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5"/>
      <c r="AH20" s="45"/>
      <c r="AI20" s="45"/>
      <c r="AJ20" s="45"/>
      <c r="AK20" s="45"/>
      <c r="AL20" s="45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5"/>
      <c r="AZ20" s="45"/>
      <c r="BA20" s="45"/>
      <c r="BB20" s="45"/>
      <c r="BC20" s="45"/>
      <c r="BD20" s="45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5"/>
      <c r="BR20" s="45"/>
      <c r="BS20" s="45"/>
      <c r="BT20" s="45"/>
      <c r="BU20" s="45"/>
      <c r="BV20" s="45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58"/>
      <c r="CI20" s="57"/>
      <c r="CJ20" s="45"/>
      <c r="CK20" s="45"/>
      <c r="CL20" s="45"/>
      <c r="CM20" s="45"/>
      <c r="CN20" s="44"/>
      <c r="CO20" s="12"/>
      <c r="CP20" s="57"/>
      <c r="CQ20" s="45"/>
      <c r="CR20" s="45"/>
      <c r="CS20" s="45"/>
      <c r="CT20" s="45"/>
      <c r="CU20" s="44"/>
      <c r="CV20" s="22"/>
    </row>
    <row r="21" spans="1:100" s="76" customFormat="1" ht="11.25" hidden="1" x14ac:dyDescent="0.2">
      <c r="A21" s="75"/>
      <c r="B21" s="28"/>
      <c r="C21" s="77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4"/>
      <c r="P21" s="24"/>
      <c r="Q21" s="24" t="e">
        <f>P21/O21</f>
        <v>#DIV/0!</v>
      </c>
      <c r="R21" s="23">
        <f t="shared" ref="R21:S24" si="24">C21+E21+G21+I21+K21+M21</f>
        <v>0</v>
      </c>
      <c r="S21" s="23">
        <f t="shared" si="24"/>
        <v>0</v>
      </c>
      <c r="T21" s="23" t="e">
        <f>S21/R21</f>
        <v>#DIV/0!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4"/>
      <c r="AH21" s="24"/>
      <c r="AI21" s="24" t="e">
        <f>AH21/AG21</f>
        <v>#DIV/0!</v>
      </c>
      <c r="AJ21" s="23">
        <f t="shared" ref="AJ21:AK24" si="25">U21+W21+Y21+AA21+AC21+AE21</f>
        <v>0</v>
      </c>
      <c r="AK21" s="23">
        <f t="shared" si="25"/>
        <v>0</v>
      </c>
      <c r="AL21" s="23" t="e">
        <f>AK21/AJ21</f>
        <v>#DIV/0!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4"/>
      <c r="AZ21" s="24"/>
      <c r="BA21" s="24" t="e">
        <f>AZ21/AY21</f>
        <v>#DIV/0!</v>
      </c>
      <c r="BB21" s="23">
        <f t="shared" ref="BB21:BC24" si="26">AM21+AO21+AQ21+AS21+AU21+AW21</f>
        <v>0</v>
      </c>
      <c r="BC21" s="23">
        <f t="shared" si="26"/>
        <v>0</v>
      </c>
      <c r="BD21" s="23" t="e">
        <f>BC21/BB21</f>
        <v>#DIV/0!</v>
      </c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4"/>
      <c r="BR21" s="24"/>
      <c r="BS21" s="24" t="e">
        <f>BR21/BQ21</f>
        <v>#DIV/0!</v>
      </c>
      <c r="BT21" s="23">
        <f t="shared" ref="BT21:BU24" si="27">BE21+BG21+BI21+BK21+BM21+BO21</f>
        <v>0</v>
      </c>
      <c r="BU21" s="23">
        <f t="shared" si="27"/>
        <v>0</v>
      </c>
      <c r="BV21" s="23" t="e">
        <f>BU21/BT21</f>
        <v>#DIV/0!</v>
      </c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4"/>
      <c r="CJ21" s="24"/>
      <c r="CK21" s="24" t="e">
        <f>CJ21/CI21</f>
        <v>#DIV/0!</v>
      </c>
      <c r="CL21" s="23">
        <f t="shared" ref="CL21:CM24" si="28">BW21+BY21+CA21+CC21+CE21+CG21</f>
        <v>0</v>
      </c>
      <c r="CM21" s="23">
        <f t="shared" si="28"/>
        <v>0</v>
      </c>
      <c r="CN21" s="52" t="e">
        <f>CM21/CL21</f>
        <v>#DIV/0!</v>
      </c>
      <c r="CO21" s="12"/>
      <c r="CP21" s="50">
        <f t="shared" ref="CP21:CQ24" si="29">O21+AG21+AY21+BQ21+CI21</f>
        <v>0</v>
      </c>
      <c r="CQ21" s="33">
        <f t="shared" si="29"/>
        <v>0</v>
      </c>
      <c r="CR21" s="33" t="e">
        <f>CQ21/CP21</f>
        <v>#DIV/0!</v>
      </c>
      <c r="CS21" s="32">
        <f t="shared" ref="CS21:CT24" si="30">R21+AJ21+BB21+BT21+CL21</f>
        <v>0</v>
      </c>
      <c r="CT21" s="32">
        <f t="shared" si="30"/>
        <v>0</v>
      </c>
      <c r="CU21" s="49" t="e">
        <f>CT21/CS21</f>
        <v>#DIV/0!</v>
      </c>
      <c r="CV21" s="48">
        <f>IF(CQ21&gt;CT21, CQ21-CT21, 0)</f>
        <v>0</v>
      </c>
    </row>
    <row r="22" spans="1:100" s="15" customFormat="1" ht="11.25" hidden="1" x14ac:dyDescent="0.2">
      <c r="A22" s="79"/>
      <c r="B22" s="28"/>
      <c r="C22" s="53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8"/>
      <c r="P22" s="18"/>
      <c r="Q22" s="24" t="e">
        <f>P22/O22</f>
        <v>#DIV/0!</v>
      </c>
      <c r="R22" s="23">
        <f t="shared" si="24"/>
        <v>0</v>
      </c>
      <c r="S22" s="23">
        <f t="shared" si="24"/>
        <v>0</v>
      </c>
      <c r="T22" s="23" t="e">
        <f>S22/R22</f>
        <v>#DIV/0!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4"/>
      <c r="AH22" s="24"/>
      <c r="AI22" s="24" t="e">
        <f>AH22/AG22</f>
        <v>#DIV/0!</v>
      </c>
      <c r="AJ22" s="23">
        <f t="shared" si="25"/>
        <v>0</v>
      </c>
      <c r="AK22" s="23">
        <f t="shared" si="25"/>
        <v>0</v>
      </c>
      <c r="AL22" s="23" t="e">
        <f>AK22/AJ22</f>
        <v>#DIV/0!</v>
      </c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4"/>
      <c r="AZ22" s="24"/>
      <c r="BA22" s="24" t="e">
        <f>AZ22/AY22</f>
        <v>#DIV/0!</v>
      </c>
      <c r="BB22" s="23">
        <f t="shared" si="26"/>
        <v>0</v>
      </c>
      <c r="BC22" s="23">
        <f t="shared" si="26"/>
        <v>0</v>
      </c>
      <c r="BD22" s="23" t="e">
        <f>BC22/BB22</f>
        <v>#DIV/0!</v>
      </c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4"/>
      <c r="BR22" s="24"/>
      <c r="BS22" s="24" t="e">
        <f>BR22/BQ22</f>
        <v>#DIV/0!</v>
      </c>
      <c r="BT22" s="23">
        <f t="shared" si="27"/>
        <v>0</v>
      </c>
      <c r="BU22" s="23">
        <f t="shared" si="27"/>
        <v>0</v>
      </c>
      <c r="BV22" s="23" t="e">
        <f>BU22/BT22</f>
        <v>#DIV/0!</v>
      </c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4"/>
      <c r="CJ22" s="24"/>
      <c r="CK22" s="24" t="e">
        <f>CJ22/CI22</f>
        <v>#DIV/0!</v>
      </c>
      <c r="CL22" s="23">
        <f t="shared" si="28"/>
        <v>0</v>
      </c>
      <c r="CM22" s="23">
        <f t="shared" si="28"/>
        <v>0</v>
      </c>
      <c r="CN22" s="52" t="e">
        <f>CM22/CL22</f>
        <v>#DIV/0!</v>
      </c>
      <c r="CO22" s="12"/>
      <c r="CP22" s="50">
        <f t="shared" si="29"/>
        <v>0</v>
      </c>
      <c r="CQ22" s="33">
        <f t="shared" si="29"/>
        <v>0</v>
      </c>
      <c r="CR22" s="33" t="e">
        <f>CQ22/CP22</f>
        <v>#DIV/0!</v>
      </c>
      <c r="CS22" s="32">
        <f t="shared" si="30"/>
        <v>0</v>
      </c>
      <c r="CT22" s="32">
        <f t="shared" si="30"/>
        <v>0</v>
      </c>
      <c r="CU22" s="49" t="e">
        <f>CT22/CS22</f>
        <v>#DIV/0!</v>
      </c>
      <c r="CV22" s="48">
        <f>IF(CQ22&gt;CT22, CQ22-CT22, 0)</f>
        <v>0</v>
      </c>
    </row>
    <row r="23" spans="1:100" s="34" customFormat="1" ht="11.25" hidden="1" customHeight="1" x14ac:dyDescent="0.2">
      <c r="A23" s="253"/>
      <c r="B23" s="28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8"/>
      <c r="P23" s="18"/>
      <c r="Q23" s="18" t="e">
        <f>P23/O23</f>
        <v>#DIV/0!</v>
      </c>
      <c r="R23" s="17">
        <f t="shared" si="24"/>
        <v>0</v>
      </c>
      <c r="S23" s="17">
        <f t="shared" si="24"/>
        <v>0</v>
      </c>
      <c r="T23" s="17" t="e">
        <f>S23/R23</f>
        <v>#DIV/0!</v>
      </c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8"/>
      <c r="AH23" s="18"/>
      <c r="AI23" s="18" t="e">
        <f>AH23/AG23</f>
        <v>#DIV/0!</v>
      </c>
      <c r="AJ23" s="17">
        <f t="shared" si="25"/>
        <v>0</v>
      </c>
      <c r="AK23" s="17">
        <f t="shared" si="25"/>
        <v>0</v>
      </c>
      <c r="AL23" s="17" t="e">
        <f>AK23/AJ23</f>
        <v>#DIV/0!</v>
      </c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8"/>
      <c r="AZ23" s="18"/>
      <c r="BA23" s="18" t="e">
        <f>AZ23/AY23</f>
        <v>#DIV/0!</v>
      </c>
      <c r="BB23" s="17">
        <f t="shared" si="26"/>
        <v>0</v>
      </c>
      <c r="BC23" s="17">
        <f t="shared" si="26"/>
        <v>0</v>
      </c>
      <c r="BD23" s="17" t="e">
        <f>BC23/BB23</f>
        <v>#DIV/0!</v>
      </c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8"/>
      <c r="BR23" s="18"/>
      <c r="BS23" s="18" t="e">
        <f>BR23/BQ23</f>
        <v>#DIV/0!</v>
      </c>
      <c r="BT23" s="17">
        <f t="shared" si="27"/>
        <v>0</v>
      </c>
      <c r="BU23" s="17">
        <f t="shared" si="27"/>
        <v>0</v>
      </c>
      <c r="BV23" s="17" t="e">
        <f>BU23/BT23</f>
        <v>#DIV/0!</v>
      </c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8"/>
      <c r="CJ23" s="18"/>
      <c r="CK23" s="24" t="e">
        <f>CJ23/CI23</f>
        <v>#DIV/0!</v>
      </c>
      <c r="CL23" s="23">
        <f t="shared" si="28"/>
        <v>0</v>
      </c>
      <c r="CM23" s="23">
        <f t="shared" si="28"/>
        <v>0</v>
      </c>
      <c r="CN23" s="52" t="e">
        <f>CM23/CL23</f>
        <v>#DIV/0!</v>
      </c>
      <c r="CO23" s="12"/>
      <c r="CP23" s="50">
        <f t="shared" si="29"/>
        <v>0</v>
      </c>
      <c r="CQ23" s="33">
        <f t="shared" si="29"/>
        <v>0</v>
      </c>
      <c r="CR23" s="33" t="e">
        <f>CQ23/CP23</f>
        <v>#DIV/0!</v>
      </c>
      <c r="CS23" s="32">
        <f t="shared" si="30"/>
        <v>0</v>
      </c>
      <c r="CT23" s="32">
        <f t="shared" si="30"/>
        <v>0</v>
      </c>
      <c r="CU23" s="49" t="e">
        <f>CT23/CS23</f>
        <v>#DIV/0!</v>
      </c>
      <c r="CV23" s="48">
        <f>IF(CQ23&gt;CT23, CQ23-CT23, 0)</f>
        <v>0</v>
      </c>
    </row>
    <row r="24" spans="1:100" s="15" customFormat="1" ht="11.25" hidden="1" customHeight="1" thickBot="1" x14ac:dyDescent="0.2">
      <c r="A24" s="252"/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18" t="e">
        <f>P24/O24</f>
        <v>#DIV/0!</v>
      </c>
      <c r="R24" s="17">
        <f t="shared" si="24"/>
        <v>0</v>
      </c>
      <c r="S24" s="17">
        <f t="shared" si="24"/>
        <v>0</v>
      </c>
      <c r="T24" s="17" t="e">
        <f>S24/R24</f>
        <v>#DIV/0!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8"/>
      <c r="AH24" s="18"/>
      <c r="AI24" s="18" t="e">
        <f>AH24/AG24</f>
        <v>#DIV/0!</v>
      </c>
      <c r="AJ24" s="17">
        <f t="shared" si="25"/>
        <v>0</v>
      </c>
      <c r="AK24" s="17">
        <f t="shared" si="25"/>
        <v>0</v>
      </c>
      <c r="AL24" s="17" t="e">
        <f>AK24/AJ24</f>
        <v>#DIV/0!</v>
      </c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8"/>
      <c r="AZ24" s="18"/>
      <c r="BA24" s="18" t="e">
        <f>AZ24/AY24</f>
        <v>#DIV/0!</v>
      </c>
      <c r="BB24" s="17">
        <f t="shared" si="26"/>
        <v>0</v>
      </c>
      <c r="BC24" s="17">
        <f t="shared" si="26"/>
        <v>0</v>
      </c>
      <c r="BD24" s="17" t="e">
        <f>BC24/BB24</f>
        <v>#DIV/0!</v>
      </c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8"/>
      <c r="BR24" s="18"/>
      <c r="BS24" s="18" t="e">
        <f>BR24/BQ24</f>
        <v>#DIV/0!</v>
      </c>
      <c r="BT24" s="17">
        <f t="shared" si="27"/>
        <v>0</v>
      </c>
      <c r="BU24" s="17">
        <f t="shared" si="27"/>
        <v>0</v>
      </c>
      <c r="BV24" s="17" t="e">
        <f>BU24/BT24</f>
        <v>#DIV/0!</v>
      </c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8"/>
      <c r="CJ24" s="18"/>
      <c r="CK24" s="18" t="e">
        <f>CJ24/CI24</f>
        <v>#DIV/0!</v>
      </c>
      <c r="CL24" s="17">
        <f t="shared" si="28"/>
        <v>0</v>
      </c>
      <c r="CM24" s="17">
        <f t="shared" si="28"/>
        <v>0</v>
      </c>
      <c r="CN24" s="51" t="e">
        <f>CM24/CL24</f>
        <v>#DIV/0!</v>
      </c>
      <c r="CO24" s="12"/>
      <c r="CP24" s="50">
        <f t="shared" si="29"/>
        <v>0</v>
      </c>
      <c r="CQ24" s="33">
        <f t="shared" si="29"/>
        <v>0</v>
      </c>
      <c r="CR24" s="33" t="e">
        <f>CQ24/CP24</f>
        <v>#DIV/0!</v>
      </c>
      <c r="CS24" s="32">
        <f t="shared" si="30"/>
        <v>0</v>
      </c>
      <c r="CT24" s="32">
        <f t="shared" si="30"/>
        <v>0</v>
      </c>
      <c r="CU24" s="49" t="e">
        <f>CT24/CS24</f>
        <v>#DIV/0!</v>
      </c>
      <c r="CV24" s="48">
        <f>IF(CQ24&gt;CT24, CQ24-CT24, 0)</f>
        <v>0</v>
      </c>
    </row>
    <row r="25" spans="1:100" ht="11.25" hidden="1" thickBot="1" x14ac:dyDescent="0.2">
      <c r="A25" s="369" t="s">
        <v>0</v>
      </c>
      <c r="B25" s="370"/>
      <c r="C25" s="47">
        <f t="shared" ref="C25:P25" si="31">SUM(C21:C24)</f>
        <v>0</v>
      </c>
      <c r="D25" s="46">
        <f t="shared" si="31"/>
        <v>0</v>
      </c>
      <c r="E25" s="47">
        <f t="shared" si="31"/>
        <v>0</v>
      </c>
      <c r="F25" s="46">
        <f t="shared" si="31"/>
        <v>0</v>
      </c>
      <c r="G25" s="47">
        <f t="shared" si="31"/>
        <v>0</v>
      </c>
      <c r="H25" s="46">
        <f t="shared" si="31"/>
        <v>0</v>
      </c>
      <c r="I25" s="47">
        <f t="shared" si="31"/>
        <v>0</v>
      </c>
      <c r="J25" s="46">
        <f t="shared" si="31"/>
        <v>0</v>
      </c>
      <c r="K25" s="47">
        <f t="shared" si="31"/>
        <v>0</v>
      </c>
      <c r="L25" s="46">
        <f t="shared" si="31"/>
        <v>0</v>
      </c>
      <c r="M25" s="47">
        <f t="shared" si="31"/>
        <v>0</v>
      </c>
      <c r="N25" s="46">
        <f t="shared" si="31"/>
        <v>0</v>
      </c>
      <c r="O25" s="46">
        <f t="shared" si="31"/>
        <v>0</v>
      </c>
      <c r="P25" s="46">
        <f t="shared" si="31"/>
        <v>0</v>
      </c>
      <c r="Q25" s="45" t="e">
        <f>P25/O25</f>
        <v>#DIV/0!</v>
      </c>
      <c r="R25" s="45">
        <f>SUM(R21:R24)</f>
        <v>0</v>
      </c>
      <c r="S25" s="45">
        <f>SUM(S21:S24)</f>
        <v>0</v>
      </c>
      <c r="T25" s="45" t="e">
        <f>S25/R25</f>
        <v>#DIV/0!</v>
      </c>
      <c r="U25" s="47">
        <f t="shared" ref="U25:AH25" si="32">SUM(U21:U24)</f>
        <v>0</v>
      </c>
      <c r="V25" s="46">
        <f t="shared" si="32"/>
        <v>0</v>
      </c>
      <c r="W25" s="47">
        <f t="shared" si="32"/>
        <v>0</v>
      </c>
      <c r="X25" s="46">
        <f t="shared" si="32"/>
        <v>0</v>
      </c>
      <c r="Y25" s="47">
        <f t="shared" si="32"/>
        <v>0</v>
      </c>
      <c r="Z25" s="46">
        <f t="shared" si="32"/>
        <v>0</v>
      </c>
      <c r="AA25" s="47">
        <f t="shared" si="32"/>
        <v>0</v>
      </c>
      <c r="AB25" s="46">
        <f t="shared" si="32"/>
        <v>0</v>
      </c>
      <c r="AC25" s="47">
        <f t="shared" si="32"/>
        <v>0</v>
      </c>
      <c r="AD25" s="46">
        <f t="shared" si="32"/>
        <v>0</v>
      </c>
      <c r="AE25" s="47">
        <f t="shared" si="32"/>
        <v>0</v>
      </c>
      <c r="AF25" s="46">
        <f t="shared" si="32"/>
        <v>0</v>
      </c>
      <c r="AG25" s="46">
        <f t="shared" si="32"/>
        <v>0</v>
      </c>
      <c r="AH25" s="46">
        <f t="shared" si="32"/>
        <v>0</v>
      </c>
      <c r="AI25" s="45" t="e">
        <f>AH25/AG25</f>
        <v>#DIV/0!</v>
      </c>
      <c r="AJ25" s="45">
        <f>SUM(AJ21:AJ24)</f>
        <v>0</v>
      </c>
      <c r="AK25" s="45">
        <f>SUM(AK21:AK24)</f>
        <v>0</v>
      </c>
      <c r="AL25" s="45" t="e">
        <f>AK25/AJ25</f>
        <v>#DIV/0!</v>
      </c>
      <c r="AM25" s="47">
        <f t="shared" ref="AM25:AZ25" si="33">SUM(AM21:AM24)</f>
        <v>0</v>
      </c>
      <c r="AN25" s="46">
        <f t="shared" si="33"/>
        <v>0</v>
      </c>
      <c r="AO25" s="47">
        <f t="shared" si="33"/>
        <v>0</v>
      </c>
      <c r="AP25" s="46">
        <f t="shared" si="33"/>
        <v>0</v>
      </c>
      <c r="AQ25" s="47">
        <f t="shared" si="33"/>
        <v>0</v>
      </c>
      <c r="AR25" s="46">
        <f t="shared" si="33"/>
        <v>0</v>
      </c>
      <c r="AS25" s="47">
        <f t="shared" si="33"/>
        <v>0</v>
      </c>
      <c r="AT25" s="46">
        <f t="shared" si="33"/>
        <v>0</v>
      </c>
      <c r="AU25" s="47">
        <f t="shared" si="33"/>
        <v>0</v>
      </c>
      <c r="AV25" s="46">
        <f t="shared" si="33"/>
        <v>0</v>
      </c>
      <c r="AW25" s="47">
        <f t="shared" si="33"/>
        <v>0</v>
      </c>
      <c r="AX25" s="46">
        <f t="shared" si="33"/>
        <v>0</v>
      </c>
      <c r="AY25" s="46">
        <f t="shared" si="33"/>
        <v>0</v>
      </c>
      <c r="AZ25" s="46">
        <f t="shared" si="33"/>
        <v>0</v>
      </c>
      <c r="BA25" s="45" t="e">
        <f>AZ25/AY25</f>
        <v>#DIV/0!</v>
      </c>
      <c r="BB25" s="45">
        <f>SUM(BB21:BB24)</f>
        <v>0</v>
      </c>
      <c r="BC25" s="45">
        <f>SUM(BC21:BC24)</f>
        <v>0</v>
      </c>
      <c r="BD25" s="45" t="e">
        <f>BC25/BB25</f>
        <v>#DIV/0!</v>
      </c>
      <c r="BE25" s="47">
        <f t="shared" ref="BE25:BR25" si="34">SUM(BE21:BE24)</f>
        <v>0</v>
      </c>
      <c r="BF25" s="46">
        <f t="shared" si="34"/>
        <v>0</v>
      </c>
      <c r="BG25" s="47">
        <f t="shared" si="34"/>
        <v>0</v>
      </c>
      <c r="BH25" s="46">
        <f t="shared" si="34"/>
        <v>0</v>
      </c>
      <c r="BI25" s="47">
        <f t="shared" si="34"/>
        <v>0</v>
      </c>
      <c r="BJ25" s="46">
        <f t="shared" si="34"/>
        <v>0</v>
      </c>
      <c r="BK25" s="47">
        <f t="shared" si="34"/>
        <v>0</v>
      </c>
      <c r="BL25" s="46">
        <f t="shared" si="34"/>
        <v>0</v>
      </c>
      <c r="BM25" s="47">
        <f t="shared" si="34"/>
        <v>0</v>
      </c>
      <c r="BN25" s="46">
        <f t="shared" si="34"/>
        <v>0</v>
      </c>
      <c r="BO25" s="47">
        <f t="shared" si="34"/>
        <v>0</v>
      </c>
      <c r="BP25" s="46">
        <f t="shared" si="34"/>
        <v>0</v>
      </c>
      <c r="BQ25" s="47">
        <f t="shared" si="34"/>
        <v>0</v>
      </c>
      <c r="BR25" s="47">
        <f t="shared" si="34"/>
        <v>0</v>
      </c>
      <c r="BS25" s="45" t="e">
        <f>BR25/BQ25</f>
        <v>#DIV/0!</v>
      </c>
      <c r="BT25" s="45">
        <f>SUM(BT21:BT24)</f>
        <v>0</v>
      </c>
      <c r="BU25" s="45">
        <f>SUM(BU21:BU24)</f>
        <v>0</v>
      </c>
      <c r="BV25" s="45" t="e">
        <f>BU25/BT25</f>
        <v>#DIV/0!</v>
      </c>
      <c r="BW25" s="47">
        <f t="shared" ref="BW25:CJ25" si="35">SUM(BW21:BW24)</f>
        <v>0</v>
      </c>
      <c r="BX25" s="46">
        <f t="shared" si="35"/>
        <v>0</v>
      </c>
      <c r="BY25" s="47">
        <f t="shared" si="35"/>
        <v>0</v>
      </c>
      <c r="BZ25" s="46">
        <f t="shared" si="35"/>
        <v>0</v>
      </c>
      <c r="CA25" s="47">
        <f t="shared" si="35"/>
        <v>0</v>
      </c>
      <c r="CB25" s="46">
        <f t="shared" si="35"/>
        <v>0</v>
      </c>
      <c r="CC25" s="47">
        <f t="shared" si="35"/>
        <v>0</v>
      </c>
      <c r="CD25" s="46">
        <f t="shared" si="35"/>
        <v>0</v>
      </c>
      <c r="CE25" s="47">
        <f t="shared" si="35"/>
        <v>0</v>
      </c>
      <c r="CF25" s="47">
        <f t="shared" si="35"/>
        <v>0</v>
      </c>
      <c r="CG25" s="47">
        <f t="shared" si="35"/>
        <v>0</v>
      </c>
      <c r="CH25" s="47">
        <f t="shared" si="35"/>
        <v>0</v>
      </c>
      <c r="CI25" s="46">
        <f t="shared" si="35"/>
        <v>0</v>
      </c>
      <c r="CJ25" s="46">
        <f t="shared" si="35"/>
        <v>0</v>
      </c>
      <c r="CK25" s="45" t="e">
        <f>CJ25/CI25</f>
        <v>#DIV/0!</v>
      </c>
      <c r="CL25" s="45">
        <f>SUM(CL21:CL24)</f>
        <v>0</v>
      </c>
      <c r="CM25" s="45">
        <f>SUM(CM21:CM24)</f>
        <v>0</v>
      </c>
      <c r="CN25" s="44" t="e">
        <f>CM25/CL25</f>
        <v>#DIV/0!</v>
      </c>
      <c r="CO25" s="12"/>
      <c r="CP25" s="43">
        <f>SUM(CP21:CP24)</f>
        <v>0</v>
      </c>
      <c r="CQ25" s="42">
        <f>SUM(CQ21:CQ24)</f>
        <v>0</v>
      </c>
      <c r="CR25" s="42" t="e">
        <f>CQ25/CP25</f>
        <v>#DIV/0!</v>
      </c>
      <c r="CS25" s="42">
        <f>SUM(CS21:CS24)</f>
        <v>0</v>
      </c>
      <c r="CT25" s="42">
        <f>SUM(CT21:CT24)</f>
        <v>0</v>
      </c>
      <c r="CU25" s="41" t="e">
        <f>CT25/CS25</f>
        <v>#DIV/0!</v>
      </c>
      <c r="CV25" s="100">
        <f>IF(CQ25&gt;CT25, CQ25-CT25, 0)</f>
        <v>0</v>
      </c>
    </row>
    <row r="30" spans="1:100" x14ac:dyDescent="0.15">
      <c r="CU30" s="3"/>
    </row>
  </sheetData>
  <sheetProtection selectLockedCells="1" selectUnlockedCells="1"/>
  <protectedRanges>
    <protectedRange sqref="B11 B18 B22 B6:B7 B16 B13:B14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0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 B15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91">
    <mergeCell ref="A13:B13"/>
    <mergeCell ref="A18:B18"/>
    <mergeCell ref="A25:B25"/>
    <mergeCell ref="CI4:CK4"/>
    <mergeCell ref="CL4:CN4"/>
    <mergeCell ref="AU4:AV4"/>
    <mergeCell ref="AW4:AX4"/>
    <mergeCell ref="AY4:BA4"/>
    <mergeCell ref="BB4:BD4"/>
    <mergeCell ref="BE4:BF4"/>
    <mergeCell ref="A11:B11"/>
    <mergeCell ref="BW4:BX4"/>
    <mergeCell ref="BY4:BZ4"/>
    <mergeCell ref="CA4:CB4"/>
    <mergeCell ref="CC4:CD4"/>
    <mergeCell ref="BG4:BH4"/>
    <mergeCell ref="CP4:CR4"/>
    <mergeCell ref="CS4:CU4"/>
    <mergeCell ref="AG4:AI4"/>
    <mergeCell ref="AJ4:AL4"/>
    <mergeCell ref="AM4:AN4"/>
    <mergeCell ref="AO4:AP4"/>
    <mergeCell ref="AQ4:AR4"/>
    <mergeCell ref="A6:B6"/>
    <mergeCell ref="CE4:CF4"/>
    <mergeCell ref="CG4:CH4"/>
    <mergeCell ref="AE4:AF4"/>
    <mergeCell ref="BI4:BJ4"/>
    <mergeCell ref="BK4:BL4"/>
    <mergeCell ref="BM4:BN4"/>
    <mergeCell ref="BO4:BP4"/>
    <mergeCell ref="AS4:AT4"/>
    <mergeCell ref="BQ4:BS4"/>
    <mergeCell ref="BT4:BV4"/>
    <mergeCell ref="CL3:CN3"/>
    <mergeCell ref="CP3:CR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U4:V4"/>
    <mergeCell ref="W4:X4"/>
    <mergeCell ref="Y4:Z4"/>
    <mergeCell ref="AA4:AB4"/>
    <mergeCell ref="AC4:AD4"/>
    <mergeCell ref="CA3:CB3"/>
    <mergeCell ref="CC3:CD3"/>
    <mergeCell ref="CE3:CF3"/>
    <mergeCell ref="CG3:CH3"/>
    <mergeCell ref="CI3:CK3"/>
    <mergeCell ref="BY3:BZ3"/>
    <mergeCell ref="AY3:BA3"/>
    <mergeCell ref="BB3:BD3"/>
    <mergeCell ref="BE3:BF3"/>
    <mergeCell ref="BG3:BH3"/>
    <mergeCell ref="BI3:BJ3"/>
    <mergeCell ref="BK3:BL3"/>
    <mergeCell ref="BM3:BN3"/>
    <mergeCell ref="BO3:BP3"/>
    <mergeCell ref="BQ3:BS3"/>
    <mergeCell ref="BT3:BV3"/>
    <mergeCell ref="BW3:BX3"/>
    <mergeCell ref="AW3:AX3"/>
    <mergeCell ref="Y3:Z3"/>
    <mergeCell ref="AA3:AB3"/>
    <mergeCell ref="AC3:AD3"/>
    <mergeCell ref="AE3:AF3"/>
    <mergeCell ref="AG3:AI3"/>
    <mergeCell ref="AJ3:AL3"/>
    <mergeCell ref="AM3:AN3"/>
    <mergeCell ref="A2:B2"/>
    <mergeCell ref="A3:B3"/>
    <mergeCell ref="C3:D3"/>
    <mergeCell ref="E3:F3"/>
    <mergeCell ref="G3:H3"/>
    <mergeCell ref="U3:V3"/>
    <mergeCell ref="AO3:AP3"/>
    <mergeCell ref="AQ3:AR3"/>
    <mergeCell ref="AS3:AT3"/>
    <mergeCell ref="AU3:AV3"/>
    <mergeCell ref="W3:X3"/>
    <mergeCell ref="I3:J3"/>
    <mergeCell ref="K3:L3"/>
    <mergeCell ref="M3:N3"/>
    <mergeCell ref="O3:Q3"/>
    <mergeCell ref="R3:T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scale="97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A1:CV28"/>
  <sheetViews>
    <sheetView zoomScaleSheetLayoutView="55" workbookViewId="0">
      <pane xSplit="2" ySplit="5" topLeftCell="BW6" activePane="bottomRight" state="frozen"/>
      <selection activeCell="B57" sqref="B57"/>
      <selection pane="topRight" activeCell="B57" sqref="B57"/>
      <selection pane="bottomLeft" activeCell="B57" sqref="B57"/>
      <selection pane="bottomRight" activeCell="J15" sqref="J15"/>
    </sheetView>
  </sheetViews>
  <sheetFormatPr defaultRowHeight="10.5" x14ac:dyDescent="0.15"/>
  <cols>
    <col min="1" max="1" width="5.42578125" style="7" customWidth="1"/>
    <col min="2" max="2" width="27.42578125" style="6" customWidth="1"/>
    <col min="3" max="3" width="5.85546875" style="5" customWidth="1"/>
    <col min="4" max="4" width="7.28515625" style="5" customWidth="1"/>
    <col min="5" max="5" width="5.85546875" style="5" customWidth="1"/>
    <col min="6" max="6" width="6.425781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140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6.425781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" style="5" customWidth="1"/>
    <col min="23" max="23" width="5.85546875" style="5" customWidth="1"/>
    <col min="24" max="24" width="6.5703125" style="5" bestFit="1" customWidth="1"/>
    <col min="25" max="25" width="5.85546875" style="5" customWidth="1"/>
    <col min="26" max="26" width="6.7109375" style="5" customWidth="1"/>
    <col min="27" max="27" width="5.85546875" style="5" customWidth="1"/>
    <col min="28" max="28" width="6.7109375" style="5" customWidth="1"/>
    <col min="29" max="29" width="5.5703125" style="5" customWidth="1"/>
    <col min="30" max="31" width="6.140625" style="5" customWidth="1"/>
    <col min="32" max="32" width="6.5703125" style="5" bestFit="1" customWidth="1"/>
    <col min="33" max="33" width="7" style="3" customWidth="1"/>
    <col min="34" max="34" width="8.42578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6.42578125" style="5" customWidth="1"/>
    <col min="41" max="41" width="5.85546875" style="5" customWidth="1"/>
    <col min="42" max="42" width="6.7109375" style="5" bestFit="1" customWidth="1"/>
    <col min="43" max="46" width="5.85546875" style="5" customWidth="1"/>
    <col min="47" max="47" width="5" style="5" customWidth="1"/>
    <col min="48" max="48" width="5.85546875" style="5" customWidth="1"/>
    <col min="49" max="49" width="5" style="5" customWidth="1"/>
    <col min="50" max="50" width="6.5703125" style="5" bestFit="1" customWidth="1"/>
    <col min="51" max="51" width="6.42578125" style="3" customWidth="1"/>
    <col min="52" max="52" width="7.42578125" style="3" bestFit="1" customWidth="1"/>
    <col min="53" max="53" width="7.42578125" style="3" customWidth="1"/>
    <col min="54" max="54" width="6.42578125" style="3" customWidth="1"/>
    <col min="55" max="55" width="6.42578125" style="3" bestFit="1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2" width="7.7109375" style="3" customWidth="1"/>
    <col min="73" max="74" width="7.42578125" style="3" customWidth="1"/>
    <col min="75" max="83" width="5.85546875" style="5" customWidth="1"/>
    <col min="84" max="84" width="5" style="5" customWidth="1"/>
    <col min="85" max="86" width="5" style="5" bestFit="1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256" width="9.140625" style="1"/>
    <col min="257" max="257" width="5.42578125" style="1" customWidth="1"/>
    <col min="258" max="258" width="27.42578125" style="1" customWidth="1"/>
    <col min="259" max="259" width="5.85546875" style="1" customWidth="1"/>
    <col min="260" max="260" width="7.28515625" style="1" customWidth="1"/>
    <col min="261" max="261" width="5.85546875" style="1" customWidth="1"/>
    <col min="262" max="262" width="6.4257812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140625" style="1" customWidth="1"/>
    <col min="267" max="267" width="5.85546875" style="1" customWidth="1"/>
    <col min="268" max="268" width="7.28515625" style="1" customWidth="1"/>
    <col min="269" max="269" width="5.85546875" style="1" customWidth="1"/>
    <col min="270" max="270" width="6.425781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" style="1" customWidth="1"/>
    <col min="279" max="279" width="5.85546875" style="1" customWidth="1"/>
    <col min="280" max="280" width="6.5703125" style="1" bestFit="1" customWidth="1"/>
    <col min="281" max="281" width="5.85546875" style="1" customWidth="1"/>
    <col min="282" max="282" width="6.7109375" style="1" customWidth="1"/>
    <col min="283" max="283" width="5.85546875" style="1" customWidth="1"/>
    <col min="284" max="284" width="6.7109375" style="1" customWidth="1"/>
    <col min="285" max="285" width="5.5703125" style="1" customWidth="1"/>
    <col min="286" max="287" width="6.140625" style="1" customWidth="1"/>
    <col min="288" max="288" width="6.5703125" style="1" bestFit="1" customWidth="1"/>
    <col min="289" max="289" width="7" style="1" customWidth="1"/>
    <col min="290" max="290" width="8.42578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6.42578125" style="1" customWidth="1"/>
    <col min="297" max="297" width="5.85546875" style="1" customWidth="1"/>
    <col min="298" max="298" width="6.7109375" style="1" bestFit="1" customWidth="1"/>
    <col min="299" max="302" width="5.85546875" style="1" customWidth="1"/>
    <col min="303" max="303" width="5" style="1" customWidth="1"/>
    <col min="304" max="304" width="5.85546875" style="1" customWidth="1"/>
    <col min="305" max="305" width="5" style="1" customWidth="1"/>
    <col min="306" max="306" width="6.5703125" style="1" bestFit="1" customWidth="1"/>
    <col min="307" max="307" width="6.42578125" style="1" customWidth="1"/>
    <col min="308" max="308" width="6.85546875" style="1" customWidth="1"/>
    <col min="309" max="309" width="7.42578125" style="1" customWidth="1"/>
    <col min="310" max="310" width="6.42578125" style="1" customWidth="1"/>
    <col min="311" max="311" width="6.42578125" style="1" bestFit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6.5703125" style="1" customWidth="1"/>
    <col min="321" max="321" width="5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8" width="7.7109375" style="1" customWidth="1"/>
    <col min="329" max="330" width="7.42578125" style="1" customWidth="1"/>
    <col min="331" max="339" width="5.85546875" style="1" customWidth="1"/>
    <col min="340" max="340" width="5" style="1" customWidth="1"/>
    <col min="341" max="342" width="5" style="1" bestFit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512" width="9.140625" style="1"/>
    <col min="513" max="513" width="5.42578125" style="1" customWidth="1"/>
    <col min="514" max="514" width="27.42578125" style="1" customWidth="1"/>
    <col min="515" max="515" width="5.85546875" style="1" customWidth="1"/>
    <col min="516" max="516" width="7.28515625" style="1" customWidth="1"/>
    <col min="517" max="517" width="5.85546875" style="1" customWidth="1"/>
    <col min="518" max="518" width="6.4257812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140625" style="1" customWidth="1"/>
    <col min="523" max="523" width="5.85546875" style="1" customWidth="1"/>
    <col min="524" max="524" width="7.28515625" style="1" customWidth="1"/>
    <col min="525" max="525" width="5.85546875" style="1" customWidth="1"/>
    <col min="526" max="526" width="6.425781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" style="1" customWidth="1"/>
    <col min="535" max="535" width="5.85546875" style="1" customWidth="1"/>
    <col min="536" max="536" width="6.5703125" style="1" bestFit="1" customWidth="1"/>
    <col min="537" max="537" width="5.85546875" style="1" customWidth="1"/>
    <col min="538" max="538" width="6.7109375" style="1" customWidth="1"/>
    <col min="539" max="539" width="5.85546875" style="1" customWidth="1"/>
    <col min="540" max="540" width="6.7109375" style="1" customWidth="1"/>
    <col min="541" max="541" width="5.5703125" style="1" customWidth="1"/>
    <col min="542" max="543" width="6.140625" style="1" customWidth="1"/>
    <col min="544" max="544" width="6.5703125" style="1" bestFit="1" customWidth="1"/>
    <col min="545" max="545" width="7" style="1" customWidth="1"/>
    <col min="546" max="546" width="8.42578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6.42578125" style="1" customWidth="1"/>
    <col min="553" max="553" width="5.85546875" style="1" customWidth="1"/>
    <col min="554" max="554" width="6.7109375" style="1" bestFit="1" customWidth="1"/>
    <col min="555" max="558" width="5.85546875" style="1" customWidth="1"/>
    <col min="559" max="559" width="5" style="1" customWidth="1"/>
    <col min="560" max="560" width="5.85546875" style="1" customWidth="1"/>
    <col min="561" max="561" width="5" style="1" customWidth="1"/>
    <col min="562" max="562" width="6.5703125" style="1" bestFit="1" customWidth="1"/>
    <col min="563" max="563" width="6.42578125" style="1" customWidth="1"/>
    <col min="564" max="564" width="6.85546875" style="1" customWidth="1"/>
    <col min="565" max="565" width="7.42578125" style="1" customWidth="1"/>
    <col min="566" max="566" width="6.42578125" style="1" customWidth="1"/>
    <col min="567" max="567" width="6.42578125" style="1" bestFit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6.5703125" style="1" customWidth="1"/>
    <col min="577" max="577" width="5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4" width="7.7109375" style="1" customWidth="1"/>
    <col min="585" max="586" width="7.42578125" style="1" customWidth="1"/>
    <col min="587" max="595" width="5.85546875" style="1" customWidth="1"/>
    <col min="596" max="596" width="5" style="1" customWidth="1"/>
    <col min="597" max="598" width="5" style="1" bestFit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768" width="9.140625" style="1"/>
    <col min="769" max="769" width="5.42578125" style="1" customWidth="1"/>
    <col min="770" max="770" width="27.42578125" style="1" customWidth="1"/>
    <col min="771" max="771" width="5.85546875" style="1" customWidth="1"/>
    <col min="772" max="772" width="7.28515625" style="1" customWidth="1"/>
    <col min="773" max="773" width="5.85546875" style="1" customWidth="1"/>
    <col min="774" max="774" width="6.4257812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140625" style="1" customWidth="1"/>
    <col min="779" max="779" width="5.85546875" style="1" customWidth="1"/>
    <col min="780" max="780" width="7.28515625" style="1" customWidth="1"/>
    <col min="781" max="781" width="5.85546875" style="1" customWidth="1"/>
    <col min="782" max="782" width="6.425781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" style="1" customWidth="1"/>
    <col min="791" max="791" width="5.85546875" style="1" customWidth="1"/>
    <col min="792" max="792" width="6.5703125" style="1" bestFit="1" customWidth="1"/>
    <col min="793" max="793" width="5.85546875" style="1" customWidth="1"/>
    <col min="794" max="794" width="6.7109375" style="1" customWidth="1"/>
    <col min="795" max="795" width="5.85546875" style="1" customWidth="1"/>
    <col min="796" max="796" width="6.7109375" style="1" customWidth="1"/>
    <col min="797" max="797" width="5.5703125" style="1" customWidth="1"/>
    <col min="798" max="799" width="6.140625" style="1" customWidth="1"/>
    <col min="800" max="800" width="6.5703125" style="1" bestFit="1" customWidth="1"/>
    <col min="801" max="801" width="7" style="1" customWidth="1"/>
    <col min="802" max="802" width="8.42578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6.42578125" style="1" customWidth="1"/>
    <col min="809" max="809" width="5.85546875" style="1" customWidth="1"/>
    <col min="810" max="810" width="6.7109375" style="1" bestFit="1" customWidth="1"/>
    <col min="811" max="814" width="5.85546875" style="1" customWidth="1"/>
    <col min="815" max="815" width="5" style="1" customWidth="1"/>
    <col min="816" max="816" width="5.85546875" style="1" customWidth="1"/>
    <col min="817" max="817" width="5" style="1" customWidth="1"/>
    <col min="818" max="818" width="6.5703125" style="1" bestFit="1" customWidth="1"/>
    <col min="819" max="819" width="6.42578125" style="1" customWidth="1"/>
    <col min="820" max="820" width="6.85546875" style="1" customWidth="1"/>
    <col min="821" max="821" width="7.42578125" style="1" customWidth="1"/>
    <col min="822" max="822" width="6.42578125" style="1" customWidth="1"/>
    <col min="823" max="823" width="6.42578125" style="1" bestFit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6.5703125" style="1" customWidth="1"/>
    <col min="833" max="833" width="5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40" width="7.7109375" style="1" customWidth="1"/>
    <col min="841" max="842" width="7.42578125" style="1" customWidth="1"/>
    <col min="843" max="851" width="5.85546875" style="1" customWidth="1"/>
    <col min="852" max="852" width="5" style="1" customWidth="1"/>
    <col min="853" max="854" width="5" style="1" bestFit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1024" width="9.140625" style="1"/>
    <col min="1025" max="1025" width="5.42578125" style="1" customWidth="1"/>
    <col min="1026" max="1026" width="27.42578125" style="1" customWidth="1"/>
    <col min="1027" max="1027" width="5.85546875" style="1" customWidth="1"/>
    <col min="1028" max="1028" width="7.28515625" style="1" customWidth="1"/>
    <col min="1029" max="1029" width="5.85546875" style="1" customWidth="1"/>
    <col min="1030" max="1030" width="6.4257812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140625" style="1" customWidth="1"/>
    <col min="1035" max="1035" width="5.85546875" style="1" customWidth="1"/>
    <col min="1036" max="1036" width="7.28515625" style="1" customWidth="1"/>
    <col min="1037" max="1037" width="5.85546875" style="1" customWidth="1"/>
    <col min="1038" max="1038" width="6.425781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" style="1" customWidth="1"/>
    <col min="1047" max="1047" width="5.85546875" style="1" customWidth="1"/>
    <col min="1048" max="1048" width="6.5703125" style="1" bestFit="1" customWidth="1"/>
    <col min="1049" max="1049" width="5.85546875" style="1" customWidth="1"/>
    <col min="1050" max="1050" width="6.7109375" style="1" customWidth="1"/>
    <col min="1051" max="1051" width="5.85546875" style="1" customWidth="1"/>
    <col min="1052" max="1052" width="6.7109375" style="1" customWidth="1"/>
    <col min="1053" max="1053" width="5.5703125" style="1" customWidth="1"/>
    <col min="1054" max="1055" width="6.140625" style="1" customWidth="1"/>
    <col min="1056" max="1056" width="6.5703125" style="1" bestFit="1" customWidth="1"/>
    <col min="1057" max="1057" width="7" style="1" customWidth="1"/>
    <col min="1058" max="1058" width="8.42578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6.42578125" style="1" customWidth="1"/>
    <col min="1065" max="1065" width="5.85546875" style="1" customWidth="1"/>
    <col min="1066" max="1066" width="6.7109375" style="1" bestFit="1" customWidth="1"/>
    <col min="1067" max="1070" width="5.85546875" style="1" customWidth="1"/>
    <col min="1071" max="1071" width="5" style="1" customWidth="1"/>
    <col min="1072" max="1072" width="5.85546875" style="1" customWidth="1"/>
    <col min="1073" max="1073" width="5" style="1" customWidth="1"/>
    <col min="1074" max="1074" width="6.5703125" style="1" bestFit="1" customWidth="1"/>
    <col min="1075" max="1075" width="6.42578125" style="1" customWidth="1"/>
    <col min="1076" max="1076" width="6.85546875" style="1" customWidth="1"/>
    <col min="1077" max="1077" width="7.42578125" style="1" customWidth="1"/>
    <col min="1078" max="1078" width="6.42578125" style="1" customWidth="1"/>
    <col min="1079" max="1079" width="6.42578125" style="1" bestFit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6.5703125" style="1" customWidth="1"/>
    <col min="1089" max="1089" width="5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6" width="7.7109375" style="1" customWidth="1"/>
    <col min="1097" max="1098" width="7.42578125" style="1" customWidth="1"/>
    <col min="1099" max="1107" width="5.85546875" style="1" customWidth="1"/>
    <col min="1108" max="1108" width="5" style="1" customWidth="1"/>
    <col min="1109" max="1110" width="5" style="1" bestFit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280" width="9.140625" style="1"/>
    <col min="1281" max="1281" width="5.42578125" style="1" customWidth="1"/>
    <col min="1282" max="1282" width="27.42578125" style="1" customWidth="1"/>
    <col min="1283" max="1283" width="5.85546875" style="1" customWidth="1"/>
    <col min="1284" max="1284" width="7.28515625" style="1" customWidth="1"/>
    <col min="1285" max="1285" width="5.85546875" style="1" customWidth="1"/>
    <col min="1286" max="1286" width="6.4257812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140625" style="1" customWidth="1"/>
    <col min="1291" max="1291" width="5.85546875" style="1" customWidth="1"/>
    <col min="1292" max="1292" width="7.28515625" style="1" customWidth="1"/>
    <col min="1293" max="1293" width="5.85546875" style="1" customWidth="1"/>
    <col min="1294" max="1294" width="6.425781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" style="1" customWidth="1"/>
    <col min="1303" max="1303" width="5.85546875" style="1" customWidth="1"/>
    <col min="1304" max="1304" width="6.5703125" style="1" bestFit="1" customWidth="1"/>
    <col min="1305" max="1305" width="5.85546875" style="1" customWidth="1"/>
    <col min="1306" max="1306" width="6.7109375" style="1" customWidth="1"/>
    <col min="1307" max="1307" width="5.85546875" style="1" customWidth="1"/>
    <col min="1308" max="1308" width="6.7109375" style="1" customWidth="1"/>
    <col min="1309" max="1309" width="5.5703125" style="1" customWidth="1"/>
    <col min="1310" max="1311" width="6.140625" style="1" customWidth="1"/>
    <col min="1312" max="1312" width="6.5703125" style="1" bestFit="1" customWidth="1"/>
    <col min="1313" max="1313" width="7" style="1" customWidth="1"/>
    <col min="1314" max="1314" width="8.42578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6.42578125" style="1" customWidth="1"/>
    <col min="1321" max="1321" width="5.85546875" style="1" customWidth="1"/>
    <col min="1322" max="1322" width="6.7109375" style="1" bestFit="1" customWidth="1"/>
    <col min="1323" max="1326" width="5.85546875" style="1" customWidth="1"/>
    <col min="1327" max="1327" width="5" style="1" customWidth="1"/>
    <col min="1328" max="1328" width="5.85546875" style="1" customWidth="1"/>
    <col min="1329" max="1329" width="5" style="1" customWidth="1"/>
    <col min="1330" max="1330" width="6.5703125" style="1" bestFit="1" customWidth="1"/>
    <col min="1331" max="1331" width="6.42578125" style="1" customWidth="1"/>
    <col min="1332" max="1332" width="6.85546875" style="1" customWidth="1"/>
    <col min="1333" max="1333" width="7.42578125" style="1" customWidth="1"/>
    <col min="1334" max="1334" width="6.42578125" style="1" customWidth="1"/>
    <col min="1335" max="1335" width="6.42578125" style="1" bestFit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6.5703125" style="1" customWidth="1"/>
    <col min="1345" max="1345" width="5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2" width="7.7109375" style="1" customWidth="1"/>
    <col min="1353" max="1354" width="7.42578125" style="1" customWidth="1"/>
    <col min="1355" max="1363" width="5.85546875" style="1" customWidth="1"/>
    <col min="1364" max="1364" width="5" style="1" customWidth="1"/>
    <col min="1365" max="1366" width="5" style="1" bestFit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536" width="9.140625" style="1"/>
    <col min="1537" max="1537" width="5.42578125" style="1" customWidth="1"/>
    <col min="1538" max="1538" width="27.42578125" style="1" customWidth="1"/>
    <col min="1539" max="1539" width="5.85546875" style="1" customWidth="1"/>
    <col min="1540" max="1540" width="7.28515625" style="1" customWidth="1"/>
    <col min="1541" max="1541" width="5.85546875" style="1" customWidth="1"/>
    <col min="1542" max="1542" width="6.4257812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140625" style="1" customWidth="1"/>
    <col min="1547" max="1547" width="5.85546875" style="1" customWidth="1"/>
    <col min="1548" max="1548" width="7.28515625" style="1" customWidth="1"/>
    <col min="1549" max="1549" width="5.85546875" style="1" customWidth="1"/>
    <col min="1550" max="1550" width="6.425781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" style="1" customWidth="1"/>
    <col min="1559" max="1559" width="5.85546875" style="1" customWidth="1"/>
    <col min="1560" max="1560" width="6.5703125" style="1" bestFit="1" customWidth="1"/>
    <col min="1561" max="1561" width="5.85546875" style="1" customWidth="1"/>
    <col min="1562" max="1562" width="6.7109375" style="1" customWidth="1"/>
    <col min="1563" max="1563" width="5.85546875" style="1" customWidth="1"/>
    <col min="1564" max="1564" width="6.7109375" style="1" customWidth="1"/>
    <col min="1565" max="1565" width="5.5703125" style="1" customWidth="1"/>
    <col min="1566" max="1567" width="6.140625" style="1" customWidth="1"/>
    <col min="1568" max="1568" width="6.5703125" style="1" bestFit="1" customWidth="1"/>
    <col min="1569" max="1569" width="7" style="1" customWidth="1"/>
    <col min="1570" max="1570" width="8.42578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6.42578125" style="1" customWidth="1"/>
    <col min="1577" max="1577" width="5.85546875" style="1" customWidth="1"/>
    <col min="1578" max="1578" width="6.7109375" style="1" bestFit="1" customWidth="1"/>
    <col min="1579" max="1582" width="5.85546875" style="1" customWidth="1"/>
    <col min="1583" max="1583" width="5" style="1" customWidth="1"/>
    <col min="1584" max="1584" width="5.85546875" style="1" customWidth="1"/>
    <col min="1585" max="1585" width="5" style="1" customWidth="1"/>
    <col min="1586" max="1586" width="6.5703125" style="1" bestFit="1" customWidth="1"/>
    <col min="1587" max="1587" width="6.42578125" style="1" customWidth="1"/>
    <col min="1588" max="1588" width="6.85546875" style="1" customWidth="1"/>
    <col min="1589" max="1589" width="7.42578125" style="1" customWidth="1"/>
    <col min="1590" max="1590" width="6.42578125" style="1" customWidth="1"/>
    <col min="1591" max="1591" width="6.42578125" style="1" bestFit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6.5703125" style="1" customWidth="1"/>
    <col min="1601" max="1601" width="5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8" width="7.7109375" style="1" customWidth="1"/>
    <col min="1609" max="1610" width="7.42578125" style="1" customWidth="1"/>
    <col min="1611" max="1619" width="5.85546875" style="1" customWidth="1"/>
    <col min="1620" max="1620" width="5" style="1" customWidth="1"/>
    <col min="1621" max="1622" width="5" style="1" bestFit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792" width="9.140625" style="1"/>
    <col min="1793" max="1793" width="5.42578125" style="1" customWidth="1"/>
    <col min="1794" max="1794" width="27.42578125" style="1" customWidth="1"/>
    <col min="1795" max="1795" width="5.85546875" style="1" customWidth="1"/>
    <col min="1796" max="1796" width="7.28515625" style="1" customWidth="1"/>
    <col min="1797" max="1797" width="5.85546875" style="1" customWidth="1"/>
    <col min="1798" max="1798" width="6.4257812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140625" style="1" customWidth="1"/>
    <col min="1803" max="1803" width="5.85546875" style="1" customWidth="1"/>
    <col min="1804" max="1804" width="7.28515625" style="1" customWidth="1"/>
    <col min="1805" max="1805" width="5.85546875" style="1" customWidth="1"/>
    <col min="1806" max="1806" width="6.425781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" style="1" customWidth="1"/>
    <col min="1815" max="1815" width="5.85546875" style="1" customWidth="1"/>
    <col min="1816" max="1816" width="6.5703125" style="1" bestFit="1" customWidth="1"/>
    <col min="1817" max="1817" width="5.85546875" style="1" customWidth="1"/>
    <col min="1818" max="1818" width="6.7109375" style="1" customWidth="1"/>
    <col min="1819" max="1819" width="5.85546875" style="1" customWidth="1"/>
    <col min="1820" max="1820" width="6.7109375" style="1" customWidth="1"/>
    <col min="1821" max="1821" width="5.5703125" style="1" customWidth="1"/>
    <col min="1822" max="1823" width="6.140625" style="1" customWidth="1"/>
    <col min="1824" max="1824" width="6.5703125" style="1" bestFit="1" customWidth="1"/>
    <col min="1825" max="1825" width="7" style="1" customWidth="1"/>
    <col min="1826" max="1826" width="8.42578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6.42578125" style="1" customWidth="1"/>
    <col min="1833" max="1833" width="5.85546875" style="1" customWidth="1"/>
    <col min="1834" max="1834" width="6.7109375" style="1" bestFit="1" customWidth="1"/>
    <col min="1835" max="1838" width="5.85546875" style="1" customWidth="1"/>
    <col min="1839" max="1839" width="5" style="1" customWidth="1"/>
    <col min="1840" max="1840" width="5.85546875" style="1" customWidth="1"/>
    <col min="1841" max="1841" width="5" style="1" customWidth="1"/>
    <col min="1842" max="1842" width="6.5703125" style="1" bestFit="1" customWidth="1"/>
    <col min="1843" max="1843" width="6.42578125" style="1" customWidth="1"/>
    <col min="1844" max="1844" width="6.85546875" style="1" customWidth="1"/>
    <col min="1845" max="1845" width="7.42578125" style="1" customWidth="1"/>
    <col min="1846" max="1846" width="6.42578125" style="1" customWidth="1"/>
    <col min="1847" max="1847" width="6.42578125" style="1" bestFit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6.5703125" style="1" customWidth="1"/>
    <col min="1857" max="1857" width="5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4" width="7.7109375" style="1" customWidth="1"/>
    <col min="1865" max="1866" width="7.42578125" style="1" customWidth="1"/>
    <col min="1867" max="1875" width="5.85546875" style="1" customWidth="1"/>
    <col min="1876" max="1876" width="5" style="1" customWidth="1"/>
    <col min="1877" max="1878" width="5" style="1" bestFit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2048" width="9.140625" style="1"/>
    <col min="2049" max="2049" width="5.42578125" style="1" customWidth="1"/>
    <col min="2050" max="2050" width="27.42578125" style="1" customWidth="1"/>
    <col min="2051" max="2051" width="5.85546875" style="1" customWidth="1"/>
    <col min="2052" max="2052" width="7.28515625" style="1" customWidth="1"/>
    <col min="2053" max="2053" width="5.85546875" style="1" customWidth="1"/>
    <col min="2054" max="2054" width="6.4257812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140625" style="1" customWidth="1"/>
    <col min="2059" max="2059" width="5.85546875" style="1" customWidth="1"/>
    <col min="2060" max="2060" width="7.28515625" style="1" customWidth="1"/>
    <col min="2061" max="2061" width="5.85546875" style="1" customWidth="1"/>
    <col min="2062" max="2062" width="6.425781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" style="1" customWidth="1"/>
    <col min="2071" max="2071" width="5.85546875" style="1" customWidth="1"/>
    <col min="2072" max="2072" width="6.5703125" style="1" bestFit="1" customWidth="1"/>
    <col min="2073" max="2073" width="5.85546875" style="1" customWidth="1"/>
    <col min="2074" max="2074" width="6.7109375" style="1" customWidth="1"/>
    <col min="2075" max="2075" width="5.85546875" style="1" customWidth="1"/>
    <col min="2076" max="2076" width="6.7109375" style="1" customWidth="1"/>
    <col min="2077" max="2077" width="5.5703125" style="1" customWidth="1"/>
    <col min="2078" max="2079" width="6.140625" style="1" customWidth="1"/>
    <col min="2080" max="2080" width="6.5703125" style="1" bestFit="1" customWidth="1"/>
    <col min="2081" max="2081" width="7" style="1" customWidth="1"/>
    <col min="2082" max="2082" width="8.42578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6.42578125" style="1" customWidth="1"/>
    <col min="2089" max="2089" width="5.85546875" style="1" customWidth="1"/>
    <col min="2090" max="2090" width="6.7109375" style="1" bestFit="1" customWidth="1"/>
    <col min="2091" max="2094" width="5.85546875" style="1" customWidth="1"/>
    <col min="2095" max="2095" width="5" style="1" customWidth="1"/>
    <col min="2096" max="2096" width="5.85546875" style="1" customWidth="1"/>
    <col min="2097" max="2097" width="5" style="1" customWidth="1"/>
    <col min="2098" max="2098" width="6.5703125" style="1" bestFit="1" customWidth="1"/>
    <col min="2099" max="2099" width="6.42578125" style="1" customWidth="1"/>
    <col min="2100" max="2100" width="6.85546875" style="1" customWidth="1"/>
    <col min="2101" max="2101" width="7.42578125" style="1" customWidth="1"/>
    <col min="2102" max="2102" width="6.42578125" style="1" customWidth="1"/>
    <col min="2103" max="2103" width="6.42578125" style="1" bestFit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6.5703125" style="1" customWidth="1"/>
    <col min="2113" max="2113" width="5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20" width="7.7109375" style="1" customWidth="1"/>
    <col min="2121" max="2122" width="7.42578125" style="1" customWidth="1"/>
    <col min="2123" max="2131" width="5.85546875" style="1" customWidth="1"/>
    <col min="2132" max="2132" width="5" style="1" customWidth="1"/>
    <col min="2133" max="2134" width="5" style="1" bestFit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304" width="9.140625" style="1"/>
    <col min="2305" max="2305" width="5.42578125" style="1" customWidth="1"/>
    <col min="2306" max="2306" width="27.42578125" style="1" customWidth="1"/>
    <col min="2307" max="2307" width="5.85546875" style="1" customWidth="1"/>
    <col min="2308" max="2308" width="7.28515625" style="1" customWidth="1"/>
    <col min="2309" max="2309" width="5.85546875" style="1" customWidth="1"/>
    <col min="2310" max="2310" width="6.4257812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140625" style="1" customWidth="1"/>
    <col min="2315" max="2315" width="5.85546875" style="1" customWidth="1"/>
    <col min="2316" max="2316" width="7.28515625" style="1" customWidth="1"/>
    <col min="2317" max="2317" width="5.85546875" style="1" customWidth="1"/>
    <col min="2318" max="2318" width="6.425781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" style="1" customWidth="1"/>
    <col min="2327" max="2327" width="5.85546875" style="1" customWidth="1"/>
    <col min="2328" max="2328" width="6.5703125" style="1" bestFit="1" customWidth="1"/>
    <col min="2329" max="2329" width="5.85546875" style="1" customWidth="1"/>
    <col min="2330" max="2330" width="6.7109375" style="1" customWidth="1"/>
    <col min="2331" max="2331" width="5.85546875" style="1" customWidth="1"/>
    <col min="2332" max="2332" width="6.7109375" style="1" customWidth="1"/>
    <col min="2333" max="2333" width="5.5703125" style="1" customWidth="1"/>
    <col min="2334" max="2335" width="6.140625" style="1" customWidth="1"/>
    <col min="2336" max="2336" width="6.5703125" style="1" bestFit="1" customWidth="1"/>
    <col min="2337" max="2337" width="7" style="1" customWidth="1"/>
    <col min="2338" max="2338" width="8.42578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6.42578125" style="1" customWidth="1"/>
    <col min="2345" max="2345" width="5.85546875" style="1" customWidth="1"/>
    <col min="2346" max="2346" width="6.7109375" style="1" bestFit="1" customWidth="1"/>
    <col min="2347" max="2350" width="5.85546875" style="1" customWidth="1"/>
    <col min="2351" max="2351" width="5" style="1" customWidth="1"/>
    <col min="2352" max="2352" width="5.85546875" style="1" customWidth="1"/>
    <col min="2353" max="2353" width="5" style="1" customWidth="1"/>
    <col min="2354" max="2354" width="6.5703125" style="1" bestFit="1" customWidth="1"/>
    <col min="2355" max="2355" width="6.42578125" style="1" customWidth="1"/>
    <col min="2356" max="2356" width="6.85546875" style="1" customWidth="1"/>
    <col min="2357" max="2357" width="7.42578125" style="1" customWidth="1"/>
    <col min="2358" max="2358" width="6.42578125" style="1" customWidth="1"/>
    <col min="2359" max="2359" width="6.42578125" style="1" bestFit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6.5703125" style="1" customWidth="1"/>
    <col min="2369" max="2369" width="5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6" width="7.7109375" style="1" customWidth="1"/>
    <col min="2377" max="2378" width="7.42578125" style="1" customWidth="1"/>
    <col min="2379" max="2387" width="5.85546875" style="1" customWidth="1"/>
    <col min="2388" max="2388" width="5" style="1" customWidth="1"/>
    <col min="2389" max="2390" width="5" style="1" bestFit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560" width="9.140625" style="1"/>
    <col min="2561" max="2561" width="5.42578125" style="1" customWidth="1"/>
    <col min="2562" max="2562" width="27.42578125" style="1" customWidth="1"/>
    <col min="2563" max="2563" width="5.85546875" style="1" customWidth="1"/>
    <col min="2564" max="2564" width="7.28515625" style="1" customWidth="1"/>
    <col min="2565" max="2565" width="5.85546875" style="1" customWidth="1"/>
    <col min="2566" max="2566" width="6.4257812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140625" style="1" customWidth="1"/>
    <col min="2571" max="2571" width="5.85546875" style="1" customWidth="1"/>
    <col min="2572" max="2572" width="7.28515625" style="1" customWidth="1"/>
    <col min="2573" max="2573" width="5.85546875" style="1" customWidth="1"/>
    <col min="2574" max="2574" width="6.425781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" style="1" customWidth="1"/>
    <col min="2583" max="2583" width="5.85546875" style="1" customWidth="1"/>
    <col min="2584" max="2584" width="6.5703125" style="1" bestFit="1" customWidth="1"/>
    <col min="2585" max="2585" width="5.85546875" style="1" customWidth="1"/>
    <col min="2586" max="2586" width="6.7109375" style="1" customWidth="1"/>
    <col min="2587" max="2587" width="5.85546875" style="1" customWidth="1"/>
    <col min="2588" max="2588" width="6.7109375" style="1" customWidth="1"/>
    <col min="2589" max="2589" width="5.5703125" style="1" customWidth="1"/>
    <col min="2590" max="2591" width="6.140625" style="1" customWidth="1"/>
    <col min="2592" max="2592" width="6.5703125" style="1" bestFit="1" customWidth="1"/>
    <col min="2593" max="2593" width="7" style="1" customWidth="1"/>
    <col min="2594" max="2594" width="8.42578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6.42578125" style="1" customWidth="1"/>
    <col min="2601" max="2601" width="5.85546875" style="1" customWidth="1"/>
    <col min="2602" max="2602" width="6.7109375" style="1" bestFit="1" customWidth="1"/>
    <col min="2603" max="2606" width="5.85546875" style="1" customWidth="1"/>
    <col min="2607" max="2607" width="5" style="1" customWidth="1"/>
    <col min="2608" max="2608" width="5.85546875" style="1" customWidth="1"/>
    <col min="2609" max="2609" width="5" style="1" customWidth="1"/>
    <col min="2610" max="2610" width="6.5703125" style="1" bestFit="1" customWidth="1"/>
    <col min="2611" max="2611" width="6.42578125" style="1" customWidth="1"/>
    <col min="2612" max="2612" width="6.85546875" style="1" customWidth="1"/>
    <col min="2613" max="2613" width="7.42578125" style="1" customWidth="1"/>
    <col min="2614" max="2614" width="6.42578125" style="1" customWidth="1"/>
    <col min="2615" max="2615" width="6.42578125" style="1" bestFit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6.5703125" style="1" customWidth="1"/>
    <col min="2625" max="2625" width="5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2" width="7.7109375" style="1" customWidth="1"/>
    <col min="2633" max="2634" width="7.42578125" style="1" customWidth="1"/>
    <col min="2635" max="2643" width="5.85546875" style="1" customWidth="1"/>
    <col min="2644" max="2644" width="5" style="1" customWidth="1"/>
    <col min="2645" max="2646" width="5" style="1" bestFit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816" width="9.140625" style="1"/>
    <col min="2817" max="2817" width="5.42578125" style="1" customWidth="1"/>
    <col min="2818" max="2818" width="27.42578125" style="1" customWidth="1"/>
    <col min="2819" max="2819" width="5.85546875" style="1" customWidth="1"/>
    <col min="2820" max="2820" width="7.28515625" style="1" customWidth="1"/>
    <col min="2821" max="2821" width="5.85546875" style="1" customWidth="1"/>
    <col min="2822" max="2822" width="6.4257812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140625" style="1" customWidth="1"/>
    <col min="2827" max="2827" width="5.85546875" style="1" customWidth="1"/>
    <col min="2828" max="2828" width="7.28515625" style="1" customWidth="1"/>
    <col min="2829" max="2829" width="5.85546875" style="1" customWidth="1"/>
    <col min="2830" max="2830" width="6.425781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" style="1" customWidth="1"/>
    <col min="2839" max="2839" width="5.85546875" style="1" customWidth="1"/>
    <col min="2840" max="2840" width="6.5703125" style="1" bestFit="1" customWidth="1"/>
    <col min="2841" max="2841" width="5.85546875" style="1" customWidth="1"/>
    <col min="2842" max="2842" width="6.7109375" style="1" customWidth="1"/>
    <col min="2843" max="2843" width="5.85546875" style="1" customWidth="1"/>
    <col min="2844" max="2844" width="6.7109375" style="1" customWidth="1"/>
    <col min="2845" max="2845" width="5.5703125" style="1" customWidth="1"/>
    <col min="2846" max="2847" width="6.140625" style="1" customWidth="1"/>
    <col min="2848" max="2848" width="6.5703125" style="1" bestFit="1" customWidth="1"/>
    <col min="2849" max="2849" width="7" style="1" customWidth="1"/>
    <col min="2850" max="2850" width="8.42578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6.42578125" style="1" customWidth="1"/>
    <col min="2857" max="2857" width="5.85546875" style="1" customWidth="1"/>
    <col min="2858" max="2858" width="6.7109375" style="1" bestFit="1" customWidth="1"/>
    <col min="2859" max="2862" width="5.85546875" style="1" customWidth="1"/>
    <col min="2863" max="2863" width="5" style="1" customWidth="1"/>
    <col min="2864" max="2864" width="5.85546875" style="1" customWidth="1"/>
    <col min="2865" max="2865" width="5" style="1" customWidth="1"/>
    <col min="2866" max="2866" width="6.5703125" style="1" bestFit="1" customWidth="1"/>
    <col min="2867" max="2867" width="6.42578125" style="1" customWidth="1"/>
    <col min="2868" max="2868" width="6.85546875" style="1" customWidth="1"/>
    <col min="2869" max="2869" width="7.42578125" style="1" customWidth="1"/>
    <col min="2870" max="2870" width="6.42578125" style="1" customWidth="1"/>
    <col min="2871" max="2871" width="6.42578125" style="1" bestFit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6.5703125" style="1" customWidth="1"/>
    <col min="2881" max="2881" width="5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8" width="7.7109375" style="1" customWidth="1"/>
    <col min="2889" max="2890" width="7.42578125" style="1" customWidth="1"/>
    <col min="2891" max="2899" width="5.85546875" style="1" customWidth="1"/>
    <col min="2900" max="2900" width="5" style="1" customWidth="1"/>
    <col min="2901" max="2902" width="5" style="1" bestFit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3072" width="9.140625" style="1"/>
    <col min="3073" max="3073" width="5.42578125" style="1" customWidth="1"/>
    <col min="3074" max="3074" width="27.42578125" style="1" customWidth="1"/>
    <col min="3075" max="3075" width="5.85546875" style="1" customWidth="1"/>
    <col min="3076" max="3076" width="7.28515625" style="1" customWidth="1"/>
    <col min="3077" max="3077" width="5.85546875" style="1" customWidth="1"/>
    <col min="3078" max="3078" width="6.4257812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140625" style="1" customWidth="1"/>
    <col min="3083" max="3083" width="5.85546875" style="1" customWidth="1"/>
    <col min="3084" max="3084" width="7.28515625" style="1" customWidth="1"/>
    <col min="3085" max="3085" width="5.85546875" style="1" customWidth="1"/>
    <col min="3086" max="3086" width="6.425781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" style="1" customWidth="1"/>
    <col min="3095" max="3095" width="5.85546875" style="1" customWidth="1"/>
    <col min="3096" max="3096" width="6.5703125" style="1" bestFit="1" customWidth="1"/>
    <col min="3097" max="3097" width="5.85546875" style="1" customWidth="1"/>
    <col min="3098" max="3098" width="6.7109375" style="1" customWidth="1"/>
    <col min="3099" max="3099" width="5.85546875" style="1" customWidth="1"/>
    <col min="3100" max="3100" width="6.7109375" style="1" customWidth="1"/>
    <col min="3101" max="3101" width="5.5703125" style="1" customWidth="1"/>
    <col min="3102" max="3103" width="6.140625" style="1" customWidth="1"/>
    <col min="3104" max="3104" width="6.5703125" style="1" bestFit="1" customWidth="1"/>
    <col min="3105" max="3105" width="7" style="1" customWidth="1"/>
    <col min="3106" max="3106" width="8.42578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6.42578125" style="1" customWidth="1"/>
    <col min="3113" max="3113" width="5.85546875" style="1" customWidth="1"/>
    <col min="3114" max="3114" width="6.7109375" style="1" bestFit="1" customWidth="1"/>
    <col min="3115" max="3118" width="5.85546875" style="1" customWidth="1"/>
    <col min="3119" max="3119" width="5" style="1" customWidth="1"/>
    <col min="3120" max="3120" width="5.85546875" style="1" customWidth="1"/>
    <col min="3121" max="3121" width="5" style="1" customWidth="1"/>
    <col min="3122" max="3122" width="6.5703125" style="1" bestFit="1" customWidth="1"/>
    <col min="3123" max="3123" width="6.42578125" style="1" customWidth="1"/>
    <col min="3124" max="3124" width="6.85546875" style="1" customWidth="1"/>
    <col min="3125" max="3125" width="7.42578125" style="1" customWidth="1"/>
    <col min="3126" max="3126" width="6.42578125" style="1" customWidth="1"/>
    <col min="3127" max="3127" width="6.42578125" style="1" bestFit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6.5703125" style="1" customWidth="1"/>
    <col min="3137" max="3137" width="5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4" width="7.7109375" style="1" customWidth="1"/>
    <col min="3145" max="3146" width="7.42578125" style="1" customWidth="1"/>
    <col min="3147" max="3155" width="5.85546875" style="1" customWidth="1"/>
    <col min="3156" max="3156" width="5" style="1" customWidth="1"/>
    <col min="3157" max="3158" width="5" style="1" bestFit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328" width="9.140625" style="1"/>
    <col min="3329" max="3329" width="5.42578125" style="1" customWidth="1"/>
    <col min="3330" max="3330" width="27.42578125" style="1" customWidth="1"/>
    <col min="3331" max="3331" width="5.85546875" style="1" customWidth="1"/>
    <col min="3332" max="3332" width="7.28515625" style="1" customWidth="1"/>
    <col min="3333" max="3333" width="5.85546875" style="1" customWidth="1"/>
    <col min="3334" max="3334" width="6.4257812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140625" style="1" customWidth="1"/>
    <col min="3339" max="3339" width="5.85546875" style="1" customWidth="1"/>
    <col min="3340" max="3340" width="7.28515625" style="1" customWidth="1"/>
    <col min="3341" max="3341" width="5.85546875" style="1" customWidth="1"/>
    <col min="3342" max="3342" width="6.425781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" style="1" customWidth="1"/>
    <col min="3351" max="3351" width="5.85546875" style="1" customWidth="1"/>
    <col min="3352" max="3352" width="6.5703125" style="1" bestFit="1" customWidth="1"/>
    <col min="3353" max="3353" width="5.85546875" style="1" customWidth="1"/>
    <col min="3354" max="3354" width="6.7109375" style="1" customWidth="1"/>
    <col min="3355" max="3355" width="5.85546875" style="1" customWidth="1"/>
    <col min="3356" max="3356" width="6.7109375" style="1" customWidth="1"/>
    <col min="3357" max="3357" width="5.5703125" style="1" customWidth="1"/>
    <col min="3358" max="3359" width="6.140625" style="1" customWidth="1"/>
    <col min="3360" max="3360" width="6.5703125" style="1" bestFit="1" customWidth="1"/>
    <col min="3361" max="3361" width="7" style="1" customWidth="1"/>
    <col min="3362" max="3362" width="8.42578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6.42578125" style="1" customWidth="1"/>
    <col min="3369" max="3369" width="5.85546875" style="1" customWidth="1"/>
    <col min="3370" max="3370" width="6.7109375" style="1" bestFit="1" customWidth="1"/>
    <col min="3371" max="3374" width="5.85546875" style="1" customWidth="1"/>
    <col min="3375" max="3375" width="5" style="1" customWidth="1"/>
    <col min="3376" max="3376" width="5.85546875" style="1" customWidth="1"/>
    <col min="3377" max="3377" width="5" style="1" customWidth="1"/>
    <col min="3378" max="3378" width="6.5703125" style="1" bestFit="1" customWidth="1"/>
    <col min="3379" max="3379" width="6.42578125" style="1" customWidth="1"/>
    <col min="3380" max="3380" width="6.85546875" style="1" customWidth="1"/>
    <col min="3381" max="3381" width="7.42578125" style="1" customWidth="1"/>
    <col min="3382" max="3382" width="6.42578125" style="1" customWidth="1"/>
    <col min="3383" max="3383" width="6.42578125" style="1" bestFit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6.5703125" style="1" customWidth="1"/>
    <col min="3393" max="3393" width="5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400" width="7.7109375" style="1" customWidth="1"/>
    <col min="3401" max="3402" width="7.42578125" style="1" customWidth="1"/>
    <col min="3403" max="3411" width="5.85546875" style="1" customWidth="1"/>
    <col min="3412" max="3412" width="5" style="1" customWidth="1"/>
    <col min="3413" max="3414" width="5" style="1" bestFit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584" width="9.140625" style="1"/>
    <col min="3585" max="3585" width="5.42578125" style="1" customWidth="1"/>
    <col min="3586" max="3586" width="27.42578125" style="1" customWidth="1"/>
    <col min="3587" max="3587" width="5.85546875" style="1" customWidth="1"/>
    <col min="3588" max="3588" width="7.28515625" style="1" customWidth="1"/>
    <col min="3589" max="3589" width="5.85546875" style="1" customWidth="1"/>
    <col min="3590" max="3590" width="6.4257812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140625" style="1" customWidth="1"/>
    <col min="3595" max="3595" width="5.85546875" style="1" customWidth="1"/>
    <col min="3596" max="3596" width="7.28515625" style="1" customWidth="1"/>
    <col min="3597" max="3597" width="5.85546875" style="1" customWidth="1"/>
    <col min="3598" max="3598" width="6.425781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" style="1" customWidth="1"/>
    <col min="3607" max="3607" width="5.85546875" style="1" customWidth="1"/>
    <col min="3608" max="3608" width="6.5703125" style="1" bestFit="1" customWidth="1"/>
    <col min="3609" max="3609" width="5.85546875" style="1" customWidth="1"/>
    <col min="3610" max="3610" width="6.7109375" style="1" customWidth="1"/>
    <col min="3611" max="3611" width="5.85546875" style="1" customWidth="1"/>
    <col min="3612" max="3612" width="6.7109375" style="1" customWidth="1"/>
    <col min="3613" max="3613" width="5.5703125" style="1" customWidth="1"/>
    <col min="3614" max="3615" width="6.140625" style="1" customWidth="1"/>
    <col min="3616" max="3616" width="6.5703125" style="1" bestFit="1" customWidth="1"/>
    <col min="3617" max="3617" width="7" style="1" customWidth="1"/>
    <col min="3618" max="3618" width="8.42578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6.42578125" style="1" customWidth="1"/>
    <col min="3625" max="3625" width="5.85546875" style="1" customWidth="1"/>
    <col min="3626" max="3626" width="6.7109375" style="1" bestFit="1" customWidth="1"/>
    <col min="3627" max="3630" width="5.85546875" style="1" customWidth="1"/>
    <col min="3631" max="3631" width="5" style="1" customWidth="1"/>
    <col min="3632" max="3632" width="5.85546875" style="1" customWidth="1"/>
    <col min="3633" max="3633" width="5" style="1" customWidth="1"/>
    <col min="3634" max="3634" width="6.5703125" style="1" bestFit="1" customWidth="1"/>
    <col min="3635" max="3635" width="6.42578125" style="1" customWidth="1"/>
    <col min="3636" max="3636" width="6.85546875" style="1" customWidth="1"/>
    <col min="3637" max="3637" width="7.42578125" style="1" customWidth="1"/>
    <col min="3638" max="3638" width="6.42578125" style="1" customWidth="1"/>
    <col min="3639" max="3639" width="6.42578125" style="1" bestFit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6.5703125" style="1" customWidth="1"/>
    <col min="3649" max="3649" width="5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6" width="7.7109375" style="1" customWidth="1"/>
    <col min="3657" max="3658" width="7.42578125" style="1" customWidth="1"/>
    <col min="3659" max="3667" width="5.85546875" style="1" customWidth="1"/>
    <col min="3668" max="3668" width="5" style="1" customWidth="1"/>
    <col min="3669" max="3670" width="5" style="1" bestFit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840" width="9.140625" style="1"/>
    <col min="3841" max="3841" width="5.42578125" style="1" customWidth="1"/>
    <col min="3842" max="3842" width="27.42578125" style="1" customWidth="1"/>
    <col min="3843" max="3843" width="5.85546875" style="1" customWidth="1"/>
    <col min="3844" max="3844" width="7.28515625" style="1" customWidth="1"/>
    <col min="3845" max="3845" width="5.85546875" style="1" customWidth="1"/>
    <col min="3846" max="3846" width="6.4257812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140625" style="1" customWidth="1"/>
    <col min="3851" max="3851" width="5.85546875" style="1" customWidth="1"/>
    <col min="3852" max="3852" width="7.28515625" style="1" customWidth="1"/>
    <col min="3853" max="3853" width="5.85546875" style="1" customWidth="1"/>
    <col min="3854" max="3854" width="6.425781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" style="1" customWidth="1"/>
    <col min="3863" max="3863" width="5.85546875" style="1" customWidth="1"/>
    <col min="3864" max="3864" width="6.5703125" style="1" bestFit="1" customWidth="1"/>
    <col min="3865" max="3865" width="5.85546875" style="1" customWidth="1"/>
    <col min="3866" max="3866" width="6.7109375" style="1" customWidth="1"/>
    <col min="3867" max="3867" width="5.85546875" style="1" customWidth="1"/>
    <col min="3868" max="3868" width="6.7109375" style="1" customWidth="1"/>
    <col min="3869" max="3869" width="5.5703125" style="1" customWidth="1"/>
    <col min="3870" max="3871" width="6.140625" style="1" customWidth="1"/>
    <col min="3872" max="3872" width="6.5703125" style="1" bestFit="1" customWidth="1"/>
    <col min="3873" max="3873" width="7" style="1" customWidth="1"/>
    <col min="3874" max="3874" width="8.42578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6.42578125" style="1" customWidth="1"/>
    <col min="3881" max="3881" width="5.85546875" style="1" customWidth="1"/>
    <col min="3882" max="3882" width="6.7109375" style="1" bestFit="1" customWidth="1"/>
    <col min="3883" max="3886" width="5.85546875" style="1" customWidth="1"/>
    <col min="3887" max="3887" width="5" style="1" customWidth="1"/>
    <col min="3888" max="3888" width="5.85546875" style="1" customWidth="1"/>
    <col min="3889" max="3889" width="5" style="1" customWidth="1"/>
    <col min="3890" max="3890" width="6.5703125" style="1" bestFit="1" customWidth="1"/>
    <col min="3891" max="3891" width="6.42578125" style="1" customWidth="1"/>
    <col min="3892" max="3892" width="6.85546875" style="1" customWidth="1"/>
    <col min="3893" max="3893" width="7.42578125" style="1" customWidth="1"/>
    <col min="3894" max="3894" width="6.42578125" style="1" customWidth="1"/>
    <col min="3895" max="3895" width="6.42578125" style="1" bestFit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6.5703125" style="1" customWidth="1"/>
    <col min="3905" max="3905" width="5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2" width="7.7109375" style="1" customWidth="1"/>
    <col min="3913" max="3914" width="7.42578125" style="1" customWidth="1"/>
    <col min="3915" max="3923" width="5.85546875" style="1" customWidth="1"/>
    <col min="3924" max="3924" width="5" style="1" customWidth="1"/>
    <col min="3925" max="3926" width="5" style="1" bestFit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4096" width="9.140625" style="1"/>
    <col min="4097" max="4097" width="5.42578125" style="1" customWidth="1"/>
    <col min="4098" max="4098" width="27.42578125" style="1" customWidth="1"/>
    <col min="4099" max="4099" width="5.85546875" style="1" customWidth="1"/>
    <col min="4100" max="4100" width="7.28515625" style="1" customWidth="1"/>
    <col min="4101" max="4101" width="5.85546875" style="1" customWidth="1"/>
    <col min="4102" max="4102" width="6.4257812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140625" style="1" customWidth="1"/>
    <col min="4107" max="4107" width="5.85546875" style="1" customWidth="1"/>
    <col min="4108" max="4108" width="7.28515625" style="1" customWidth="1"/>
    <col min="4109" max="4109" width="5.85546875" style="1" customWidth="1"/>
    <col min="4110" max="4110" width="6.425781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" style="1" customWidth="1"/>
    <col min="4119" max="4119" width="5.85546875" style="1" customWidth="1"/>
    <col min="4120" max="4120" width="6.5703125" style="1" bestFit="1" customWidth="1"/>
    <col min="4121" max="4121" width="5.85546875" style="1" customWidth="1"/>
    <col min="4122" max="4122" width="6.7109375" style="1" customWidth="1"/>
    <col min="4123" max="4123" width="5.85546875" style="1" customWidth="1"/>
    <col min="4124" max="4124" width="6.7109375" style="1" customWidth="1"/>
    <col min="4125" max="4125" width="5.5703125" style="1" customWidth="1"/>
    <col min="4126" max="4127" width="6.140625" style="1" customWidth="1"/>
    <col min="4128" max="4128" width="6.5703125" style="1" bestFit="1" customWidth="1"/>
    <col min="4129" max="4129" width="7" style="1" customWidth="1"/>
    <col min="4130" max="4130" width="8.42578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6.42578125" style="1" customWidth="1"/>
    <col min="4137" max="4137" width="5.85546875" style="1" customWidth="1"/>
    <col min="4138" max="4138" width="6.7109375" style="1" bestFit="1" customWidth="1"/>
    <col min="4139" max="4142" width="5.85546875" style="1" customWidth="1"/>
    <col min="4143" max="4143" width="5" style="1" customWidth="1"/>
    <col min="4144" max="4144" width="5.85546875" style="1" customWidth="1"/>
    <col min="4145" max="4145" width="5" style="1" customWidth="1"/>
    <col min="4146" max="4146" width="6.5703125" style="1" bestFit="1" customWidth="1"/>
    <col min="4147" max="4147" width="6.42578125" style="1" customWidth="1"/>
    <col min="4148" max="4148" width="6.85546875" style="1" customWidth="1"/>
    <col min="4149" max="4149" width="7.42578125" style="1" customWidth="1"/>
    <col min="4150" max="4150" width="6.42578125" style="1" customWidth="1"/>
    <col min="4151" max="4151" width="6.42578125" style="1" bestFit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6.5703125" style="1" customWidth="1"/>
    <col min="4161" max="4161" width="5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8" width="7.7109375" style="1" customWidth="1"/>
    <col min="4169" max="4170" width="7.42578125" style="1" customWidth="1"/>
    <col min="4171" max="4179" width="5.85546875" style="1" customWidth="1"/>
    <col min="4180" max="4180" width="5" style="1" customWidth="1"/>
    <col min="4181" max="4182" width="5" style="1" bestFit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352" width="9.140625" style="1"/>
    <col min="4353" max="4353" width="5.42578125" style="1" customWidth="1"/>
    <col min="4354" max="4354" width="27.42578125" style="1" customWidth="1"/>
    <col min="4355" max="4355" width="5.85546875" style="1" customWidth="1"/>
    <col min="4356" max="4356" width="7.28515625" style="1" customWidth="1"/>
    <col min="4357" max="4357" width="5.85546875" style="1" customWidth="1"/>
    <col min="4358" max="4358" width="6.4257812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140625" style="1" customWidth="1"/>
    <col min="4363" max="4363" width="5.85546875" style="1" customWidth="1"/>
    <col min="4364" max="4364" width="7.28515625" style="1" customWidth="1"/>
    <col min="4365" max="4365" width="5.85546875" style="1" customWidth="1"/>
    <col min="4366" max="4366" width="6.425781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" style="1" customWidth="1"/>
    <col min="4375" max="4375" width="5.85546875" style="1" customWidth="1"/>
    <col min="4376" max="4376" width="6.5703125" style="1" bestFit="1" customWidth="1"/>
    <col min="4377" max="4377" width="5.85546875" style="1" customWidth="1"/>
    <col min="4378" max="4378" width="6.7109375" style="1" customWidth="1"/>
    <col min="4379" max="4379" width="5.85546875" style="1" customWidth="1"/>
    <col min="4380" max="4380" width="6.7109375" style="1" customWidth="1"/>
    <col min="4381" max="4381" width="5.5703125" style="1" customWidth="1"/>
    <col min="4382" max="4383" width="6.140625" style="1" customWidth="1"/>
    <col min="4384" max="4384" width="6.5703125" style="1" bestFit="1" customWidth="1"/>
    <col min="4385" max="4385" width="7" style="1" customWidth="1"/>
    <col min="4386" max="4386" width="8.42578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6.42578125" style="1" customWidth="1"/>
    <col min="4393" max="4393" width="5.85546875" style="1" customWidth="1"/>
    <col min="4394" max="4394" width="6.7109375" style="1" bestFit="1" customWidth="1"/>
    <col min="4395" max="4398" width="5.85546875" style="1" customWidth="1"/>
    <col min="4399" max="4399" width="5" style="1" customWidth="1"/>
    <col min="4400" max="4400" width="5.85546875" style="1" customWidth="1"/>
    <col min="4401" max="4401" width="5" style="1" customWidth="1"/>
    <col min="4402" max="4402" width="6.5703125" style="1" bestFit="1" customWidth="1"/>
    <col min="4403" max="4403" width="6.42578125" style="1" customWidth="1"/>
    <col min="4404" max="4404" width="6.85546875" style="1" customWidth="1"/>
    <col min="4405" max="4405" width="7.42578125" style="1" customWidth="1"/>
    <col min="4406" max="4406" width="6.42578125" style="1" customWidth="1"/>
    <col min="4407" max="4407" width="6.42578125" style="1" bestFit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6.5703125" style="1" customWidth="1"/>
    <col min="4417" max="4417" width="5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4" width="7.7109375" style="1" customWidth="1"/>
    <col min="4425" max="4426" width="7.42578125" style="1" customWidth="1"/>
    <col min="4427" max="4435" width="5.85546875" style="1" customWidth="1"/>
    <col min="4436" max="4436" width="5" style="1" customWidth="1"/>
    <col min="4437" max="4438" width="5" style="1" bestFit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608" width="9.140625" style="1"/>
    <col min="4609" max="4609" width="5.42578125" style="1" customWidth="1"/>
    <col min="4610" max="4610" width="27.42578125" style="1" customWidth="1"/>
    <col min="4611" max="4611" width="5.85546875" style="1" customWidth="1"/>
    <col min="4612" max="4612" width="7.28515625" style="1" customWidth="1"/>
    <col min="4613" max="4613" width="5.85546875" style="1" customWidth="1"/>
    <col min="4614" max="4614" width="6.4257812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140625" style="1" customWidth="1"/>
    <col min="4619" max="4619" width="5.85546875" style="1" customWidth="1"/>
    <col min="4620" max="4620" width="7.28515625" style="1" customWidth="1"/>
    <col min="4621" max="4621" width="5.85546875" style="1" customWidth="1"/>
    <col min="4622" max="4622" width="6.425781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" style="1" customWidth="1"/>
    <col min="4631" max="4631" width="5.85546875" style="1" customWidth="1"/>
    <col min="4632" max="4632" width="6.5703125" style="1" bestFit="1" customWidth="1"/>
    <col min="4633" max="4633" width="5.85546875" style="1" customWidth="1"/>
    <col min="4634" max="4634" width="6.7109375" style="1" customWidth="1"/>
    <col min="4635" max="4635" width="5.85546875" style="1" customWidth="1"/>
    <col min="4636" max="4636" width="6.7109375" style="1" customWidth="1"/>
    <col min="4637" max="4637" width="5.5703125" style="1" customWidth="1"/>
    <col min="4638" max="4639" width="6.140625" style="1" customWidth="1"/>
    <col min="4640" max="4640" width="6.5703125" style="1" bestFit="1" customWidth="1"/>
    <col min="4641" max="4641" width="7" style="1" customWidth="1"/>
    <col min="4642" max="4642" width="8.42578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6.42578125" style="1" customWidth="1"/>
    <col min="4649" max="4649" width="5.85546875" style="1" customWidth="1"/>
    <col min="4650" max="4650" width="6.7109375" style="1" bestFit="1" customWidth="1"/>
    <col min="4651" max="4654" width="5.85546875" style="1" customWidth="1"/>
    <col min="4655" max="4655" width="5" style="1" customWidth="1"/>
    <col min="4656" max="4656" width="5.85546875" style="1" customWidth="1"/>
    <col min="4657" max="4657" width="5" style="1" customWidth="1"/>
    <col min="4658" max="4658" width="6.5703125" style="1" bestFit="1" customWidth="1"/>
    <col min="4659" max="4659" width="6.42578125" style="1" customWidth="1"/>
    <col min="4660" max="4660" width="6.85546875" style="1" customWidth="1"/>
    <col min="4661" max="4661" width="7.42578125" style="1" customWidth="1"/>
    <col min="4662" max="4662" width="6.42578125" style="1" customWidth="1"/>
    <col min="4663" max="4663" width="6.42578125" style="1" bestFit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6.5703125" style="1" customWidth="1"/>
    <col min="4673" max="4673" width="5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80" width="7.7109375" style="1" customWidth="1"/>
    <col min="4681" max="4682" width="7.42578125" style="1" customWidth="1"/>
    <col min="4683" max="4691" width="5.85546875" style="1" customWidth="1"/>
    <col min="4692" max="4692" width="5" style="1" customWidth="1"/>
    <col min="4693" max="4694" width="5" style="1" bestFit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864" width="9.140625" style="1"/>
    <col min="4865" max="4865" width="5.42578125" style="1" customWidth="1"/>
    <col min="4866" max="4866" width="27.42578125" style="1" customWidth="1"/>
    <col min="4867" max="4867" width="5.85546875" style="1" customWidth="1"/>
    <col min="4868" max="4868" width="7.28515625" style="1" customWidth="1"/>
    <col min="4869" max="4869" width="5.85546875" style="1" customWidth="1"/>
    <col min="4870" max="4870" width="6.4257812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140625" style="1" customWidth="1"/>
    <col min="4875" max="4875" width="5.85546875" style="1" customWidth="1"/>
    <col min="4876" max="4876" width="7.28515625" style="1" customWidth="1"/>
    <col min="4877" max="4877" width="5.85546875" style="1" customWidth="1"/>
    <col min="4878" max="4878" width="6.425781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" style="1" customWidth="1"/>
    <col min="4887" max="4887" width="5.85546875" style="1" customWidth="1"/>
    <col min="4888" max="4888" width="6.5703125" style="1" bestFit="1" customWidth="1"/>
    <col min="4889" max="4889" width="5.85546875" style="1" customWidth="1"/>
    <col min="4890" max="4890" width="6.7109375" style="1" customWidth="1"/>
    <col min="4891" max="4891" width="5.85546875" style="1" customWidth="1"/>
    <col min="4892" max="4892" width="6.7109375" style="1" customWidth="1"/>
    <col min="4893" max="4893" width="5.5703125" style="1" customWidth="1"/>
    <col min="4894" max="4895" width="6.140625" style="1" customWidth="1"/>
    <col min="4896" max="4896" width="6.5703125" style="1" bestFit="1" customWidth="1"/>
    <col min="4897" max="4897" width="7" style="1" customWidth="1"/>
    <col min="4898" max="4898" width="8.42578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6.42578125" style="1" customWidth="1"/>
    <col min="4905" max="4905" width="5.85546875" style="1" customWidth="1"/>
    <col min="4906" max="4906" width="6.7109375" style="1" bestFit="1" customWidth="1"/>
    <col min="4907" max="4910" width="5.85546875" style="1" customWidth="1"/>
    <col min="4911" max="4911" width="5" style="1" customWidth="1"/>
    <col min="4912" max="4912" width="5.85546875" style="1" customWidth="1"/>
    <col min="4913" max="4913" width="5" style="1" customWidth="1"/>
    <col min="4914" max="4914" width="6.5703125" style="1" bestFit="1" customWidth="1"/>
    <col min="4915" max="4915" width="6.42578125" style="1" customWidth="1"/>
    <col min="4916" max="4916" width="6.85546875" style="1" customWidth="1"/>
    <col min="4917" max="4917" width="7.42578125" style="1" customWidth="1"/>
    <col min="4918" max="4918" width="6.42578125" style="1" customWidth="1"/>
    <col min="4919" max="4919" width="6.42578125" style="1" bestFit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6.5703125" style="1" customWidth="1"/>
    <col min="4929" max="4929" width="5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6" width="7.7109375" style="1" customWidth="1"/>
    <col min="4937" max="4938" width="7.42578125" style="1" customWidth="1"/>
    <col min="4939" max="4947" width="5.85546875" style="1" customWidth="1"/>
    <col min="4948" max="4948" width="5" style="1" customWidth="1"/>
    <col min="4949" max="4950" width="5" style="1" bestFit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5120" width="9.140625" style="1"/>
    <col min="5121" max="5121" width="5.42578125" style="1" customWidth="1"/>
    <col min="5122" max="5122" width="27.42578125" style="1" customWidth="1"/>
    <col min="5123" max="5123" width="5.85546875" style="1" customWidth="1"/>
    <col min="5124" max="5124" width="7.28515625" style="1" customWidth="1"/>
    <col min="5125" max="5125" width="5.85546875" style="1" customWidth="1"/>
    <col min="5126" max="5126" width="6.4257812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140625" style="1" customWidth="1"/>
    <col min="5131" max="5131" width="5.85546875" style="1" customWidth="1"/>
    <col min="5132" max="5132" width="7.28515625" style="1" customWidth="1"/>
    <col min="5133" max="5133" width="5.85546875" style="1" customWidth="1"/>
    <col min="5134" max="5134" width="6.425781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" style="1" customWidth="1"/>
    <col min="5143" max="5143" width="5.85546875" style="1" customWidth="1"/>
    <col min="5144" max="5144" width="6.5703125" style="1" bestFit="1" customWidth="1"/>
    <col min="5145" max="5145" width="5.85546875" style="1" customWidth="1"/>
    <col min="5146" max="5146" width="6.7109375" style="1" customWidth="1"/>
    <col min="5147" max="5147" width="5.85546875" style="1" customWidth="1"/>
    <col min="5148" max="5148" width="6.7109375" style="1" customWidth="1"/>
    <col min="5149" max="5149" width="5.5703125" style="1" customWidth="1"/>
    <col min="5150" max="5151" width="6.140625" style="1" customWidth="1"/>
    <col min="5152" max="5152" width="6.5703125" style="1" bestFit="1" customWidth="1"/>
    <col min="5153" max="5153" width="7" style="1" customWidth="1"/>
    <col min="5154" max="5154" width="8.42578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6.42578125" style="1" customWidth="1"/>
    <col min="5161" max="5161" width="5.85546875" style="1" customWidth="1"/>
    <col min="5162" max="5162" width="6.7109375" style="1" bestFit="1" customWidth="1"/>
    <col min="5163" max="5166" width="5.85546875" style="1" customWidth="1"/>
    <col min="5167" max="5167" width="5" style="1" customWidth="1"/>
    <col min="5168" max="5168" width="5.85546875" style="1" customWidth="1"/>
    <col min="5169" max="5169" width="5" style="1" customWidth="1"/>
    <col min="5170" max="5170" width="6.5703125" style="1" bestFit="1" customWidth="1"/>
    <col min="5171" max="5171" width="6.42578125" style="1" customWidth="1"/>
    <col min="5172" max="5172" width="6.85546875" style="1" customWidth="1"/>
    <col min="5173" max="5173" width="7.42578125" style="1" customWidth="1"/>
    <col min="5174" max="5174" width="6.42578125" style="1" customWidth="1"/>
    <col min="5175" max="5175" width="6.42578125" style="1" bestFit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6.5703125" style="1" customWidth="1"/>
    <col min="5185" max="5185" width="5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2" width="7.7109375" style="1" customWidth="1"/>
    <col min="5193" max="5194" width="7.42578125" style="1" customWidth="1"/>
    <col min="5195" max="5203" width="5.85546875" style="1" customWidth="1"/>
    <col min="5204" max="5204" width="5" style="1" customWidth="1"/>
    <col min="5205" max="5206" width="5" style="1" bestFit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376" width="9.140625" style="1"/>
    <col min="5377" max="5377" width="5.42578125" style="1" customWidth="1"/>
    <col min="5378" max="5378" width="27.42578125" style="1" customWidth="1"/>
    <col min="5379" max="5379" width="5.85546875" style="1" customWidth="1"/>
    <col min="5380" max="5380" width="7.28515625" style="1" customWidth="1"/>
    <col min="5381" max="5381" width="5.85546875" style="1" customWidth="1"/>
    <col min="5382" max="5382" width="6.4257812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140625" style="1" customWidth="1"/>
    <col min="5387" max="5387" width="5.85546875" style="1" customWidth="1"/>
    <col min="5388" max="5388" width="7.28515625" style="1" customWidth="1"/>
    <col min="5389" max="5389" width="5.85546875" style="1" customWidth="1"/>
    <col min="5390" max="5390" width="6.425781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" style="1" customWidth="1"/>
    <col min="5399" max="5399" width="5.85546875" style="1" customWidth="1"/>
    <col min="5400" max="5400" width="6.5703125" style="1" bestFit="1" customWidth="1"/>
    <col min="5401" max="5401" width="5.85546875" style="1" customWidth="1"/>
    <col min="5402" max="5402" width="6.7109375" style="1" customWidth="1"/>
    <col min="5403" max="5403" width="5.85546875" style="1" customWidth="1"/>
    <col min="5404" max="5404" width="6.7109375" style="1" customWidth="1"/>
    <col min="5405" max="5405" width="5.5703125" style="1" customWidth="1"/>
    <col min="5406" max="5407" width="6.140625" style="1" customWidth="1"/>
    <col min="5408" max="5408" width="6.5703125" style="1" bestFit="1" customWidth="1"/>
    <col min="5409" max="5409" width="7" style="1" customWidth="1"/>
    <col min="5410" max="5410" width="8.42578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6.42578125" style="1" customWidth="1"/>
    <col min="5417" max="5417" width="5.85546875" style="1" customWidth="1"/>
    <col min="5418" max="5418" width="6.7109375" style="1" bestFit="1" customWidth="1"/>
    <col min="5419" max="5422" width="5.85546875" style="1" customWidth="1"/>
    <col min="5423" max="5423" width="5" style="1" customWidth="1"/>
    <col min="5424" max="5424" width="5.85546875" style="1" customWidth="1"/>
    <col min="5425" max="5425" width="5" style="1" customWidth="1"/>
    <col min="5426" max="5426" width="6.5703125" style="1" bestFit="1" customWidth="1"/>
    <col min="5427" max="5427" width="6.42578125" style="1" customWidth="1"/>
    <col min="5428" max="5428" width="6.85546875" style="1" customWidth="1"/>
    <col min="5429" max="5429" width="7.42578125" style="1" customWidth="1"/>
    <col min="5430" max="5430" width="6.42578125" style="1" customWidth="1"/>
    <col min="5431" max="5431" width="6.42578125" style="1" bestFit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6.5703125" style="1" customWidth="1"/>
    <col min="5441" max="5441" width="5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8" width="7.7109375" style="1" customWidth="1"/>
    <col min="5449" max="5450" width="7.42578125" style="1" customWidth="1"/>
    <col min="5451" max="5459" width="5.85546875" style="1" customWidth="1"/>
    <col min="5460" max="5460" width="5" style="1" customWidth="1"/>
    <col min="5461" max="5462" width="5" style="1" bestFit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632" width="9.140625" style="1"/>
    <col min="5633" max="5633" width="5.42578125" style="1" customWidth="1"/>
    <col min="5634" max="5634" width="27.42578125" style="1" customWidth="1"/>
    <col min="5635" max="5635" width="5.85546875" style="1" customWidth="1"/>
    <col min="5636" max="5636" width="7.28515625" style="1" customWidth="1"/>
    <col min="5637" max="5637" width="5.85546875" style="1" customWidth="1"/>
    <col min="5638" max="5638" width="6.4257812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140625" style="1" customWidth="1"/>
    <col min="5643" max="5643" width="5.85546875" style="1" customWidth="1"/>
    <col min="5644" max="5644" width="7.28515625" style="1" customWidth="1"/>
    <col min="5645" max="5645" width="5.85546875" style="1" customWidth="1"/>
    <col min="5646" max="5646" width="6.425781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" style="1" customWidth="1"/>
    <col min="5655" max="5655" width="5.85546875" style="1" customWidth="1"/>
    <col min="5656" max="5656" width="6.5703125" style="1" bestFit="1" customWidth="1"/>
    <col min="5657" max="5657" width="5.85546875" style="1" customWidth="1"/>
    <col min="5658" max="5658" width="6.7109375" style="1" customWidth="1"/>
    <col min="5659" max="5659" width="5.85546875" style="1" customWidth="1"/>
    <col min="5660" max="5660" width="6.7109375" style="1" customWidth="1"/>
    <col min="5661" max="5661" width="5.5703125" style="1" customWidth="1"/>
    <col min="5662" max="5663" width="6.140625" style="1" customWidth="1"/>
    <col min="5664" max="5664" width="6.5703125" style="1" bestFit="1" customWidth="1"/>
    <col min="5665" max="5665" width="7" style="1" customWidth="1"/>
    <col min="5666" max="5666" width="8.42578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6.42578125" style="1" customWidth="1"/>
    <col min="5673" max="5673" width="5.85546875" style="1" customWidth="1"/>
    <col min="5674" max="5674" width="6.7109375" style="1" bestFit="1" customWidth="1"/>
    <col min="5675" max="5678" width="5.85546875" style="1" customWidth="1"/>
    <col min="5679" max="5679" width="5" style="1" customWidth="1"/>
    <col min="5680" max="5680" width="5.85546875" style="1" customWidth="1"/>
    <col min="5681" max="5681" width="5" style="1" customWidth="1"/>
    <col min="5682" max="5682" width="6.5703125" style="1" bestFit="1" customWidth="1"/>
    <col min="5683" max="5683" width="6.42578125" style="1" customWidth="1"/>
    <col min="5684" max="5684" width="6.85546875" style="1" customWidth="1"/>
    <col min="5685" max="5685" width="7.42578125" style="1" customWidth="1"/>
    <col min="5686" max="5686" width="6.42578125" style="1" customWidth="1"/>
    <col min="5687" max="5687" width="6.42578125" style="1" bestFit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6.5703125" style="1" customWidth="1"/>
    <col min="5697" max="5697" width="5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4" width="7.7109375" style="1" customWidth="1"/>
    <col min="5705" max="5706" width="7.42578125" style="1" customWidth="1"/>
    <col min="5707" max="5715" width="5.85546875" style="1" customWidth="1"/>
    <col min="5716" max="5716" width="5" style="1" customWidth="1"/>
    <col min="5717" max="5718" width="5" style="1" bestFit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888" width="9.140625" style="1"/>
    <col min="5889" max="5889" width="5.42578125" style="1" customWidth="1"/>
    <col min="5890" max="5890" width="27.42578125" style="1" customWidth="1"/>
    <col min="5891" max="5891" width="5.85546875" style="1" customWidth="1"/>
    <col min="5892" max="5892" width="7.28515625" style="1" customWidth="1"/>
    <col min="5893" max="5893" width="5.85546875" style="1" customWidth="1"/>
    <col min="5894" max="5894" width="6.4257812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140625" style="1" customWidth="1"/>
    <col min="5899" max="5899" width="5.85546875" style="1" customWidth="1"/>
    <col min="5900" max="5900" width="7.28515625" style="1" customWidth="1"/>
    <col min="5901" max="5901" width="5.85546875" style="1" customWidth="1"/>
    <col min="5902" max="5902" width="6.425781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" style="1" customWidth="1"/>
    <col min="5911" max="5911" width="5.85546875" style="1" customWidth="1"/>
    <col min="5912" max="5912" width="6.5703125" style="1" bestFit="1" customWidth="1"/>
    <col min="5913" max="5913" width="5.85546875" style="1" customWidth="1"/>
    <col min="5914" max="5914" width="6.7109375" style="1" customWidth="1"/>
    <col min="5915" max="5915" width="5.85546875" style="1" customWidth="1"/>
    <col min="5916" max="5916" width="6.7109375" style="1" customWidth="1"/>
    <col min="5917" max="5917" width="5.5703125" style="1" customWidth="1"/>
    <col min="5918" max="5919" width="6.140625" style="1" customWidth="1"/>
    <col min="5920" max="5920" width="6.5703125" style="1" bestFit="1" customWidth="1"/>
    <col min="5921" max="5921" width="7" style="1" customWidth="1"/>
    <col min="5922" max="5922" width="8.42578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6.42578125" style="1" customWidth="1"/>
    <col min="5929" max="5929" width="5.85546875" style="1" customWidth="1"/>
    <col min="5930" max="5930" width="6.7109375" style="1" bestFit="1" customWidth="1"/>
    <col min="5931" max="5934" width="5.85546875" style="1" customWidth="1"/>
    <col min="5935" max="5935" width="5" style="1" customWidth="1"/>
    <col min="5936" max="5936" width="5.85546875" style="1" customWidth="1"/>
    <col min="5937" max="5937" width="5" style="1" customWidth="1"/>
    <col min="5938" max="5938" width="6.5703125" style="1" bestFit="1" customWidth="1"/>
    <col min="5939" max="5939" width="6.42578125" style="1" customWidth="1"/>
    <col min="5940" max="5940" width="6.85546875" style="1" customWidth="1"/>
    <col min="5941" max="5941" width="7.42578125" style="1" customWidth="1"/>
    <col min="5942" max="5942" width="6.42578125" style="1" customWidth="1"/>
    <col min="5943" max="5943" width="6.42578125" style="1" bestFit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6.5703125" style="1" customWidth="1"/>
    <col min="5953" max="5953" width="5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60" width="7.7109375" style="1" customWidth="1"/>
    <col min="5961" max="5962" width="7.42578125" style="1" customWidth="1"/>
    <col min="5963" max="5971" width="5.85546875" style="1" customWidth="1"/>
    <col min="5972" max="5972" width="5" style="1" customWidth="1"/>
    <col min="5973" max="5974" width="5" style="1" bestFit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6144" width="9.140625" style="1"/>
    <col min="6145" max="6145" width="5.42578125" style="1" customWidth="1"/>
    <col min="6146" max="6146" width="27.42578125" style="1" customWidth="1"/>
    <col min="6147" max="6147" width="5.85546875" style="1" customWidth="1"/>
    <col min="6148" max="6148" width="7.28515625" style="1" customWidth="1"/>
    <col min="6149" max="6149" width="5.85546875" style="1" customWidth="1"/>
    <col min="6150" max="6150" width="6.4257812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140625" style="1" customWidth="1"/>
    <col min="6155" max="6155" width="5.85546875" style="1" customWidth="1"/>
    <col min="6156" max="6156" width="7.28515625" style="1" customWidth="1"/>
    <col min="6157" max="6157" width="5.85546875" style="1" customWidth="1"/>
    <col min="6158" max="6158" width="6.425781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" style="1" customWidth="1"/>
    <col min="6167" max="6167" width="5.85546875" style="1" customWidth="1"/>
    <col min="6168" max="6168" width="6.5703125" style="1" bestFit="1" customWidth="1"/>
    <col min="6169" max="6169" width="5.85546875" style="1" customWidth="1"/>
    <col min="6170" max="6170" width="6.7109375" style="1" customWidth="1"/>
    <col min="6171" max="6171" width="5.85546875" style="1" customWidth="1"/>
    <col min="6172" max="6172" width="6.7109375" style="1" customWidth="1"/>
    <col min="6173" max="6173" width="5.5703125" style="1" customWidth="1"/>
    <col min="6174" max="6175" width="6.140625" style="1" customWidth="1"/>
    <col min="6176" max="6176" width="6.5703125" style="1" bestFit="1" customWidth="1"/>
    <col min="6177" max="6177" width="7" style="1" customWidth="1"/>
    <col min="6178" max="6178" width="8.42578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6.42578125" style="1" customWidth="1"/>
    <col min="6185" max="6185" width="5.85546875" style="1" customWidth="1"/>
    <col min="6186" max="6186" width="6.7109375" style="1" bestFit="1" customWidth="1"/>
    <col min="6187" max="6190" width="5.85546875" style="1" customWidth="1"/>
    <col min="6191" max="6191" width="5" style="1" customWidth="1"/>
    <col min="6192" max="6192" width="5.85546875" style="1" customWidth="1"/>
    <col min="6193" max="6193" width="5" style="1" customWidth="1"/>
    <col min="6194" max="6194" width="6.5703125" style="1" bestFit="1" customWidth="1"/>
    <col min="6195" max="6195" width="6.42578125" style="1" customWidth="1"/>
    <col min="6196" max="6196" width="6.85546875" style="1" customWidth="1"/>
    <col min="6197" max="6197" width="7.42578125" style="1" customWidth="1"/>
    <col min="6198" max="6198" width="6.42578125" style="1" customWidth="1"/>
    <col min="6199" max="6199" width="6.42578125" style="1" bestFit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6.5703125" style="1" customWidth="1"/>
    <col min="6209" max="6209" width="5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6" width="7.7109375" style="1" customWidth="1"/>
    <col min="6217" max="6218" width="7.42578125" style="1" customWidth="1"/>
    <col min="6219" max="6227" width="5.85546875" style="1" customWidth="1"/>
    <col min="6228" max="6228" width="5" style="1" customWidth="1"/>
    <col min="6229" max="6230" width="5" style="1" bestFit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400" width="9.140625" style="1"/>
    <col min="6401" max="6401" width="5.42578125" style="1" customWidth="1"/>
    <col min="6402" max="6402" width="27.42578125" style="1" customWidth="1"/>
    <col min="6403" max="6403" width="5.85546875" style="1" customWidth="1"/>
    <col min="6404" max="6404" width="7.28515625" style="1" customWidth="1"/>
    <col min="6405" max="6405" width="5.85546875" style="1" customWidth="1"/>
    <col min="6406" max="6406" width="6.4257812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140625" style="1" customWidth="1"/>
    <col min="6411" max="6411" width="5.85546875" style="1" customWidth="1"/>
    <col min="6412" max="6412" width="7.28515625" style="1" customWidth="1"/>
    <col min="6413" max="6413" width="5.85546875" style="1" customWidth="1"/>
    <col min="6414" max="6414" width="6.425781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" style="1" customWidth="1"/>
    <col min="6423" max="6423" width="5.85546875" style="1" customWidth="1"/>
    <col min="6424" max="6424" width="6.5703125" style="1" bestFit="1" customWidth="1"/>
    <col min="6425" max="6425" width="5.85546875" style="1" customWidth="1"/>
    <col min="6426" max="6426" width="6.7109375" style="1" customWidth="1"/>
    <col min="6427" max="6427" width="5.85546875" style="1" customWidth="1"/>
    <col min="6428" max="6428" width="6.7109375" style="1" customWidth="1"/>
    <col min="6429" max="6429" width="5.5703125" style="1" customWidth="1"/>
    <col min="6430" max="6431" width="6.140625" style="1" customWidth="1"/>
    <col min="6432" max="6432" width="6.5703125" style="1" bestFit="1" customWidth="1"/>
    <col min="6433" max="6433" width="7" style="1" customWidth="1"/>
    <col min="6434" max="6434" width="8.42578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6.42578125" style="1" customWidth="1"/>
    <col min="6441" max="6441" width="5.85546875" style="1" customWidth="1"/>
    <col min="6442" max="6442" width="6.7109375" style="1" bestFit="1" customWidth="1"/>
    <col min="6443" max="6446" width="5.85546875" style="1" customWidth="1"/>
    <col min="6447" max="6447" width="5" style="1" customWidth="1"/>
    <col min="6448" max="6448" width="5.85546875" style="1" customWidth="1"/>
    <col min="6449" max="6449" width="5" style="1" customWidth="1"/>
    <col min="6450" max="6450" width="6.5703125" style="1" bestFit="1" customWidth="1"/>
    <col min="6451" max="6451" width="6.42578125" style="1" customWidth="1"/>
    <col min="6452" max="6452" width="6.85546875" style="1" customWidth="1"/>
    <col min="6453" max="6453" width="7.42578125" style="1" customWidth="1"/>
    <col min="6454" max="6454" width="6.42578125" style="1" customWidth="1"/>
    <col min="6455" max="6455" width="6.42578125" style="1" bestFit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6.5703125" style="1" customWidth="1"/>
    <col min="6465" max="6465" width="5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2" width="7.7109375" style="1" customWidth="1"/>
    <col min="6473" max="6474" width="7.42578125" style="1" customWidth="1"/>
    <col min="6475" max="6483" width="5.85546875" style="1" customWidth="1"/>
    <col min="6484" max="6484" width="5" style="1" customWidth="1"/>
    <col min="6485" max="6486" width="5" style="1" bestFit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656" width="9.140625" style="1"/>
    <col min="6657" max="6657" width="5.42578125" style="1" customWidth="1"/>
    <col min="6658" max="6658" width="27.42578125" style="1" customWidth="1"/>
    <col min="6659" max="6659" width="5.85546875" style="1" customWidth="1"/>
    <col min="6660" max="6660" width="7.28515625" style="1" customWidth="1"/>
    <col min="6661" max="6661" width="5.85546875" style="1" customWidth="1"/>
    <col min="6662" max="6662" width="6.4257812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140625" style="1" customWidth="1"/>
    <col min="6667" max="6667" width="5.85546875" style="1" customWidth="1"/>
    <col min="6668" max="6668" width="7.28515625" style="1" customWidth="1"/>
    <col min="6669" max="6669" width="5.85546875" style="1" customWidth="1"/>
    <col min="6670" max="6670" width="6.425781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" style="1" customWidth="1"/>
    <col min="6679" max="6679" width="5.85546875" style="1" customWidth="1"/>
    <col min="6680" max="6680" width="6.5703125" style="1" bestFit="1" customWidth="1"/>
    <col min="6681" max="6681" width="5.85546875" style="1" customWidth="1"/>
    <col min="6682" max="6682" width="6.7109375" style="1" customWidth="1"/>
    <col min="6683" max="6683" width="5.85546875" style="1" customWidth="1"/>
    <col min="6684" max="6684" width="6.7109375" style="1" customWidth="1"/>
    <col min="6685" max="6685" width="5.5703125" style="1" customWidth="1"/>
    <col min="6686" max="6687" width="6.140625" style="1" customWidth="1"/>
    <col min="6688" max="6688" width="6.5703125" style="1" bestFit="1" customWidth="1"/>
    <col min="6689" max="6689" width="7" style="1" customWidth="1"/>
    <col min="6690" max="6690" width="8.42578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6.42578125" style="1" customWidth="1"/>
    <col min="6697" max="6697" width="5.85546875" style="1" customWidth="1"/>
    <col min="6698" max="6698" width="6.7109375" style="1" bestFit="1" customWidth="1"/>
    <col min="6699" max="6702" width="5.85546875" style="1" customWidth="1"/>
    <col min="6703" max="6703" width="5" style="1" customWidth="1"/>
    <col min="6704" max="6704" width="5.85546875" style="1" customWidth="1"/>
    <col min="6705" max="6705" width="5" style="1" customWidth="1"/>
    <col min="6706" max="6706" width="6.5703125" style="1" bestFit="1" customWidth="1"/>
    <col min="6707" max="6707" width="6.42578125" style="1" customWidth="1"/>
    <col min="6708" max="6708" width="6.85546875" style="1" customWidth="1"/>
    <col min="6709" max="6709" width="7.42578125" style="1" customWidth="1"/>
    <col min="6710" max="6710" width="6.42578125" style="1" customWidth="1"/>
    <col min="6711" max="6711" width="6.42578125" style="1" bestFit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6.5703125" style="1" customWidth="1"/>
    <col min="6721" max="6721" width="5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8" width="7.7109375" style="1" customWidth="1"/>
    <col min="6729" max="6730" width="7.42578125" style="1" customWidth="1"/>
    <col min="6731" max="6739" width="5.85546875" style="1" customWidth="1"/>
    <col min="6740" max="6740" width="5" style="1" customWidth="1"/>
    <col min="6741" max="6742" width="5" style="1" bestFit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912" width="9.140625" style="1"/>
    <col min="6913" max="6913" width="5.42578125" style="1" customWidth="1"/>
    <col min="6914" max="6914" width="27.42578125" style="1" customWidth="1"/>
    <col min="6915" max="6915" width="5.85546875" style="1" customWidth="1"/>
    <col min="6916" max="6916" width="7.28515625" style="1" customWidth="1"/>
    <col min="6917" max="6917" width="5.85546875" style="1" customWidth="1"/>
    <col min="6918" max="6918" width="6.4257812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140625" style="1" customWidth="1"/>
    <col min="6923" max="6923" width="5.85546875" style="1" customWidth="1"/>
    <col min="6924" max="6924" width="7.28515625" style="1" customWidth="1"/>
    <col min="6925" max="6925" width="5.85546875" style="1" customWidth="1"/>
    <col min="6926" max="6926" width="6.425781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" style="1" customWidth="1"/>
    <col min="6935" max="6935" width="5.85546875" style="1" customWidth="1"/>
    <col min="6936" max="6936" width="6.5703125" style="1" bestFit="1" customWidth="1"/>
    <col min="6937" max="6937" width="5.85546875" style="1" customWidth="1"/>
    <col min="6938" max="6938" width="6.7109375" style="1" customWidth="1"/>
    <col min="6939" max="6939" width="5.85546875" style="1" customWidth="1"/>
    <col min="6940" max="6940" width="6.7109375" style="1" customWidth="1"/>
    <col min="6941" max="6941" width="5.5703125" style="1" customWidth="1"/>
    <col min="6942" max="6943" width="6.140625" style="1" customWidth="1"/>
    <col min="6944" max="6944" width="6.5703125" style="1" bestFit="1" customWidth="1"/>
    <col min="6945" max="6945" width="7" style="1" customWidth="1"/>
    <col min="6946" max="6946" width="8.42578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6.42578125" style="1" customWidth="1"/>
    <col min="6953" max="6953" width="5.85546875" style="1" customWidth="1"/>
    <col min="6954" max="6954" width="6.7109375" style="1" bestFit="1" customWidth="1"/>
    <col min="6955" max="6958" width="5.85546875" style="1" customWidth="1"/>
    <col min="6959" max="6959" width="5" style="1" customWidth="1"/>
    <col min="6960" max="6960" width="5.85546875" style="1" customWidth="1"/>
    <col min="6961" max="6961" width="5" style="1" customWidth="1"/>
    <col min="6962" max="6962" width="6.5703125" style="1" bestFit="1" customWidth="1"/>
    <col min="6963" max="6963" width="6.42578125" style="1" customWidth="1"/>
    <col min="6964" max="6964" width="6.85546875" style="1" customWidth="1"/>
    <col min="6965" max="6965" width="7.42578125" style="1" customWidth="1"/>
    <col min="6966" max="6966" width="6.42578125" style="1" customWidth="1"/>
    <col min="6967" max="6967" width="6.42578125" style="1" bestFit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6.5703125" style="1" customWidth="1"/>
    <col min="6977" max="6977" width="5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4" width="7.7109375" style="1" customWidth="1"/>
    <col min="6985" max="6986" width="7.42578125" style="1" customWidth="1"/>
    <col min="6987" max="6995" width="5.85546875" style="1" customWidth="1"/>
    <col min="6996" max="6996" width="5" style="1" customWidth="1"/>
    <col min="6997" max="6998" width="5" style="1" bestFit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168" width="9.140625" style="1"/>
    <col min="7169" max="7169" width="5.42578125" style="1" customWidth="1"/>
    <col min="7170" max="7170" width="27.42578125" style="1" customWidth="1"/>
    <col min="7171" max="7171" width="5.85546875" style="1" customWidth="1"/>
    <col min="7172" max="7172" width="7.28515625" style="1" customWidth="1"/>
    <col min="7173" max="7173" width="5.85546875" style="1" customWidth="1"/>
    <col min="7174" max="7174" width="6.4257812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140625" style="1" customWidth="1"/>
    <col min="7179" max="7179" width="5.85546875" style="1" customWidth="1"/>
    <col min="7180" max="7180" width="7.28515625" style="1" customWidth="1"/>
    <col min="7181" max="7181" width="5.85546875" style="1" customWidth="1"/>
    <col min="7182" max="7182" width="6.425781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" style="1" customWidth="1"/>
    <col min="7191" max="7191" width="5.85546875" style="1" customWidth="1"/>
    <col min="7192" max="7192" width="6.5703125" style="1" bestFit="1" customWidth="1"/>
    <col min="7193" max="7193" width="5.85546875" style="1" customWidth="1"/>
    <col min="7194" max="7194" width="6.7109375" style="1" customWidth="1"/>
    <col min="7195" max="7195" width="5.85546875" style="1" customWidth="1"/>
    <col min="7196" max="7196" width="6.7109375" style="1" customWidth="1"/>
    <col min="7197" max="7197" width="5.5703125" style="1" customWidth="1"/>
    <col min="7198" max="7199" width="6.140625" style="1" customWidth="1"/>
    <col min="7200" max="7200" width="6.5703125" style="1" bestFit="1" customWidth="1"/>
    <col min="7201" max="7201" width="7" style="1" customWidth="1"/>
    <col min="7202" max="7202" width="8.42578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6.42578125" style="1" customWidth="1"/>
    <col min="7209" max="7209" width="5.85546875" style="1" customWidth="1"/>
    <col min="7210" max="7210" width="6.7109375" style="1" bestFit="1" customWidth="1"/>
    <col min="7211" max="7214" width="5.85546875" style="1" customWidth="1"/>
    <col min="7215" max="7215" width="5" style="1" customWidth="1"/>
    <col min="7216" max="7216" width="5.85546875" style="1" customWidth="1"/>
    <col min="7217" max="7217" width="5" style="1" customWidth="1"/>
    <col min="7218" max="7218" width="6.5703125" style="1" bestFit="1" customWidth="1"/>
    <col min="7219" max="7219" width="6.42578125" style="1" customWidth="1"/>
    <col min="7220" max="7220" width="6.85546875" style="1" customWidth="1"/>
    <col min="7221" max="7221" width="7.42578125" style="1" customWidth="1"/>
    <col min="7222" max="7222" width="6.42578125" style="1" customWidth="1"/>
    <col min="7223" max="7223" width="6.42578125" style="1" bestFit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6.5703125" style="1" customWidth="1"/>
    <col min="7233" max="7233" width="5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40" width="7.7109375" style="1" customWidth="1"/>
    <col min="7241" max="7242" width="7.42578125" style="1" customWidth="1"/>
    <col min="7243" max="7251" width="5.85546875" style="1" customWidth="1"/>
    <col min="7252" max="7252" width="5" style="1" customWidth="1"/>
    <col min="7253" max="7254" width="5" style="1" bestFit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424" width="9.140625" style="1"/>
    <col min="7425" max="7425" width="5.42578125" style="1" customWidth="1"/>
    <col min="7426" max="7426" width="27.42578125" style="1" customWidth="1"/>
    <col min="7427" max="7427" width="5.85546875" style="1" customWidth="1"/>
    <col min="7428" max="7428" width="7.28515625" style="1" customWidth="1"/>
    <col min="7429" max="7429" width="5.85546875" style="1" customWidth="1"/>
    <col min="7430" max="7430" width="6.4257812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140625" style="1" customWidth="1"/>
    <col min="7435" max="7435" width="5.85546875" style="1" customWidth="1"/>
    <col min="7436" max="7436" width="7.28515625" style="1" customWidth="1"/>
    <col min="7437" max="7437" width="5.85546875" style="1" customWidth="1"/>
    <col min="7438" max="7438" width="6.425781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" style="1" customWidth="1"/>
    <col min="7447" max="7447" width="5.85546875" style="1" customWidth="1"/>
    <col min="7448" max="7448" width="6.5703125" style="1" bestFit="1" customWidth="1"/>
    <col min="7449" max="7449" width="5.85546875" style="1" customWidth="1"/>
    <col min="7450" max="7450" width="6.7109375" style="1" customWidth="1"/>
    <col min="7451" max="7451" width="5.85546875" style="1" customWidth="1"/>
    <col min="7452" max="7452" width="6.7109375" style="1" customWidth="1"/>
    <col min="7453" max="7453" width="5.5703125" style="1" customWidth="1"/>
    <col min="7454" max="7455" width="6.140625" style="1" customWidth="1"/>
    <col min="7456" max="7456" width="6.5703125" style="1" bestFit="1" customWidth="1"/>
    <col min="7457" max="7457" width="7" style="1" customWidth="1"/>
    <col min="7458" max="7458" width="8.42578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6.42578125" style="1" customWidth="1"/>
    <col min="7465" max="7465" width="5.85546875" style="1" customWidth="1"/>
    <col min="7466" max="7466" width="6.7109375" style="1" bestFit="1" customWidth="1"/>
    <col min="7467" max="7470" width="5.85546875" style="1" customWidth="1"/>
    <col min="7471" max="7471" width="5" style="1" customWidth="1"/>
    <col min="7472" max="7472" width="5.85546875" style="1" customWidth="1"/>
    <col min="7473" max="7473" width="5" style="1" customWidth="1"/>
    <col min="7474" max="7474" width="6.5703125" style="1" bestFit="1" customWidth="1"/>
    <col min="7475" max="7475" width="6.42578125" style="1" customWidth="1"/>
    <col min="7476" max="7476" width="6.85546875" style="1" customWidth="1"/>
    <col min="7477" max="7477" width="7.42578125" style="1" customWidth="1"/>
    <col min="7478" max="7478" width="6.42578125" style="1" customWidth="1"/>
    <col min="7479" max="7479" width="6.42578125" style="1" bestFit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6.5703125" style="1" customWidth="1"/>
    <col min="7489" max="7489" width="5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6" width="7.7109375" style="1" customWidth="1"/>
    <col min="7497" max="7498" width="7.42578125" style="1" customWidth="1"/>
    <col min="7499" max="7507" width="5.85546875" style="1" customWidth="1"/>
    <col min="7508" max="7508" width="5" style="1" customWidth="1"/>
    <col min="7509" max="7510" width="5" style="1" bestFit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680" width="9.140625" style="1"/>
    <col min="7681" max="7681" width="5.42578125" style="1" customWidth="1"/>
    <col min="7682" max="7682" width="27.42578125" style="1" customWidth="1"/>
    <col min="7683" max="7683" width="5.85546875" style="1" customWidth="1"/>
    <col min="7684" max="7684" width="7.28515625" style="1" customWidth="1"/>
    <col min="7685" max="7685" width="5.85546875" style="1" customWidth="1"/>
    <col min="7686" max="7686" width="6.4257812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140625" style="1" customWidth="1"/>
    <col min="7691" max="7691" width="5.85546875" style="1" customWidth="1"/>
    <col min="7692" max="7692" width="7.28515625" style="1" customWidth="1"/>
    <col min="7693" max="7693" width="5.85546875" style="1" customWidth="1"/>
    <col min="7694" max="7694" width="6.425781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" style="1" customWidth="1"/>
    <col min="7703" max="7703" width="5.85546875" style="1" customWidth="1"/>
    <col min="7704" max="7704" width="6.5703125" style="1" bestFit="1" customWidth="1"/>
    <col min="7705" max="7705" width="5.85546875" style="1" customWidth="1"/>
    <col min="7706" max="7706" width="6.7109375" style="1" customWidth="1"/>
    <col min="7707" max="7707" width="5.85546875" style="1" customWidth="1"/>
    <col min="7708" max="7708" width="6.7109375" style="1" customWidth="1"/>
    <col min="7709" max="7709" width="5.5703125" style="1" customWidth="1"/>
    <col min="7710" max="7711" width="6.140625" style="1" customWidth="1"/>
    <col min="7712" max="7712" width="6.5703125" style="1" bestFit="1" customWidth="1"/>
    <col min="7713" max="7713" width="7" style="1" customWidth="1"/>
    <col min="7714" max="7714" width="8.42578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6.42578125" style="1" customWidth="1"/>
    <col min="7721" max="7721" width="5.85546875" style="1" customWidth="1"/>
    <col min="7722" max="7722" width="6.7109375" style="1" bestFit="1" customWidth="1"/>
    <col min="7723" max="7726" width="5.85546875" style="1" customWidth="1"/>
    <col min="7727" max="7727" width="5" style="1" customWidth="1"/>
    <col min="7728" max="7728" width="5.85546875" style="1" customWidth="1"/>
    <col min="7729" max="7729" width="5" style="1" customWidth="1"/>
    <col min="7730" max="7730" width="6.5703125" style="1" bestFit="1" customWidth="1"/>
    <col min="7731" max="7731" width="6.42578125" style="1" customWidth="1"/>
    <col min="7732" max="7732" width="6.85546875" style="1" customWidth="1"/>
    <col min="7733" max="7733" width="7.42578125" style="1" customWidth="1"/>
    <col min="7734" max="7734" width="6.42578125" style="1" customWidth="1"/>
    <col min="7735" max="7735" width="6.42578125" style="1" bestFit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6.5703125" style="1" customWidth="1"/>
    <col min="7745" max="7745" width="5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2" width="7.7109375" style="1" customWidth="1"/>
    <col min="7753" max="7754" width="7.42578125" style="1" customWidth="1"/>
    <col min="7755" max="7763" width="5.85546875" style="1" customWidth="1"/>
    <col min="7764" max="7764" width="5" style="1" customWidth="1"/>
    <col min="7765" max="7766" width="5" style="1" bestFit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936" width="9.140625" style="1"/>
    <col min="7937" max="7937" width="5.42578125" style="1" customWidth="1"/>
    <col min="7938" max="7938" width="27.42578125" style="1" customWidth="1"/>
    <col min="7939" max="7939" width="5.85546875" style="1" customWidth="1"/>
    <col min="7940" max="7940" width="7.28515625" style="1" customWidth="1"/>
    <col min="7941" max="7941" width="5.85546875" style="1" customWidth="1"/>
    <col min="7942" max="7942" width="6.4257812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140625" style="1" customWidth="1"/>
    <col min="7947" max="7947" width="5.85546875" style="1" customWidth="1"/>
    <col min="7948" max="7948" width="7.28515625" style="1" customWidth="1"/>
    <col min="7949" max="7949" width="5.85546875" style="1" customWidth="1"/>
    <col min="7950" max="7950" width="6.425781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" style="1" customWidth="1"/>
    <col min="7959" max="7959" width="5.85546875" style="1" customWidth="1"/>
    <col min="7960" max="7960" width="6.5703125" style="1" bestFit="1" customWidth="1"/>
    <col min="7961" max="7961" width="5.85546875" style="1" customWidth="1"/>
    <col min="7962" max="7962" width="6.7109375" style="1" customWidth="1"/>
    <col min="7963" max="7963" width="5.85546875" style="1" customWidth="1"/>
    <col min="7964" max="7964" width="6.7109375" style="1" customWidth="1"/>
    <col min="7965" max="7965" width="5.5703125" style="1" customWidth="1"/>
    <col min="7966" max="7967" width="6.140625" style="1" customWidth="1"/>
    <col min="7968" max="7968" width="6.5703125" style="1" bestFit="1" customWidth="1"/>
    <col min="7969" max="7969" width="7" style="1" customWidth="1"/>
    <col min="7970" max="7970" width="8.42578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6.42578125" style="1" customWidth="1"/>
    <col min="7977" max="7977" width="5.85546875" style="1" customWidth="1"/>
    <col min="7978" max="7978" width="6.7109375" style="1" bestFit="1" customWidth="1"/>
    <col min="7979" max="7982" width="5.85546875" style="1" customWidth="1"/>
    <col min="7983" max="7983" width="5" style="1" customWidth="1"/>
    <col min="7984" max="7984" width="5.85546875" style="1" customWidth="1"/>
    <col min="7985" max="7985" width="5" style="1" customWidth="1"/>
    <col min="7986" max="7986" width="6.5703125" style="1" bestFit="1" customWidth="1"/>
    <col min="7987" max="7987" width="6.42578125" style="1" customWidth="1"/>
    <col min="7988" max="7988" width="6.85546875" style="1" customWidth="1"/>
    <col min="7989" max="7989" width="7.42578125" style="1" customWidth="1"/>
    <col min="7990" max="7990" width="6.42578125" style="1" customWidth="1"/>
    <col min="7991" max="7991" width="6.42578125" style="1" bestFit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6.5703125" style="1" customWidth="1"/>
    <col min="8001" max="8001" width="5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8" width="7.7109375" style="1" customWidth="1"/>
    <col min="8009" max="8010" width="7.42578125" style="1" customWidth="1"/>
    <col min="8011" max="8019" width="5.85546875" style="1" customWidth="1"/>
    <col min="8020" max="8020" width="5" style="1" customWidth="1"/>
    <col min="8021" max="8022" width="5" style="1" bestFit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192" width="9.140625" style="1"/>
    <col min="8193" max="8193" width="5.42578125" style="1" customWidth="1"/>
    <col min="8194" max="8194" width="27.42578125" style="1" customWidth="1"/>
    <col min="8195" max="8195" width="5.85546875" style="1" customWidth="1"/>
    <col min="8196" max="8196" width="7.28515625" style="1" customWidth="1"/>
    <col min="8197" max="8197" width="5.85546875" style="1" customWidth="1"/>
    <col min="8198" max="8198" width="6.4257812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140625" style="1" customWidth="1"/>
    <col min="8203" max="8203" width="5.85546875" style="1" customWidth="1"/>
    <col min="8204" max="8204" width="7.28515625" style="1" customWidth="1"/>
    <col min="8205" max="8205" width="5.85546875" style="1" customWidth="1"/>
    <col min="8206" max="8206" width="6.425781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" style="1" customWidth="1"/>
    <col min="8215" max="8215" width="5.85546875" style="1" customWidth="1"/>
    <col min="8216" max="8216" width="6.5703125" style="1" bestFit="1" customWidth="1"/>
    <col min="8217" max="8217" width="5.85546875" style="1" customWidth="1"/>
    <col min="8218" max="8218" width="6.7109375" style="1" customWidth="1"/>
    <col min="8219" max="8219" width="5.85546875" style="1" customWidth="1"/>
    <col min="8220" max="8220" width="6.7109375" style="1" customWidth="1"/>
    <col min="8221" max="8221" width="5.5703125" style="1" customWidth="1"/>
    <col min="8222" max="8223" width="6.140625" style="1" customWidth="1"/>
    <col min="8224" max="8224" width="6.5703125" style="1" bestFit="1" customWidth="1"/>
    <col min="8225" max="8225" width="7" style="1" customWidth="1"/>
    <col min="8226" max="8226" width="8.42578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6.42578125" style="1" customWidth="1"/>
    <col min="8233" max="8233" width="5.85546875" style="1" customWidth="1"/>
    <col min="8234" max="8234" width="6.7109375" style="1" bestFit="1" customWidth="1"/>
    <col min="8235" max="8238" width="5.85546875" style="1" customWidth="1"/>
    <col min="8239" max="8239" width="5" style="1" customWidth="1"/>
    <col min="8240" max="8240" width="5.85546875" style="1" customWidth="1"/>
    <col min="8241" max="8241" width="5" style="1" customWidth="1"/>
    <col min="8242" max="8242" width="6.5703125" style="1" bestFit="1" customWidth="1"/>
    <col min="8243" max="8243" width="6.42578125" style="1" customWidth="1"/>
    <col min="8244" max="8244" width="6.85546875" style="1" customWidth="1"/>
    <col min="8245" max="8245" width="7.42578125" style="1" customWidth="1"/>
    <col min="8246" max="8246" width="6.42578125" style="1" customWidth="1"/>
    <col min="8247" max="8247" width="6.42578125" style="1" bestFit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6.5703125" style="1" customWidth="1"/>
    <col min="8257" max="8257" width="5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4" width="7.7109375" style="1" customWidth="1"/>
    <col min="8265" max="8266" width="7.42578125" style="1" customWidth="1"/>
    <col min="8267" max="8275" width="5.85546875" style="1" customWidth="1"/>
    <col min="8276" max="8276" width="5" style="1" customWidth="1"/>
    <col min="8277" max="8278" width="5" style="1" bestFit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448" width="9.140625" style="1"/>
    <col min="8449" max="8449" width="5.42578125" style="1" customWidth="1"/>
    <col min="8450" max="8450" width="27.42578125" style="1" customWidth="1"/>
    <col min="8451" max="8451" width="5.85546875" style="1" customWidth="1"/>
    <col min="8452" max="8452" width="7.28515625" style="1" customWidth="1"/>
    <col min="8453" max="8453" width="5.85546875" style="1" customWidth="1"/>
    <col min="8454" max="8454" width="6.4257812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140625" style="1" customWidth="1"/>
    <col min="8459" max="8459" width="5.85546875" style="1" customWidth="1"/>
    <col min="8460" max="8460" width="7.28515625" style="1" customWidth="1"/>
    <col min="8461" max="8461" width="5.85546875" style="1" customWidth="1"/>
    <col min="8462" max="8462" width="6.425781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" style="1" customWidth="1"/>
    <col min="8471" max="8471" width="5.85546875" style="1" customWidth="1"/>
    <col min="8472" max="8472" width="6.5703125" style="1" bestFit="1" customWidth="1"/>
    <col min="8473" max="8473" width="5.85546875" style="1" customWidth="1"/>
    <col min="8474" max="8474" width="6.7109375" style="1" customWidth="1"/>
    <col min="8475" max="8475" width="5.85546875" style="1" customWidth="1"/>
    <col min="8476" max="8476" width="6.7109375" style="1" customWidth="1"/>
    <col min="8477" max="8477" width="5.5703125" style="1" customWidth="1"/>
    <col min="8478" max="8479" width="6.140625" style="1" customWidth="1"/>
    <col min="8480" max="8480" width="6.5703125" style="1" bestFit="1" customWidth="1"/>
    <col min="8481" max="8481" width="7" style="1" customWidth="1"/>
    <col min="8482" max="8482" width="8.42578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6.42578125" style="1" customWidth="1"/>
    <col min="8489" max="8489" width="5.85546875" style="1" customWidth="1"/>
    <col min="8490" max="8490" width="6.7109375" style="1" bestFit="1" customWidth="1"/>
    <col min="8491" max="8494" width="5.85546875" style="1" customWidth="1"/>
    <col min="8495" max="8495" width="5" style="1" customWidth="1"/>
    <col min="8496" max="8496" width="5.85546875" style="1" customWidth="1"/>
    <col min="8497" max="8497" width="5" style="1" customWidth="1"/>
    <col min="8498" max="8498" width="6.5703125" style="1" bestFit="1" customWidth="1"/>
    <col min="8499" max="8499" width="6.42578125" style="1" customWidth="1"/>
    <col min="8500" max="8500" width="6.85546875" style="1" customWidth="1"/>
    <col min="8501" max="8501" width="7.42578125" style="1" customWidth="1"/>
    <col min="8502" max="8502" width="6.42578125" style="1" customWidth="1"/>
    <col min="8503" max="8503" width="6.42578125" style="1" bestFit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6.5703125" style="1" customWidth="1"/>
    <col min="8513" max="8513" width="5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20" width="7.7109375" style="1" customWidth="1"/>
    <col min="8521" max="8522" width="7.42578125" style="1" customWidth="1"/>
    <col min="8523" max="8531" width="5.85546875" style="1" customWidth="1"/>
    <col min="8532" max="8532" width="5" style="1" customWidth="1"/>
    <col min="8533" max="8534" width="5" style="1" bestFit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704" width="9.140625" style="1"/>
    <col min="8705" max="8705" width="5.42578125" style="1" customWidth="1"/>
    <col min="8706" max="8706" width="27.42578125" style="1" customWidth="1"/>
    <col min="8707" max="8707" width="5.85546875" style="1" customWidth="1"/>
    <col min="8708" max="8708" width="7.28515625" style="1" customWidth="1"/>
    <col min="8709" max="8709" width="5.85546875" style="1" customWidth="1"/>
    <col min="8710" max="8710" width="6.4257812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140625" style="1" customWidth="1"/>
    <col min="8715" max="8715" width="5.85546875" style="1" customWidth="1"/>
    <col min="8716" max="8716" width="7.28515625" style="1" customWidth="1"/>
    <col min="8717" max="8717" width="5.85546875" style="1" customWidth="1"/>
    <col min="8718" max="8718" width="6.425781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" style="1" customWidth="1"/>
    <col min="8727" max="8727" width="5.85546875" style="1" customWidth="1"/>
    <col min="8728" max="8728" width="6.5703125" style="1" bestFit="1" customWidth="1"/>
    <col min="8729" max="8729" width="5.85546875" style="1" customWidth="1"/>
    <col min="8730" max="8730" width="6.7109375" style="1" customWidth="1"/>
    <col min="8731" max="8731" width="5.85546875" style="1" customWidth="1"/>
    <col min="8732" max="8732" width="6.7109375" style="1" customWidth="1"/>
    <col min="8733" max="8733" width="5.5703125" style="1" customWidth="1"/>
    <col min="8734" max="8735" width="6.140625" style="1" customWidth="1"/>
    <col min="8736" max="8736" width="6.5703125" style="1" bestFit="1" customWidth="1"/>
    <col min="8737" max="8737" width="7" style="1" customWidth="1"/>
    <col min="8738" max="8738" width="8.42578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6.42578125" style="1" customWidth="1"/>
    <col min="8745" max="8745" width="5.85546875" style="1" customWidth="1"/>
    <col min="8746" max="8746" width="6.7109375" style="1" bestFit="1" customWidth="1"/>
    <col min="8747" max="8750" width="5.85546875" style="1" customWidth="1"/>
    <col min="8751" max="8751" width="5" style="1" customWidth="1"/>
    <col min="8752" max="8752" width="5.85546875" style="1" customWidth="1"/>
    <col min="8753" max="8753" width="5" style="1" customWidth="1"/>
    <col min="8754" max="8754" width="6.5703125" style="1" bestFit="1" customWidth="1"/>
    <col min="8755" max="8755" width="6.42578125" style="1" customWidth="1"/>
    <col min="8756" max="8756" width="6.85546875" style="1" customWidth="1"/>
    <col min="8757" max="8757" width="7.42578125" style="1" customWidth="1"/>
    <col min="8758" max="8758" width="6.42578125" style="1" customWidth="1"/>
    <col min="8759" max="8759" width="6.42578125" style="1" bestFit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6.5703125" style="1" customWidth="1"/>
    <col min="8769" max="8769" width="5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6" width="7.7109375" style="1" customWidth="1"/>
    <col min="8777" max="8778" width="7.42578125" style="1" customWidth="1"/>
    <col min="8779" max="8787" width="5.85546875" style="1" customWidth="1"/>
    <col min="8788" max="8788" width="5" style="1" customWidth="1"/>
    <col min="8789" max="8790" width="5" style="1" bestFit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960" width="9.140625" style="1"/>
    <col min="8961" max="8961" width="5.42578125" style="1" customWidth="1"/>
    <col min="8962" max="8962" width="27.42578125" style="1" customWidth="1"/>
    <col min="8963" max="8963" width="5.85546875" style="1" customWidth="1"/>
    <col min="8964" max="8964" width="7.28515625" style="1" customWidth="1"/>
    <col min="8965" max="8965" width="5.85546875" style="1" customWidth="1"/>
    <col min="8966" max="8966" width="6.4257812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140625" style="1" customWidth="1"/>
    <col min="8971" max="8971" width="5.85546875" style="1" customWidth="1"/>
    <col min="8972" max="8972" width="7.28515625" style="1" customWidth="1"/>
    <col min="8973" max="8973" width="5.85546875" style="1" customWidth="1"/>
    <col min="8974" max="8974" width="6.425781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" style="1" customWidth="1"/>
    <col min="8983" max="8983" width="5.85546875" style="1" customWidth="1"/>
    <col min="8984" max="8984" width="6.5703125" style="1" bestFit="1" customWidth="1"/>
    <col min="8985" max="8985" width="5.85546875" style="1" customWidth="1"/>
    <col min="8986" max="8986" width="6.7109375" style="1" customWidth="1"/>
    <col min="8987" max="8987" width="5.85546875" style="1" customWidth="1"/>
    <col min="8988" max="8988" width="6.7109375" style="1" customWidth="1"/>
    <col min="8989" max="8989" width="5.5703125" style="1" customWidth="1"/>
    <col min="8990" max="8991" width="6.140625" style="1" customWidth="1"/>
    <col min="8992" max="8992" width="6.5703125" style="1" bestFit="1" customWidth="1"/>
    <col min="8993" max="8993" width="7" style="1" customWidth="1"/>
    <col min="8994" max="8994" width="8.42578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6.42578125" style="1" customWidth="1"/>
    <col min="9001" max="9001" width="5.85546875" style="1" customWidth="1"/>
    <col min="9002" max="9002" width="6.7109375" style="1" bestFit="1" customWidth="1"/>
    <col min="9003" max="9006" width="5.85546875" style="1" customWidth="1"/>
    <col min="9007" max="9007" width="5" style="1" customWidth="1"/>
    <col min="9008" max="9008" width="5.85546875" style="1" customWidth="1"/>
    <col min="9009" max="9009" width="5" style="1" customWidth="1"/>
    <col min="9010" max="9010" width="6.5703125" style="1" bestFit="1" customWidth="1"/>
    <col min="9011" max="9011" width="6.42578125" style="1" customWidth="1"/>
    <col min="9012" max="9012" width="6.85546875" style="1" customWidth="1"/>
    <col min="9013" max="9013" width="7.42578125" style="1" customWidth="1"/>
    <col min="9014" max="9014" width="6.42578125" style="1" customWidth="1"/>
    <col min="9015" max="9015" width="6.42578125" style="1" bestFit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6.5703125" style="1" customWidth="1"/>
    <col min="9025" max="9025" width="5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2" width="7.7109375" style="1" customWidth="1"/>
    <col min="9033" max="9034" width="7.42578125" style="1" customWidth="1"/>
    <col min="9035" max="9043" width="5.85546875" style="1" customWidth="1"/>
    <col min="9044" max="9044" width="5" style="1" customWidth="1"/>
    <col min="9045" max="9046" width="5" style="1" bestFit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216" width="9.140625" style="1"/>
    <col min="9217" max="9217" width="5.42578125" style="1" customWidth="1"/>
    <col min="9218" max="9218" width="27.42578125" style="1" customWidth="1"/>
    <col min="9219" max="9219" width="5.85546875" style="1" customWidth="1"/>
    <col min="9220" max="9220" width="7.28515625" style="1" customWidth="1"/>
    <col min="9221" max="9221" width="5.85546875" style="1" customWidth="1"/>
    <col min="9222" max="9222" width="6.4257812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140625" style="1" customWidth="1"/>
    <col min="9227" max="9227" width="5.85546875" style="1" customWidth="1"/>
    <col min="9228" max="9228" width="7.28515625" style="1" customWidth="1"/>
    <col min="9229" max="9229" width="5.85546875" style="1" customWidth="1"/>
    <col min="9230" max="9230" width="6.425781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" style="1" customWidth="1"/>
    <col min="9239" max="9239" width="5.85546875" style="1" customWidth="1"/>
    <col min="9240" max="9240" width="6.5703125" style="1" bestFit="1" customWidth="1"/>
    <col min="9241" max="9241" width="5.85546875" style="1" customWidth="1"/>
    <col min="9242" max="9242" width="6.7109375" style="1" customWidth="1"/>
    <col min="9243" max="9243" width="5.85546875" style="1" customWidth="1"/>
    <col min="9244" max="9244" width="6.7109375" style="1" customWidth="1"/>
    <col min="9245" max="9245" width="5.5703125" style="1" customWidth="1"/>
    <col min="9246" max="9247" width="6.140625" style="1" customWidth="1"/>
    <col min="9248" max="9248" width="6.5703125" style="1" bestFit="1" customWidth="1"/>
    <col min="9249" max="9249" width="7" style="1" customWidth="1"/>
    <col min="9250" max="9250" width="8.42578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6.42578125" style="1" customWidth="1"/>
    <col min="9257" max="9257" width="5.85546875" style="1" customWidth="1"/>
    <col min="9258" max="9258" width="6.7109375" style="1" bestFit="1" customWidth="1"/>
    <col min="9259" max="9262" width="5.85546875" style="1" customWidth="1"/>
    <col min="9263" max="9263" width="5" style="1" customWidth="1"/>
    <col min="9264" max="9264" width="5.85546875" style="1" customWidth="1"/>
    <col min="9265" max="9265" width="5" style="1" customWidth="1"/>
    <col min="9266" max="9266" width="6.5703125" style="1" bestFit="1" customWidth="1"/>
    <col min="9267" max="9267" width="6.42578125" style="1" customWidth="1"/>
    <col min="9268" max="9268" width="6.85546875" style="1" customWidth="1"/>
    <col min="9269" max="9269" width="7.42578125" style="1" customWidth="1"/>
    <col min="9270" max="9270" width="6.42578125" style="1" customWidth="1"/>
    <col min="9271" max="9271" width="6.42578125" style="1" bestFit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6.5703125" style="1" customWidth="1"/>
    <col min="9281" max="9281" width="5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8" width="7.7109375" style="1" customWidth="1"/>
    <col min="9289" max="9290" width="7.42578125" style="1" customWidth="1"/>
    <col min="9291" max="9299" width="5.85546875" style="1" customWidth="1"/>
    <col min="9300" max="9300" width="5" style="1" customWidth="1"/>
    <col min="9301" max="9302" width="5" style="1" bestFit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472" width="9.140625" style="1"/>
    <col min="9473" max="9473" width="5.42578125" style="1" customWidth="1"/>
    <col min="9474" max="9474" width="27.42578125" style="1" customWidth="1"/>
    <col min="9475" max="9475" width="5.85546875" style="1" customWidth="1"/>
    <col min="9476" max="9476" width="7.28515625" style="1" customWidth="1"/>
    <col min="9477" max="9477" width="5.85546875" style="1" customWidth="1"/>
    <col min="9478" max="9478" width="6.4257812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140625" style="1" customWidth="1"/>
    <col min="9483" max="9483" width="5.85546875" style="1" customWidth="1"/>
    <col min="9484" max="9484" width="7.28515625" style="1" customWidth="1"/>
    <col min="9485" max="9485" width="5.85546875" style="1" customWidth="1"/>
    <col min="9486" max="9486" width="6.425781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" style="1" customWidth="1"/>
    <col min="9495" max="9495" width="5.85546875" style="1" customWidth="1"/>
    <col min="9496" max="9496" width="6.5703125" style="1" bestFit="1" customWidth="1"/>
    <col min="9497" max="9497" width="5.85546875" style="1" customWidth="1"/>
    <col min="9498" max="9498" width="6.7109375" style="1" customWidth="1"/>
    <col min="9499" max="9499" width="5.85546875" style="1" customWidth="1"/>
    <col min="9500" max="9500" width="6.7109375" style="1" customWidth="1"/>
    <col min="9501" max="9501" width="5.5703125" style="1" customWidth="1"/>
    <col min="9502" max="9503" width="6.140625" style="1" customWidth="1"/>
    <col min="9504" max="9504" width="6.5703125" style="1" bestFit="1" customWidth="1"/>
    <col min="9505" max="9505" width="7" style="1" customWidth="1"/>
    <col min="9506" max="9506" width="8.42578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6.42578125" style="1" customWidth="1"/>
    <col min="9513" max="9513" width="5.85546875" style="1" customWidth="1"/>
    <col min="9514" max="9514" width="6.7109375" style="1" bestFit="1" customWidth="1"/>
    <col min="9515" max="9518" width="5.85546875" style="1" customWidth="1"/>
    <col min="9519" max="9519" width="5" style="1" customWidth="1"/>
    <col min="9520" max="9520" width="5.85546875" style="1" customWidth="1"/>
    <col min="9521" max="9521" width="5" style="1" customWidth="1"/>
    <col min="9522" max="9522" width="6.5703125" style="1" bestFit="1" customWidth="1"/>
    <col min="9523" max="9523" width="6.42578125" style="1" customWidth="1"/>
    <col min="9524" max="9524" width="6.85546875" style="1" customWidth="1"/>
    <col min="9525" max="9525" width="7.42578125" style="1" customWidth="1"/>
    <col min="9526" max="9526" width="6.42578125" style="1" customWidth="1"/>
    <col min="9527" max="9527" width="6.42578125" style="1" bestFit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6.5703125" style="1" customWidth="1"/>
    <col min="9537" max="9537" width="5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4" width="7.7109375" style="1" customWidth="1"/>
    <col min="9545" max="9546" width="7.42578125" style="1" customWidth="1"/>
    <col min="9547" max="9555" width="5.85546875" style="1" customWidth="1"/>
    <col min="9556" max="9556" width="5" style="1" customWidth="1"/>
    <col min="9557" max="9558" width="5" style="1" bestFit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728" width="9.140625" style="1"/>
    <col min="9729" max="9729" width="5.42578125" style="1" customWidth="1"/>
    <col min="9730" max="9730" width="27.42578125" style="1" customWidth="1"/>
    <col min="9731" max="9731" width="5.85546875" style="1" customWidth="1"/>
    <col min="9732" max="9732" width="7.28515625" style="1" customWidth="1"/>
    <col min="9733" max="9733" width="5.85546875" style="1" customWidth="1"/>
    <col min="9734" max="9734" width="6.4257812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140625" style="1" customWidth="1"/>
    <col min="9739" max="9739" width="5.85546875" style="1" customWidth="1"/>
    <col min="9740" max="9740" width="7.28515625" style="1" customWidth="1"/>
    <col min="9741" max="9741" width="5.85546875" style="1" customWidth="1"/>
    <col min="9742" max="9742" width="6.425781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" style="1" customWidth="1"/>
    <col min="9751" max="9751" width="5.85546875" style="1" customWidth="1"/>
    <col min="9752" max="9752" width="6.5703125" style="1" bestFit="1" customWidth="1"/>
    <col min="9753" max="9753" width="5.85546875" style="1" customWidth="1"/>
    <col min="9754" max="9754" width="6.7109375" style="1" customWidth="1"/>
    <col min="9755" max="9755" width="5.85546875" style="1" customWidth="1"/>
    <col min="9756" max="9756" width="6.7109375" style="1" customWidth="1"/>
    <col min="9757" max="9757" width="5.5703125" style="1" customWidth="1"/>
    <col min="9758" max="9759" width="6.140625" style="1" customWidth="1"/>
    <col min="9760" max="9760" width="6.5703125" style="1" bestFit="1" customWidth="1"/>
    <col min="9761" max="9761" width="7" style="1" customWidth="1"/>
    <col min="9762" max="9762" width="8.42578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6.42578125" style="1" customWidth="1"/>
    <col min="9769" max="9769" width="5.85546875" style="1" customWidth="1"/>
    <col min="9770" max="9770" width="6.7109375" style="1" bestFit="1" customWidth="1"/>
    <col min="9771" max="9774" width="5.85546875" style="1" customWidth="1"/>
    <col min="9775" max="9775" width="5" style="1" customWidth="1"/>
    <col min="9776" max="9776" width="5.85546875" style="1" customWidth="1"/>
    <col min="9777" max="9777" width="5" style="1" customWidth="1"/>
    <col min="9778" max="9778" width="6.5703125" style="1" bestFit="1" customWidth="1"/>
    <col min="9779" max="9779" width="6.42578125" style="1" customWidth="1"/>
    <col min="9780" max="9780" width="6.85546875" style="1" customWidth="1"/>
    <col min="9781" max="9781" width="7.42578125" style="1" customWidth="1"/>
    <col min="9782" max="9782" width="6.42578125" style="1" customWidth="1"/>
    <col min="9783" max="9783" width="6.42578125" style="1" bestFit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6.5703125" style="1" customWidth="1"/>
    <col min="9793" max="9793" width="5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800" width="7.7109375" style="1" customWidth="1"/>
    <col min="9801" max="9802" width="7.42578125" style="1" customWidth="1"/>
    <col min="9803" max="9811" width="5.85546875" style="1" customWidth="1"/>
    <col min="9812" max="9812" width="5" style="1" customWidth="1"/>
    <col min="9813" max="9814" width="5" style="1" bestFit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984" width="9.140625" style="1"/>
    <col min="9985" max="9985" width="5.42578125" style="1" customWidth="1"/>
    <col min="9986" max="9986" width="27.42578125" style="1" customWidth="1"/>
    <col min="9987" max="9987" width="5.85546875" style="1" customWidth="1"/>
    <col min="9988" max="9988" width="7.28515625" style="1" customWidth="1"/>
    <col min="9989" max="9989" width="5.85546875" style="1" customWidth="1"/>
    <col min="9990" max="9990" width="6.4257812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140625" style="1" customWidth="1"/>
    <col min="9995" max="9995" width="5.85546875" style="1" customWidth="1"/>
    <col min="9996" max="9996" width="7.28515625" style="1" customWidth="1"/>
    <col min="9997" max="9997" width="5.85546875" style="1" customWidth="1"/>
    <col min="9998" max="9998" width="6.425781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" style="1" customWidth="1"/>
    <col min="10007" max="10007" width="5.85546875" style="1" customWidth="1"/>
    <col min="10008" max="10008" width="6.5703125" style="1" bestFit="1" customWidth="1"/>
    <col min="10009" max="10009" width="5.85546875" style="1" customWidth="1"/>
    <col min="10010" max="10010" width="6.7109375" style="1" customWidth="1"/>
    <col min="10011" max="10011" width="5.85546875" style="1" customWidth="1"/>
    <col min="10012" max="10012" width="6.7109375" style="1" customWidth="1"/>
    <col min="10013" max="10013" width="5.5703125" style="1" customWidth="1"/>
    <col min="10014" max="10015" width="6.140625" style="1" customWidth="1"/>
    <col min="10016" max="10016" width="6.5703125" style="1" bestFit="1" customWidth="1"/>
    <col min="10017" max="10017" width="7" style="1" customWidth="1"/>
    <col min="10018" max="10018" width="8.42578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6.42578125" style="1" customWidth="1"/>
    <col min="10025" max="10025" width="5.85546875" style="1" customWidth="1"/>
    <col min="10026" max="10026" width="6.7109375" style="1" bestFit="1" customWidth="1"/>
    <col min="10027" max="10030" width="5.85546875" style="1" customWidth="1"/>
    <col min="10031" max="10031" width="5" style="1" customWidth="1"/>
    <col min="10032" max="10032" width="5.85546875" style="1" customWidth="1"/>
    <col min="10033" max="10033" width="5" style="1" customWidth="1"/>
    <col min="10034" max="10034" width="6.5703125" style="1" bestFit="1" customWidth="1"/>
    <col min="10035" max="10035" width="6.42578125" style="1" customWidth="1"/>
    <col min="10036" max="10036" width="6.85546875" style="1" customWidth="1"/>
    <col min="10037" max="10037" width="7.42578125" style="1" customWidth="1"/>
    <col min="10038" max="10038" width="6.42578125" style="1" customWidth="1"/>
    <col min="10039" max="10039" width="6.42578125" style="1" bestFit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6.5703125" style="1" customWidth="1"/>
    <col min="10049" max="10049" width="5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6" width="7.7109375" style="1" customWidth="1"/>
    <col min="10057" max="10058" width="7.42578125" style="1" customWidth="1"/>
    <col min="10059" max="10067" width="5.85546875" style="1" customWidth="1"/>
    <col min="10068" max="10068" width="5" style="1" customWidth="1"/>
    <col min="10069" max="10070" width="5" style="1" bestFit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240" width="9.140625" style="1"/>
    <col min="10241" max="10241" width="5.42578125" style="1" customWidth="1"/>
    <col min="10242" max="10242" width="27.42578125" style="1" customWidth="1"/>
    <col min="10243" max="10243" width="5.85546875" style="1" customWidth="1"/>
    <col min="10244" max="10244" width="7.28515625" style="1" customWidth="1"/>
    <col min="10245" max="10245" width="5.85546875" style="1" customWidth="1"/>
    <col min="10246" max="10246" width="6.4257812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140625" style="1" customWidth="1"/>
    <col min="10251" max="10251" width="5.85546875" style="1" customWidth="1"/>
    <col min="10252" max="10252" width="7.28515625" style="1" customWidth="1"/>
    <col min="10253" max="10253" width="5.85546875" style="1" customWidth="1"/>
    <col min="10254" max="10254" width="6.425781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" style="1" customWidth="1"/>
    <col min="10263" max="10263" width="5.85546875" style="1" customWidth="1"/>
    <col min="10264" max="10264" width="6.5703125" style="1" bestFit="1" customWidth="1"/>
    <col min="10265" max="10265" width="5.85546875" style="1" customWidth="1"/>
    <col min="10266" max="10266" width="6.7109375" style="1" customWidth="1"/>
    <col min="10267" max="10267" width="5.85546875" style="1" customWidth="1"/>
    <col min="10268" max="10268" width="6.7109375" style="1" customWidth="1"/>
    <col min="10269" max="10269" width="5.5703125" style="1" customWidth="1"/>
    <col min="10270" max="10271" width="6.140625" style="1" customWidth="1"/>
    <col min="10272" max="10272" width="6.5703125" style="1" bestFit="1" customWidth="1"/>
    <col min="10273" max="10273" width="7" style="1" customWidth="1"/>
    <col min="10274" max="10274" width="8.42578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6.42578125" style="1" customWidth="1"/>
    <col min="10281" max="10281" width="5.85546875" style="1" customWidth="1"/>
    <col min="10282" max="10282" width="6.7109375" style="1" bestFit="1" customWidth="1"/>
    <col min="10283" max="10286" width="5.85546875" style="1" customWidth="1"/>
    <col min="10287" max="10287" width="5" style="1" customWidth="1"/>
    <col min="10288" max="10288" width="5.85546875" style="1" customWidth="1"/>
    <col min="10289" max="10289" width="5" style="1" customWidth="1"/>
    <col min="10290" max="10290" width="6.5703125" style="1" bestFit="1" customWidth="1"/>
    <col min="10291" max="10291" width="6.42578125" style="1" customWidth="1"/>
    <col min="10292" max="10292" width="6.85546875" style="1" customWidth="1"/>
    <col min="10293" max="10293" width="7.42578125" style="1" customWidth="1"/>
    <col min="10294" max="10294" width="6.42578125" style="1" customWidth="1"/>
    <col min="10295" max="10295" width="6.42578125" style="1" bestFit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6.5703125" style="1" customWidth="1"/>
    <col min="10305" max="10305" width="5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2" width="7.7109375" style="1" customWidth="1"/>
    <col min="10313" max="10314" width="7.42578125" style="1" customWidth="1"/>
    <col min="10315" max="10323" width="5.85546875" style="1" customWidth="1"/>
    <col min="10324" max="10324" width="5" style="1" customWidth="1"/>
    <col min="10325" max="10326" width="5" style="1" bestFit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496" width="9.140625" style="1"/>
    <col min="10497" max="10497" width="5.42578125" style="1" customWidth="1"/>
    <col min="10498" max="10498" width="27.42578125" style="1" customWidth="1"/>
    <col min="10499" max="10499" width="5.85546875" style="1" customWidth="1"/>
    <col min="10500" max="10500" width="7.28515625" style="1" customWidth="1"/>
    <col min="10501" max="10501" width="5.85546875" style="1" customWidth="1"/>
    <col min="10502" max="10502" width="6.4257812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140625" style="1" customWidth="1"/>
    <col min="10507" max="10507" width="5.85546875" style="1" customWidth="1"/>
    <col min="10508" max="10508" width="7.28515625" style="1" customWidth="1"/>
    <col min="10509" max="10509" width="5.85546875" style="1" customWidth="1"/>
    <col min="10510" max="10510" width="6.425781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" style="1" customWidth="1"/>
    <col min="10519" max="10519" width="5.85546875" style="1" customWidth="1"/>
    <col min="10520" max="10520" width="6.5703125" style="1" bestFit="1" customWidth="1"/>
    <col min="10521" max="10521" width="5.85546875" style="1" customWidth="1"/>
    <col min="10522" max="10522" width="6.7109375" style="1" customWidth="1"/>
    <col min="10523" max="10523" width="5.85546875" style="1" customWidth="1"/>
    <col min="10524" max="10524" width="6.7109375" style="1" customWidth="1"/>
    <col min="10525" max="10525" width="5.5703125" style="1" customWidth="1"/>
    <col min="10526" max="10527" width="6.140625" style="1" customWidth="1"/>
    <col min="10528" max="10528" width="6.5703125" style="1" bestFit="1" customWidth="1"/>
    <col min="10529" max="10529" width="7" style="1" customWidth="1"/>
    <col min="10530" max="10530" width="8.42578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6.42578125" style="1" customWidth="1"/>
    <col min="10537" max="10537" width="5.85546875" style="1" customWidth="1"/>
    <col min="10538" max="10538" width="6.7109375" style="1" bestFit="1" customWidth="1"/>
    <col min="10539" max="10542" width="5.85546875" style="1" customWidth="1"/>
    <col min="10543" max="10543" width="5" style="1" customWidth="1"/>
    <col min="10544" max="10544" width="5.85546875" style="1" customWidth="1"/>
    <col min="10545" max="10545" width="5" style="1" customWidth="1"/>
    <col min="10546" max="10546" width="6.5703125" style="1" bestFit="1" customWidth="1"/>
    <col min="10547" max="10547" width="6.42578125" style="1" customWidth="1"/>
    <col min="10548" max="10548" width="6.85546875" style="1" customWidth="1"/>
    <col min="10549" max="10549" width="7.42578125" style="1" customWidth="1"/>
    <col min="10550" max="10550" width="6.42578125" style="1" customWidth="1"/>
    <col min="10551" max="10551" width="6.42578125" style="1" bestFit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6.5703125" style="1" customWidth="1"/>
    <col min="10561" max="10561" width="5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8" width="7.7109375" style="1" customWidth="1"/>
    <col min="10569" max="10570" width="7.42578125" style="1" customWidth="1"/>
    <col min="10571" max="10579" width="5.85546875" style="1" customWidth="1"/>
    <col min="10580" max="10580" width="5" style="1" customWidth="1"/>
    <col min="10581" max="10582" width="5" style="1" bestFit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752" width="9.140625" style="1"/>
    <col min="10753" max="10753" width="5.42578125" style="1" customWidth="1"/>
    <col min="10754" max="10754" width="27.42578125" style="1" customWidth="1"/>
    <col min="10755" max="10755" width="5.85546875" style="1" customWidth="1"/>
    <col min="10756" max="10756" width="7.28515625" style="1" customWidth="1"/>
    <col min="10757" max="10757" width="5.85546875" style="1" customWidth="1"/>
    <col min="10758" max="10758" width="6.4257812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140625" style="1" customWidth="1"/>
    <col min="10763" max="10763" width="5.85546875" style="1" customWidth="1"/>
    <col min="10764" max="10764" width="7.28515625" style="1" customWidth="1"/>
    <col min="10765" max="10765" width="5.85546875" style="1" customWidth="1"/>
    <col min="10766" max="10766" width="6.425781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" style="1" customWidth="1"/>
    <col min="10775" max="10775" width="5.85546875" style="1" customWidth="1"/>
    <col min="10776" max="10776" width="6.5703125" style="1" bestFit="1" customWidth="1"/>
    <col min="10777" max="10777" width="5.85546875" style="1" customWidth="1"/>
    <col min="10778" max="10778" width="6.7109375" style="1" customWidth="1"/>
    <col min="10779" max="10779" width="5.85546875" style="1" customWidth="1"/>
    <col min="10780" max="10780" width="6.7109375" style="1" customWidth="1"/>
    <col min="10781" max="10781" width="5.5703125" style="1" customWidth="1"/>
    <col min="10782" max="10783" width="6.140625" style="1" customWidth="1"/>
    <col min="10784" max="10784" width="6.5703125" style="1" bestFit="1" customWidth="1"/>
    <col min="10785" max="10785" width="7" style="1" customWidth="1"/>
    <col min="10786" max="10786" width="8.42578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6.42578125" style="1" customWidth="1"/>
    <col min="10793" max="10793" width="5.85546875" style="1" customWidth="1"/>
    <col min="10794" max="10794" width="6.7109375" style="1" bestFit="1" customWidth="1"/>
    <col min="10795" max="10798" width="5.85546875" style="1" customWidth="1"/>
    <col min="10799" max="10799" width="5" style="1" customWidth="1"/>
    <col min="10800" max="10800" width="5.85546875" style="1" customWidth="1"/>
    <col min="10801" max="10801" width="5" style="1" customWidth="1"/>
    <col min="10802" max="10802" width="6.5703125" style="1" bestFit="1" customWidth="1"/>
    <col min="10803" max="10803" width="6.42578125" style="1" customWidth="1"/>
    <col min="10804" max="10804" width="6.85546875" style="1" customWidth="1"/>
    <col min="10805" max="10805" width="7.42578125" style="1" customWidth="1"/>
    <col min="10806" max="10806" width="6.42578125" style="1" customWidth="1"/>
    <col min="10807" max="10807" width="6.42578125" style="1" bestFit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6.5703125" style="1" customWidth="1"/>
    <col min="10817" max="10817" width="5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4" width="7.7109375" style="1" customWidth="1"/>
    <col min="10825" max="10826" width="7.42578125" style="1" customWidth="1"/>
    <col min="10827" max="10835" width="5.85546875" style="1" customWidth="1"/>
    <col min="10836" max="10836" width="5" style="1" customWidth="1"/>
    <col min="10837" max="10838" width="5" style="1" bestFit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1008" width="9.140625" style="1"/>
    <col min="11009" max="11009" width="5.42578125" style="1" customWidth="1"/>
    <col min="11010" max="11010" width="27.42578125" style="1" customWidth="1"/>
    <col min="11011" max="11011" width="5.85546875" style="1" customWidth="1"/>
    <col min="11012" max="11012" width="7.28515625" style="1" customWidth="1"/>
    <col min="11013" max="11013" width="5.85546875" style="1" customWidth="1"/>
    <col min="11014" max="11014" width="6.4257812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140625" style="1" customWidth="1"/>
    <col min="11019" max="11019" width="5.85546875" style="1" customWidth="1"/>
    <col min="11020" max="11020" width="7.28515625" style="1" customWidth="1"/>
    <col min="11021" max="11021" width="5.85546875" style="1" customWidth="1"/>
    <col min="11022" max="11022" width="6.425781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" style="1" customWidth="1"/>
    <col min="11031" max="11031" width="5.85546875" style="1" customWidth="1"/>
    <col min="11032" max="11032" width="6.5703125" style="1" bestFit="1" customWidth="1"/>
    <col min="11033" max="11033" width="5.85546875" style="1" customWidth="1"/>
    <col min="11034" max="11034" width="6.7109375" style="1" customWidth="1"/>
    <col min="11035" max="11035" width="5.85546875" style="1" customWidth="1"/>
    <col min="11036" max="11036" width="6.7109375" style="1" customWidth="1"/>
    <col min="11037" max="11037" width="5.5703125" style="1" customWidth="1"/>
    <col min="11038" max="11039" width="6.140625" style="1" customWidth="1"/>
    <col min="11040" max="11040" width="6.5703125" style="1" bestFit="1" customWidth="1"/>
    <col min="11041" max="11041" width="7" style="1" customWidth="1"/>
    <col min="11042" max="11042" width="8.42578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6.42578125" style="1" customWidth="1"/>
    <col min="11049" max="11049" width="5.85546875" style="1" customWidth="1"/>
    <col min="11050" max="11050" width="6.7109375" style="1" bestFit="1" customWidth="1"/>
    <col min="11051" max="11054" width="5.85546875" style="1" customWidth="1"/>
    <col min="11055" max="11055" width="5" style="1" customWidth="1"/>
    <col min="11056" max="11056" width="5.85546875" style="1" customWidth="1"/>
    <col min="11057" max="11057" width="5" style="1" customWidth="1"/>
    <col min="11058" max="11058" width="6.5703125" style="1" bestFit="1" customWidth="1"/>
    <col min="11059" max="11059" width="6.42578125" style="1" customWidth="1"/>
    <col min="11060" max="11060" width="6.85546875" style="1" customWidth="1"/>
    <col min="11061" max="11061" width="7.42578125" style="1" customWidth="1"/>
    <col min="11062" max="11062" width="6.42578125" style="1" customWidth="1"/>
    <col min="11063" max="11063" width="6.42578125" style="1" bestFit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6.5703125" style="1" customWidth="1"/>
    <col min="11073" max="11073" width="5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80" width="7.7109375" style="1" customWidth="1"/>
    <col min="11081" max="11082" width="7.42578125" style="1" customWidth="1"/>
    <col min="11083" max="11091" width="5.85546875" style="1" customWidth="1"/>
    <col min="11092" max="11092" width="5" style="1" customWidth="1"/>
    <col min="11093" max="11094" width="5" style="1" bestFit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264" width="9.140625" style="1"/>
    <col min="11265" max="11265" width="5.42578125" style="1" customWidth="1"/>
    <col min="11266" max="11266" width="27.42578125" style="1" customWidth="1"/>
    <col min="11267" max="11267" width="5.85546875" style="1" customWidth="1"/>
    <col min="11268" max="11268" width="7.28515625" style="1" customWidth="1"/>
    <col min="11269" max="11269" width="5.85546875" style="1" customWidth="1"/>
    <col min="11270" max="11270" width="6.4257812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140625" style="1" customWidth="1"/>
    <col min="11275" max="11275" width="5.85546875" style="1" customWidth="1"/>
    <col min="11276" max="11276" width="7.28515625" style="1" customWidth="1"/>
    <col min="11277" max="11277" width="5.85546875" style="1" customWidth="1"/>
    <col min="11278" max="11278" width="6.425781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" style="1" customWidth="1"/>
    <col min="11287" max="11287" width="5.85546875" style="1" customWidth="1"/>
    <col min="11288" max="11288" width="6.5703125" style="1" bestFit="1" customWidth="1"/>
    <col min="11289" max="11289" width="5.85546875" style="1" customWidth="1"/>
    <col min="11290" max="11290" width="6.7109375" style="1" customWidth="1"/>
    <col min="11291" max="11291" width="5.85546875" style="1" customWidth="1"/>
    <col min="11292" max="11292" width="6.7109375" style="1" customWidth="1"/>
    <col min="11293" max="11293" width="5.5703125" style="1" customWidth="1"/>
    <col min="11294" max="11295" width="6.140625" style="1" customWidth="1"/>
    <col min="11296" max="11296" width="6.5703125" style="1" bestFit="1" customWidth="1"/>
    <col min="11297" max="11297" width="7" style="1" customWidth="1"/>
    <col min="11298" max="11298" width="8.42578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6.42578125" style="1" customWidth="1"/>
    <col min="11305" max="11305" width="5.85546875" style="1" customWidth="1"/>
    <col min="11306" max="11306" width="6.7109375" style="1" bestFit="1" customWidth="1"/>
    <col min="11307" max="11310" width="5.85546875" style="1" customWidth="1"/>
    <col min="11311" max="11311" width="5" style="1" customWidth="1"/>
    <col min="11312" max="11312" width="5.85546875" style="1" customWidth="1"/>
    <col min="11313" max="11313" width="5" style="1" customWidth="1"/>
    <col min="11314" max="11314" width="6.5703125" style="1" bestFit="1" customWidth="1"/>
    <col min="11315" max="11315" width="6.42578125" style="1" customWidth="1"/>
    <col min="11316" max="11316" width="6.85546875" style="1" customWidth="1"/>
    <col min="11317" max="11317" width="7.42578125" style="1" customWidth="1"/>
    <col min="11318" max="11318" width="6.42578125" style="1" customWidth="1"/>
    <col min="11319" max="11319" width="6.42578125" style="1" bestFit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6.5703125" style="1" customWidth="1"/>
    <col min="11329" max="11329" width="5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6" width="7.7109375" style="1" customWidth="1"/>
    <col min="11337" max="11338" width="7.42578125" style="1" customWidth="1"/>
    <col min="11339" max="11347" width="5.85546875" style="1" customWidth="1"/>
    <col min="11348" max="11348" width="5" style="1" customWidth="1"/>
    <col min="11349" max="11350" width="5" style="1" bestFit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520" width="9.140625" style="1"/>
    <col min="11521" max="11521" width="5.42578125" style="1" customWidth="1"/>
    <col min="11522" max="11522" width="27.42578125" style="1" customWidth="1"/>
    <col min="11523" max="11523" width="5.85546875" style="1" customWidth="1"/>
    <col min="11524" max="11524" width="7.28515625" style="1" customWidth="1"/>
    <col min="11525" max="11525" width="5.85546875" style="1" customWidth="1"/>
    <col min="11526" max="11526" width="6.4257812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140625" style="1" customWidth="1"/>
    <col min="11531" max="11531" width="5.85546875" style="1" customWidth="1"/>
    <col min="11532" max="11532" width="7.28515625" style="1" customWidth="1"/>
    <col min="11533" max="11533" width="5.85546875" style="1" customWidth="1"/>
    <col min="11534" max="11534" width="6.425781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" style="1" customWidth="1"/>
    <col min="11543" max="11543" width="5.85546875" style="1" customWidth="1"/>
    <col min="11544" max="11544" width="6.5703125" style="1" bestFit="1" customWidth="1"/>
    <col min="11545" max="11545" width="5.85546875" style="1" customWidth="1"/>
    <col min="11546" max="11546" width="6.7109375" style="1" customWidth="1"/>
    <col min="11547" max="11547" width="5.85546875" style="1" customWidth="1"/>
    <col min="11548" max="11548" width="6.7109375" style="1" customWidth="1"/>
    <col min="11549" max="11549" width="5.5703125" style="1" customWidth="1"/>
    <col min="11550" max="11551" width="6.140625" style="1" customWidth="1"/>
    <col min="11552" max="11552" width="6.5703125" style="1" bestFit="1" customWidth="1"/>
    <col min="11553" max="11553" width="7" style="1" customWidth="1"/>
    <col min="11554" max="11554" width="8.42578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6.42578125" style="1" customWidth="1"/>
    <col min="11561" max="11561" width="5.85546875" style="1" customWidth="1"/>
    <col min="11562" max="11562" width="6.7109375" style="1" bestFit="1" customWidth="1"/>
    <col min="11563" max="11566" width="5.85546875" style="1" customWidth="1"/>
    <col min="11567" max="11567" width="5" style="1" customWidth="1"/>
    <col min="11568" max="11568" width="5.85546875" style="1" customWidth="1"/>
    <col min="11569" max="11569" width="5" style="1" customWidth="1"/>
    <col min="11570" max="11570" width="6.5703125" style="1" bestFit="1" customWidth="1"/>
    <col min="11571" max="11571" width="6.42578125" style="1" customWidth="1"/>
    <col min="11572" max="11572" width="6.85546875" style="1" customWidth="1"/>
    <col min="11573" max="11573" width="7.42578125" style="1" customWidth="1"/>
    <col min="11574" max="11574" width="6.42578125" style="1" customWidth="1"/>
    <col min="11575" max="11575" width="6.42578125" style="1" bestFit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6.5703125" style="1" customWidth="1"/>
    <col min="11585" max="11585" width="5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2" width="7.7109375" style="1" customWidth="1"/>
    <col min="11593" max="11594" width="7.42578125" style="1" customWidth="1"/>
    <col min="11595" max="11603" width="5.85546875" style="1" customWidth="1"/>
    <col min="11604" max="11604" width="5" style="1" customWidth="1"/>
    <col min="11605" max="11606" width="5" style="1" bestFit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776" width="9.140625" style="1"/>
    <col min="11777" max="11777" width="5.42578125" style="1" customWidth="1"/>
    <col min="11778" max="11778" width="27.42578125" style="1" customWidth="1"/>
    <col min="11779" max="11779" width="5.85546875" style="1" customWidth="1"/>
    <col min="11780" max="11780" width="7.28515625" style="1" customWidth="1"/>
    <col min="11781" max="11781" width="5.85546875" style="1" customWidth="1"/>
    <col min="11782" max="11782" width="6.4257812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140625" style="1" customWidth="1"/>
    <col min="11787" max="11787" width="5.85546875" style="1" customWidth="1"/>
    <col min="11788" max="11788" width="7.28515625" style="1" customWidth="1"/>
    <col min="11789" max="11789" width="5.85546875" style="1" customWidth="1"/>
    <col min="11790" max="11790" width="6.425781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" style="1" customWidth="1"/>
    <col min="11799" max="11799" width="5.85546875" style="1" customWidth="1"/>
    <col min="11800" max="11800" width="6.5703125" style="1" bestFit="1" customWidth="1"/>
    <col min="11801" max="11801" width="5.85546875" style="1" customWidth="1"/>
    <col min="11802" max="11802" width="6.7109375" style="1" customWidth="1"/>
    <col min="11803" max="11803" width="5.85546875" style="1" customWidth="1"/>
    <col min="11804" max="11804" width="6.7109375" style="1" customWidth="1"/>
    <col min="11805" max="11805" width="5.5703125" style="1" customWidth="1"/>
    <col min="11806" max="11807" width="6.140625" style="1" customWidth="1"/>
    <col min="11808" max="11808" width="6.5703125" style="1" bestFit="1" customWidth="1"/>
    <col min="11809" max="11809" width="7" style="1" customWidth="1"/>
    <col min="11810" max="11810" width="8.42578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6.42578125" style="1" customWidth="1"/>
    <col min="11817" max="11817" width="5.85546875" style="1" customWidth="1"/>
    <col min="11818" max="11818" width="6.7109375" style="1" bestFit="1" customWidth="1"/>
    <col min="11819" max="11822" width="5.85546875" style="1" customWidth="1"/>
    <col min="11823" max="11823" width="5" style="1" customWidth="1"/>
    <col min="11824" max="11824" width="5.85546875" style="1" customWidth="1"/>
    <col min="11825" max="11825" width="5" style="1" customWidth="1"/>
    <col min="11826" max="11826" width="6.5703125" style="1" bestFit="1" customWidth="1"/>
    <col min="11827" max="11827" width="6.42578125" style="1" customWidth="1"/>
    <col min="11828" max="11828" width="6.85546875" style="1" customWidth="1"/>
    <col min="11829" max="11829" width="7.42578125" style="1" customWidth="1"/>
    <col min="11830" max="11830" width="6.42578125" style="1" customWidth="1"/>
    <col min="11831" max="11831" width="6.42578125" style="1" bestFit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6.5703125" style="1" customWidth="1"/>
    <col min="11841" max="11841" width="5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8" width="7.7109375" style="1" customWidth="1"/>
    <col min="11849" max="11850" width="7.42578125" style="1" customWidth="1"/>
    <col min="11851" max="11859" width="5.85546875" style="1" customWidth="1"/>
    <col min="11860" max="11860" width="5" style="1" customWidth="1"/>
    <col min="11861" max="11862" width="5" style="1" bestFit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2032" width="9.140625" style="1"/>
    <col min="12033" max="12033" width="5.42578125" style="1" customWidth="1"/>
    <col min="12034" max="12034" width="27.42578125" style="1" customWidth="1"/>
    <col min="12035" max="12035" width="5.85546875" style="1" customWidth="1"/>
    <col min="12036" max="12036" width="7.28515625" style="1" customWidth="1"/>
    <col min="12037" max="12037" width="5.85546875" style="1" customWidth="1"/>
    <col min="12038" max="12038" width="6.4257812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140625" style="1" customWidth="1"/>
    <col min="12043" max="12043" width="5.85546875" style="1" customWidth="1"/>
    <col min="12044" max="12044" width="7.28515625" style="1" customWidth="1"/>
    <col min="12045" max="12045" width="5.85546875" style="1" customWidth="1"/>
    <col min="12046" max="12046" width="6.425781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" style="1" customWidth="1"/>
    <col min="12055" max="12055" width="5.85546875" style="1" customWidth="1"/>
    <col min="12056" max="12056" width="6.5703125" style="1" bestFit="1" customWidth="1"/>
    <col min="12057" max="12057" width="5.85546875" style="1" customWidth="1"/>
    <col min="12058" max="12058" width="6.7109375" style="1" customWidth="1"/>
    <col min="12059" max="12059" width="5.85546875" style="1" customWidth="1"/>
    <col min="12060" max="12060" width="6.7109375" style="1" customWidth="1"/>
    <col min="12061" max="12061" width="5.5703125" style="1" customWidth="1"/>
    <col min="12062" max="12063" width="6.140625" style="1" customWidth="1"/>
    <col min="12064" max="12064" width="6.5703125" style="1" bestFit="1" customWidth="1"/>
    <col min="12065" max="12065" width="7" style="1" customWidth="1"/>
    <col min="12066" max="12066" width="8.42578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6.42578125" style="1" customWidth="1"/>
    <col min="12073" max="12073" width="5.85546875" style="1" customWidth="1"/>
    <col min="12074" max="12074" width="6.7109375" style="1" bestFit="1" customWidth="1"/>
    <col min="12075" max="12078" width="5.85546875" style="1" customWidth="1"/>
    <col min="12079" max="12079" width="5" style="1" customWidth="1"/>
    <col min="12080" max="12080" width="5.85546875" style="1" customWidth="1"/>
    <col min="12081" max="12081" width="5" style="1" customWidth="1"/>
    <col min="12082" max="12082" width="6.5703125" style="1" bestFit="1" customWidth="1"/>
    <col min="12083" max="12083" width="6.42578125" style="1" customWidth="1"/>
    <col min="12084" max="12084" width="6.85546875" style="1" customWidth="1"/>
    <col min="12085" max="12085" width="7.42578125" style="1" customWidth="1"/>
    <col min="12086" max="12086" width="6.42578125" style="1" customWidth="1"/>
    <col min="12087" max="12087" width="6.42578125" style="1" bestFit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6.5703125" style="1" customWidth="1"/>
    <col min="12097" max="12097" width="5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4" width="7.7109375" style="1" customWidth="1"/>
    <col min="12105" max="12106" width="7.42578125" style="1" customWidth="1"/>
    <col min="12107" max="12115" width="5.85546875" style="1" customWidth="1"/>
    <col min="12116" max="12116" width="5" style="1" customWidth="1"/>
    <col min="12117" max="12118" width="5" style="1" bestFit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288" width="9.140625" style="1"/>
    <col min="12289" max="12289" width="5.42578125" style="1" customWidth="1"/>
    <col min="12290" max="12290" width="27.42578125" style="1" customWidth="1"/>
    <col min="12291" max="12291" width="5.85546875" style="1" customWidth="1"/>
    <col min="12292" max="12292" width="7.28515625" style="1" customWidth="1"/>
    <col min="12293" max="12293" width="5.85546875" style="1" customWidth="1"/>
    <col min="12294" max="12294" width="6.4257812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140625" style="1" customWidth="1"/>
    <col min="12299" max="12299" width="5.85546875" style="1" customWidth="1"/>
    <col min="12300" max="12300" width="7.28515625" style="1" customWidth="1"/>
    <col min="12301" max="12301" width="5.85546875" style="1" customWidth="1"/>
    <col min="12302" max="12302" width="6.425781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" style="1" customWidth="1"/>
    <col min="12311" max="12311" width="5.85546875" style="1" customWidth="1"/>
    <col min="12312" max="12312" width="6.5703125" style="1" bestFit="1" customWidth="1"/>
    <col min="12313" max="12313" width="5.85546875" style="1" customWidth="1"/>
    <col min="12314" max="12314" width="6.7109375" style="1" customWidth="1"/>
    <col min="12315" max="12315" width="5.85546875" style="1" customWidth="1"/>
    <col min="12316" max="12316" width="6.7109375" style="1" customWidth="1"/>
    <col min="12317" max="12317" width="5.5703125" style="1" customWidth="1"/>
    <col min="12318" max="12319" width="6.140625" style="1" customWidth="1"/>
    <col min="12320" max="12320" width="6.5703125" style="1" bestFit="1" customWidth="1"/>
    <col min="12321" max="12321" width="7" style="1" customWidth="1"/>
    <col min="12322" max="12322" width="8.42578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6.42578125" style="1" customWidth="1"/>
    <col min="12329" max="12329" width="5.85546875" style="1" customWidth="1"/>
    <col min="12330" max="12330" width="6.7109375" style="1" bestFit="1" customWidth="1"/>
    <col min="12331" max="12334" width="5.85546875" style="1" customWidth="1"/>
    <col min="12335" max="12335" width="5" style="1" customWidth="1"/>
    <col min="12336" max="12336" width="5.85546875" style="1" customWidth="1"/>
    <col min="12337" max="12337" width="5" style="1" customWidth="1"/>
    <col min="12338" max="12338" width="6.5703125" style="1" bestFit="1" customWidth="1"/>
    <col min="12339" max="12339" width="6.42578125" style="1" customWidth="1"/>
    <col min="12340" max="12340" width="6.85546875" style="1" customWidth="1"/>
    <col min="12341" max="12341" width="7.42578125" style="1" customWidth="1"/>
    <col min="12342" max="12342" width="6.42578125" style="1" customWidth="1"/>
    <col min="12343" max="12343" width="6.42578125" style="1" bestFit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6.5703125" style="1" customWidth="1"/>
    <col min="12353" max="12353" width="5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60" width="7.7109375" style="1" customWidth="1"/>
    <col min="12361" max="12362" width="7.42578125" style="1" customWidth="1"/>
    <col min="12363" max="12371" width="5.85546875" style="1" customWidth="1"/>
    <col min="12372" max="12372" width="5" style="1" customWidth="1"/>
    <col min="12373" max="12374" width="5" style="1" bestFit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544" width="9.140625" style="1"/>
    <col min="12545" max="12545" width="5.42578125" style="1" customWidth="1"/>
    <col min="12546" max="12546" width="27.42578125" style="1" customWidth="1"/>
    <col min="12547" max="12547" width="5.85546875" style="1" customWidth="1"/>
    <col min="12548" max="12548" width="7.28515625" style="1" customWidth="1"/>
    <col min="12549" max="12549" width="5.85546875" style="1" customWidth="1"/>
    <col min="12550" max="12550" width="6.4257812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140625" style="1" customWidth="1"/>
    <col min="12555" max="12555" width="5.85546875" style="1" customWidth="1"/>
    <col min="12556" max="12556" width="7.28515625" style="1" customWidth="1"/>
    <col min="12557" max="12557" width="5.85546875" style="1" customWidth="1"/>
    <col min="12558" max="12558" width="6.425781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" style="1" customWidth="1"/>
    <col min="12567" max="12567" width="5.85546875" style="1" customWidth="1"/>
    <col min="12568" max="12568" width="6.5703125" style="1" bestFit="1" customWidth="1"/>
    <col min="12569" max="12569" width="5.85546875" style="1" customWidth="1"/>
    <col min="12570" max="12570" width="6.7109375" style="1" customWidth="1"/>
    <col min="12571" max="12571" width="5.85546875" style="1" customWidth="1"/>
    <col min="12572" max="12572" width="6.7109375" style="1" customWidth="1"/>
    <col min="12573" max="12573" width="5.5703125" style="1" customWidth="1"/>
    <col min="12574" max="12575" width="6.140625" style="1" customWidth="1"/>
    <col min="12576" max="12576" width="6.5703125" style="1" bestFit="1" customWidth="1"/>
    <col min="12577" max="12577" width="7" style="1" customWidth="1"/>
    <col min="12578" max="12578" width="8.42578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6.42578125" style="1" customWidth="1"/>
    <col min="12585" max="12585" width="5.85546875" style="1" customWidth="1"/>
    <col min="12586" max="12586" width="6.7109375" style="1" bestFit="1" customWidth="1"/>
    <col min="12587" max="12590" width="5.85546875" style="1" customWidth="1"/>
    <col min="12591" max="12591" width="5" style="1" customWidth="1"/>
    <col min="12592" max="12592" width="5.85546875" style="1" customWidth="1"/>
    <col min="12593" max="12593" width="5" style="1" customWidth="1"/>
    <col min="12594" max="12594" width="6.5703125" style="1" bestFit="1" customWidth="1"/>
    <col min="12595" max="12595" width="6.42578125" style="1" customWidth="1"/>
    <col min="12596" max="12596" width="6.85546875" style="1" customWidth="1"/>
    <col min="12597" max="12597" width="7.42578125" style="1" customWidth="1"/>
    <col min="12598" max="12598" width="6.42578125" style="1" customWidth="1"/>
    <col min="12599" max="12599" width="6.42578125" style="1" bestFit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6.5703125" style="1" customWidth="1"/>
    <col min="12609" max="12609" width="5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6" width="7.7109375" style="1" customWidth="1"/>
    <col min="12617" max="12618" width="7.42578125" style="1" customWidth="1"/>
    <col min="12619" max="12627" width="5.85546875" style="1" customWidth="1"/>
    <col min="12628" max="12628" width="5" style="1" customWidth="1"/>
    <col min="12629" max="12630" width="5" style="1" bestFit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800" width="9.140625" style="1"/>
    <col min="12801" max="12801" width="5.42578125" style="1" customWidth="1"/>
    <col min="12802" max="12802" width="27.42578125" style="1" customWidth="1"/>
    <col min="12803" max="12803" width="5.85546875" style="1" customWidth="1"/>
    <col min="12804" max="12804" width="7.28515625" style="1" customWidth="1"/>
    <col min="12805" max="12805" width="5.85546875" style="1" customWidth="1"/>
    <col min="12806" max="12806" width="6.4257812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140625" style="1" customWidth="1"/>
    <col min="12811" max="12811" width="5.85546875" style="1" customWidth="1"/>
    <col min="12812" max="12812" width="7.28515625" style="1" customWidth="1"/>
    <col min="12813" max="12813" width="5.85546875" style="1" customWidth="1"/>
    <col min="12814" max="12814" width="6.425781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" style="1" customWidth="1"/>
    <col min="12823" max="12823" width="5.85546875" style="1" customWidth="1"/>
    <col min="12824" max="12824" width="6.5703125" style="1" bestFit="1" customWidth="1"/>
    <col min="12825" max="12825" width="5.85546875" style="1" customWidth="1"/>
    <col min="12826" max="12826" width="6.7109375" style="1" customWidth="1"/>
    <col min="12827" max="12827" width="5.85546875" style="1" customWidth="1"/>
    <col min="12828" max="12828" width="6.7109375" style="1" customWidth="1"/>
    <col min="12829" max="12829" width="5.5703125" style="1" customWidth="1"/>
    <col min="12830" max="12831" width="6.140625" style="1" customWidth="1"/>
    <col min="12832" max="12832" width="6.5703125" style="1" bestFit="1" customWidth="1"/>
    <col min="12833" max="12833" width="7" style="1" customWidth="1"/>
    <col min="12834" max="12834" width="8.42578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6.42578125" style="1" customWidth="1"/>
    <col min="12841" max="12841" width="5.85546875" style="1" customWidth="1"/>
    <col min="12842" max="12842" width="6.7109375" style="1" bestFit="1" customWidth="1"/>
    <col min="12843" max="12846" width="5.85546875" style="1" customWidth="1"/>
    <col min="12847" max="12847" width="5" style="1" customWidth="1"/>
    <col min="12848" max="12848" width="5.85546875" style="1" customWidth="1"/>
    <col min="12849" max="12849" width="5" style="1" customWidth="1"/>
    <col min="12850" max="12850" width="6.5703125" style="1" bestFit="1" customWidth="1"/>
    <col min="12851" max="12851" width="6.42578125" style="1" customWidth="1"/>
    <col min="12852" max="12852" width="6.85546875" style="1" customWidth="1"/>
    <col min="12853" max="12853" width="7.42578125" style="1" customWidth="1"/>
    <col min="12854" max="12854" width="6.42578125" style="1" customWidth="1"/>
    <col min="12855" max="12855" width="6.42578125" style="1" bestFit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6.5703125" style="1" customWidth="1"/>
    <col min="12865" max="12865" width="5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2" width="7.7109375" style="1" customWidth="1"/>
    <col min="12873" max="12874" width="7.42578125" style="1" customWidth="1"/>
    <col min="12875" max="12883" width="5.85546875" style="1" customWidth="1"/>
    <col min="12884" max="12884" width="5" style="1" customWidth="1"/>
    <col min="12885" max="12886" width="5" style="1" bestFit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3056" width="9.140625" style="1"/>
    <col min="13057" max="13057" width="5.42578125" style="1" customWidth="1"/>
    <col min="13058" max="13058" width="27.42578125" style="1" customWidth="1"/>
    <col min="13059" max="13059" width="5.85546875" style="1" customWidth="1"/>
    <col min="13060" max="13060" width="7.28515625" style="1" customWidth="1"/>
    <col min="13061" max="13061" width="5.85546875" style="1" customWidth="1"/>
    <col min="13062" max="13062" width="6.4257812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140625" style="1" customWidth="1"/>
    <col min="13067" max="13067" width="5.85546875" style="1" customWidth="1"/>
    <col min="13068" max="13068" width="7.28515625" style="1" customWidth="1"/>
    <col min="13069" max="13069" width="5.85546875" style="1" customWidth="1"/>
    <col min="13070" max="13070" width="6.425781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" style="1" customWidth="1"/>
    <col min="13079" max="13079" width="5.85546875" style="1" customWidth="1"/>
    <col min="13080" max="13080" width="6.5703125" style="1" bestFit="1" customWidth="1"/>
    <col min="13081" max="13081" width="5.85546875" style="1" customWidth="1"/>
    <col min="13082" max="13082" width="6.7109375" style="1" customWidth="1"/>
    <col min="13083" max="13083" width="5.85546875" style="1" customWidth="1"/>
    <col min="13084" max="13084" width="6.7109375" style="1" customWidth="1"/>
    <col min="13085" max="13085" width="5.5703125" style="1" customWidth="1"/>
    <col min="13086" max="13087" width="6.140625" style="1" customWidth="1"/>
    <col min="13088" max="13088" width="6.5703125" style="1" bestFit="1" customWidth="1"/>
    <col min="13089" max="13089" width="7" style="1" customWidth="1"/>
    <col min="13090" max="13090" width="8.42578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6.42578125" style="1" customWidth="1"/>
    <col min="13097" max="13097" width="5.85546875" style="1" customWidth="1"/>
    <col min="13098" max="13098" width="6.7109375" style="1" bestFit="1" customWidth="1"/>
    <col min="13099" max="13102" width="5.85546875" style="1" customWidth="1"/>
    <col min="13103" max="13103" width="5" style="1" customWidth="1"/>
    <col min="13104" max="13104" width="5.85546875" style="1" customWidth="1"/>
    <col min="13105" max="13105" width="5" style="1" customWidth="1"/>
    <col min="13106" max="13106" width="6.5703125" style="1" bestFit="1" customWidth="1"/>
    <col min="13107" max="13107" width="6.42578125" style="1" customWidth="1"/>
    <col min="13108" max="13108" width="6.85546875" style="1" customWidth="1"/>
    <col min="13109" max="13109" width="7.42578125" style="1" customWidth="1"/>
    <col min="13110" max="13110" width="6.42578125" style="1" customWidth="1"/>
    <col min="13111" max="13111" width="6.42578125" style="1" bestFit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6.5703125" style="1" customWidth="1"/>
    <col min="13121" max="13121" width="5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8" width="7.7109375" style="1" customWidth="1"/>
    <col min="13129" max="13130" width="7.42578125" style="1" customWidth="1"/>
    <col min="13131" max="13139" width="5.85546875" style="1" customWidth="1"/>
    <col min="13140" max="13140" width="5" style="1" customWidth="1"/>
    <col min="13141" max="13142" width="5" style="1" bestFit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312" width="9.140625" style="1"/>
    <col min="13313" max="13313" width="5.42578125" style="1" customWidth="1"/>
    <col min="13314" max="13314" width="27.42578125" style="1" customWidth="1"/>
    <col min="13315" max="13315" width="5.85546875" style="1" customWidth="1"/>
    <col min="13316" max="13316" width="7.28515625" style="1" customWidth="1"/>
    <col min="13317" max="13317" width="5.85546875" style="1" customWidth="1"/>
    <col min="13318" max="13318" width="6.4257812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140625" style="1" customWidth="1"/>
    <col min="13323" max="13323" width="5.85546875" style="1" customWidth="1"/>
    <col min="13324" max="13324" width="7.28515625" style="1" customWidth="1"/>
    <col min="13325" max="13325" width="5.85546875" style="1" customWidth="1"/>
    <col min="13326" max="13326" width="6.425781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" style="1" customWidth="1"/>
    <col min="13335" max="13335" width="5.85546875" style="1" customWidth="1"/>
    <col min="13336" max="13336" width="6.5703125" style="1" bestFit="1" customWidth="1"/>
    <col min="13337" max="13337" width="5.85546875" style="1" customWidth="1"/>
    <col min="13338" max="13338" width="6.7109375" style="1" customWidth="1"/>
    <col min="13339" max="13339" width="5.85546875" style="1" customWidth="1"/>
    <col min="13340" max="13340" width="6.7109375" style="1" customWidth="1"/>
    <col min="13341" max="13341" width="5.5703125" style="1" customWidth="1"/>
    <col min="13342" max="13343" width="6.140625" style="1" customWidth="1"/>
    <col min="13344" max="13344" width="6.5703125" style="1" bestFit="1" customWidth="1"/>
    <col min="13345" max="13345" width="7" style="1" customWidth="1"/>
    <col min="13346" max="13346" width="8.42578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6.42578125" style="1" customWidth="1"/>
    <col min="13353" max="13353" width="5.85546875" style="1" customWidth="1"/>
    <col min="13354" max="13354" width="6.7109375" style="1" bestFit="1" customWidth="1"/>
    <col min="13355" max="13358" width="5.85546875" style="1" customWidth="1"/>
    <col min="13359" max="13359" width="5" style="1" customWidth="1"/>
    <col min="13360" max="13360" width="5.85546875" style="1" customWidth="1"/>
    <col min="13361" max="13361" width="5" style="1" customWidth="1"/>
    <col min="13362" max="13362" width="6.5703125" style="1" bestFit="1" customWidth="1"/>
    <col min="13363" max="13363" width="6.42578125" style="1" customWidth="1"/>
    <col min="13364" max="13364" width="6.85546875" style="1" customWidth="1"/>
    <col min="13365" max="13365" width="7.42578125" style="1" customWidth="1"/>
    <col min="13366" max="13366" width="6.42578125" style="1" customWidth="1"/>
    <col min="13367" max="13367" width="6.42578125" style="1" bestFit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6.5703125" style="1" customWidth="1"/>
    <col min="13377" max="13377" width="5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4" width="7.7109375" style="1" customWidth="1"/>
    <col min="13385" max="13386" width="7.42578125" style="1" customWidth="1"/>
    <col min="13387" max="13395" width="5.85546875" style="1" customWidth="1"/>
    <col min="13396" max="13396" width="5" style="1" customWidth="1"/>
    <col min="13397" max="13398" width="5" style="1" bestFit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568" width="9.140625" style="1"/>
    <col min="13569" max="13569" width="5.42578125" style="1" customWidth="1"/>
    <col min="13570" max="13570" width="27.42578125" style="1" customWidth="1"/>
    <col min="13571" max="13571" width="5.85546875" style="1" customWidth="1"/>
    <col min="13572" max="13572" width="7.28515625" style="1" customWidth="1"/>
    <col min="13573" max="13573" width="5.85546875" style="1" customWidth="1"/>
    <col min="13574" max="13574" width="6.4257812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140625" style="1" customWidth="1"/>
    <col min="13579" max="13579" width="5.85546875" style="1" customWidth="1"/>
    <col min="13580" max="13580" width="7.28515625" style="1" customWidth="1"/>
    <col min="13581" max="13581" width="5.85546875" style="1" customWidth="1"/>
    <col min="13582" max="13582" width="6.425781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" style="1" customWidth="1"/>
    <col min="13591" max="13591" width="5.85546875" style="1" customWidth="1"/>
    <col min="13592" max="13592" width="6.5703125" style="1" bestFit="1" customWidth="1"/>
    <col min="13593" max="13593" width="5.85546875" style="1" customWidth="1"/>
    <col min="13594" max="13594" width="6.7109375" style="1" customWidth="1"/>
    <col min="13595" max="13595" width="5.85546875" style="1" customWidth="1"/>
    <col min="13596" max="13596" width="6.7109375" style="1" customWidth="1"/>
    <col min="13597" max="13597" width="5.5703125" style="1" customWidth="1"/>
    <col min="13598" max="13599" width="6.140625" style="1" customWidth="1"/>
    <col min="13600" max="13600" width="6.5703125" style="1" bestFit="1" customWidth="1"/>
    <col min="13601" max="13601" width="7" style="1" customWidth="1"/>
    <col min="13602" max="13602" width="8.42578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6.42578125" style="1" customWidth="1"/>
    <col min="13609" max="13609" width="5.85546875" style="1" customWidth="1"/>
    <col min="13610" max="13610" width="6.7109375" style="1" bestFit="1" customWidth="1"/>
    <col min="13611" max="13614" width="5.85546875" style="1" customWidth="1"/>
    <col min="13615" max="13615" width="5" style="1" customWidth="1"/>
    <col min="13616" max="13616" width="5.85546875" style="1" customWidth="1"/>
    <col min="13617" max="13617" width="5" style="1" customWidth="1"/>
    <col min="13618" max="13618" width="6.5703125" style="1" bestFit="1" customWidth="1"/>
    <col min="13619" max="13619" width="6.42578125" style="1" customWidth="1"/>
    <col min="13620" max="13620" width="6.85546875" style="1" customWidth="1"/>
    <col min="13621" max="13621" width="7.42578125" style="1" customWidth="1"/>
    <col min="13622" max="13622" width="6.42578125" style="1" customWidth="1"/>
    <col min="13623" max="13623" width="6.42578125" style="1" bestFit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6.5703125" style="1" customWidth="1"/>
    <col min="13633" max="13633" width="5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40" width="7.7109375" style="1" customWidth="1"/>
    <col min="13641" max="13642" width="7.42578125" style="1" customWidth="1"/>
    <col min="13643" max="13651" width="5.85546875" style="1" customWidth="1"/>
    <col min="13652" max="13652" width="5" style="1" customWidth="1"/>
    <col min="13653" max="13654" width="5" style="1" bestFit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824" width="9.140625" style="1"/>
    <col min="13825" max="13825" width="5.42578125" style="1" customWidth="1"/>
    <col min="13826" max="13826" width="27.42578125" style="1" customWidth="1"/>
    <col min="13827" max="13827" width="5.85546875" style="1" customWidth="1"/>
    <col min="13828" max="13828" width="7.28515625" style="1" customWidth="1"/>
    <col min="13829" max="13829" width="5.85546875" style="1" customWidth="1"/>
    <col min="13830" max="13830" width="6.4257812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140625" style="1" customWidth="1"/>
    <col min="13835" max="13835" width="5.85546875" style="1" customWidth="1"/>
    <col min="13836" max="13836" width="7.28515625" style="1" customWidth="1"/>
    <col min="13837" max="13837" width="5.85546875" style="1" customWidth="1"/>
    <col min="13838" max="13838" width="6.425781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" style="1" customWidth="1"/>
    <col min="13847" max="13847" width="5.85546875" style="1" customWidth="1"/>
    <col min="13848" max="13848" width="6.5703125" style="1" bestFit="1" customWidth="1"/>
    <col min="13849" max="13849" width="5.85546875" style="1" customWidth="1"/>
    <col min="13850" max="13850" width="6.7109375" style="1" customWidth="1"/>
    <col min="13851" max="13851" width="5.85546875" style="1" customWidth="1"/>
    <col min="13852" max="13852" width="6.7109375" style="1" customWidth="1"/>
    <col min="13853" max="13853" width="5.5703125" style="1" customWidth="1"/>
    <col min="13854" max="13855" width="6.140625" style="1" customWidth="1"/>
    <col min="13856" max="13856" width="6.5703125" style="1" bestFit="1" customWidth="1"/>
    <col min="13857" max="13857" width="7" style="1" customWidth="1"/>
    <col min="13858" max="13858" width="8.42578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6.42578125" style="1" customWidth="1"/>
    <col min="13865" max="13865" width="5.85546875" style="1" customWidth="1"/>
    <col min="13866" max="13866" width="6.7109375" style="1" bestFit="1" customWidth="1"/>
    <col min="13867" max="13870" width="5.85546875" style="1" customWidth="1"/>
    <col min="13871" max="13871" width="5" style="1" customWidth="1"/>
    <col min="13872" max="13872" width="5.85546875" style="1" customWidth="1"/>
    <col min="13873" max="13873" width="5" style="1" customWidth="1"/>
    <col min="13874" max="13874" width="6.5703125" style="1" bestFit="1" customWidth="1"/>
    <col min="13875" max="13875" width="6.42578125" style="1" customWidth="1"/>
    <col min="13876" max="13876" width="6.85546875" style="1" customWidth="1"/>
    <col min="13877" max="13877" width="7.42578125" style="1" customWidth="1"/>
    <col min="13878" max="13878" width="6.42578125" style="1" customWidth="1"/>
    <col min="13879" max="13879" width="6.42578125" style="1" bestFit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6.5703125" style="1" customWidth="1"/>
    <col min="13889" max="13889" width="5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6" width="7.7109375" style="1" customWidth="1"/>
    <col min="13897" max="13898" width="7.42578125" style="1" customWidth="1"/>
    <col min="13899" max="13907" width="5.85546875" style="1" customWidth="1"/>
    <col min="13908" max="13908" width="5" style="1" customWidth="1"/>
    <col min="13909" max="13910" width="5" style="1" bestFit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4080" width="9.140625" style="1"/>
    <col min="14081" max="14081" width="5.42578125" style="1" customWidth="1"/>
    <col min="14082" max="14082" width="27.42578125" style="1" customWidth="1"/>
    <col min="14083" max="14083" width="5.85546875" style="1" customWidth="1"/>
    <col min="14084" max="14084" width="7.28515625" style="1" customWidth="1"/>
    <col min="14085" max="14085" width="5.85546875" style="1" customWidth="1"/>
    <col min="14086" max="14086" width="6.4257812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140625" style="1" customWidth="1"/>
    <col min="14091" max="14091" width="5.85546875" style="1" customWidth="1"/>
    <col min="14092" max="14092" width="7.28515625" style="1" customWidth="1"/>
    <col min="14093" max="14093" width="5.85546875" style="1" customWidth="1"/>
    <col min="14094" max="14094" width="6.425781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" style="1" customWidth="1"/>
    <col min="14103" max="14103" width="5.85546875" style="1" customWidth="1"/>
    <col min="14104" max="14104" width="6.5703125" style="1" bestFit="1" customWidth="1"/>
    <col min="14105" max="14105" width="5.85546875" style="1" customWidth="1"/>
    <col min="14106" max="14106" width="6.7109375" style="1" customWidth="1"/>
    <col min="14107" max="14107" width="5.85546875" style="1" customWidth="1"/>
    <col min="14108" max="14108" width="6.7109375" style="1" customWidth="1"/>
    <col min="14109" max="14109" width="5.5703125" style="1" customWidth="1"/>
    <col min="14110" max="14111" width="6.140625" style="1" customWidth="1"/>
    <col min="14112" max="14112" width="6.5703125" style="1" bestFit="1" customWidth="1"/>
    <col min="14113" max="14113" width="7" style="1" customWidth="1"/>
    <col min="14114" max="14114" width="8.42578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6.42578125" style="1" customWidth="1"/>
    <col min="14121" max="14121" width="5.85546875" style="1" customWidth="1"/>
    <col min="14122" max="14122" width="6.7109375" style="1" bestFit="1" customWidth="1"/>
    <col min="14123" max="14126" width="5.85546875" style="1" customWidth="1"/>
    <col min="14127" max="14127" width="5" style="1" customWidth="1"/>
    <col min="14128" max="14128" width="5.85546875" style="1" customWidth="1"/>
    <col min="14129" max="14129" width="5" style="1" customWidth="1"/>
    <col min="14130" max="14130" width="6.5703125" style="1" bestFit="1" customWidth="1"/>
    <col min="14131" max="14131" width="6.42578125" style="1" customWidth="1"/>
    <col min="14132" max="14132" width="6.85546875" style="1" customWidth="1"/>
    <col min="14133" max="14133" width="7.42578125" style="1" customWidth="1"/>
    <col min="14134" max="14134" width="6.42578125" style="1" customWidth="1"/>
    <col min="14135" max="14135" width="6.42578125" style="1" bestFit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6.5703125" style="1" customWidth="1"/>
    <col min="14145" max="14145" width="5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2" width="7.7109375" style="1" customWidth="1"/>
    <col min="14153" max="14154" width="7.42578125" style="1" customWidth="1"/>
    <col min="14155" max="14163" width="5.85546875" style="1" customWidth="1"/>
    <col min="14164" max="14164" width="5" style="1" customWidth="1"/>
    <col min="14165" max="14166" width="5" style="1" bestFit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336" width="9.140625" style="1"/>
    <col min="14337" max="14337" width="5.42578125" style="1" customWidth="1"/>
    <col min="14338" max="14338" width="27.42578125" style="1" customWidth="1"/>
    <col min="14339" max="14339" width="5.85546875" style="1" customWidth="1"/>
    <col min="14340" max="14340" width="7.28515625" style="1" customWidth="1"/>
    <col min="14341" max="14341" width="5.85546875" style="1" customWidth="1"/>
    <col min="14342" max="14342" width="6.4257812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140625" style="1" customWidth="1"/>
    <col min="14347" max="14347" width="5.85546875" style="1" customWidth="1"/>
    <col min="14348" max="14348" width="7.28515625" style="1" customWidth="1"/>
    <col min="14349" max="14349" width="5.85546875" style="1" customWidth="1"/>
    <col min="14350" max="14350" width="6.425781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" style="1" customWidth="1"/>
    <col min="14359" max="14359" width="5.85546875" style="1" customWidth="1"/>
    <col min="14360" max="14360" width="6.5703125" style="1" bestFit="1" customWidth="1"/>
    <col min="14361" max="14361" width="5.85546875" style="1" customWidth="1"/>
    <col min="14362" max="14362" width="6.7109375" style="1" customWidth="1"/>
    <col min="14363" max="14363" width="5.85546875" style="1" customWidth="1"/>
    <col min="14364" max="14364" width="6.7109375" style="1" customWidth="1"/>
    <col min="14365" max="14365" width="5.5703125" style="1" customWidth="1"/>
    <col min="14366" max="14367" width="6.140625" style="1" customWidth="1"/>
    <col min="14368" max="14368" width="6.5703125" style="1" bestFit="1" customWidth="1"/>
    <col min="14369" max="14369" width="7" style="1" customWidth="1"/>
    <col min="14370" max="14370" width="8.42578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6.42578125" style="1" customWidth="1"/>
    <col min="14377" max="14377" width="5.85546875" style="1" customWidth="1"/>
    <col min="14378" max="14378" width="6.7109375" style="1" bestFit="1" customWidth="1"/>
    <col min="14379" max="14382" width="5.85546875" style="1" customWidth="1"/>
    <col min="14383" max="14383" width="5" style="1" customWidth="1"/>
    <col min="14384" max="14384" width="5.85546875" style="1" customWidth="1"/>
    <col min="14385" max="14385" width="5" style="1" customWidth="1"/>
    <col min="14386" max="14386" width="6.5703125" style="1" bestFit="1" customWidth="1"/>
    <col min="14387" max="14387" width="6.42578125" style="1" customWidth="1"/>
    <col min="14388" max="14388" width="6.85546875" style="1" customWidth="1"/>
    <col min="14389" max="14389" width="7.42578125" style="1" customWidth="1"/>
    <col min="14390" max="14390" width="6.42578125" style="1" customWidth="1"/>
    <col min="14391" max="14391" width="6.42578125" style="1" bestFit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6.5703125" style="1" customWidth="1"/>
    <col min="14401" max="14401" width="5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8" width="7.7109375" style="1" customWidth="1"/>
    <col min="14409" max="14410" width="7.42578125" style="1" customWidth="1"/>
    <col min="14411" max="14419" width="5.85546875" style="1" customWidth="1"/>
    <col min="14420" max="14420" width="5" style="1" customWidth="1"/>
    <col min="14421" max="14422" width="5" style="1" bestFit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592" width="9.140625" style="1"/>
    <col min="14593" max="14593" width="5.42578125" style="1" customWidth="1"/>
    <col min="14594" max="14594" width="27.42578125" style="1" customWidth="1"/>
    <col min="14595" max="14595" width="5.85546875" style="1" customWidth="1"/>
    <col min="14596" max="14596" width="7.28515625" style="1" customWidth="1"/>
    <col min="14597" max="14597" width="5.85546875" style="1" customWidth="1"/>
    <col min="14598" max="14598" width="6.4257812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140625" style="1" customWidth="1"/>
    <col min="14603" max="14603" width="5.85546875" style="1" customWidth="1"/>
    <col min="14604" max="14604" width="7.28515625" style="1" customWidth="1"/>
    <col min="14605" max="14605" width="5.85546875" style="1" customWidth="1"/>
    <col min="14606" max="14606" width="6.425781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" style="1" customWidth="1"/>
    <col min="14615" max="14615" width="5.85546875" style="1" customWidth="1"/>
    <col min="14616" max="14616" width="6.5703125" style="1" bestFit="1" customWidth="1"/>
    <col min="14617" max="14617" width="5.85546875" style="1" customWidth="1"/>
    <col min="14618" max="14618" width="6.7109375" style="1" customWidth="1"/>
    <col min="14619" max="14619" width="5.85546875" style="1" customWidth="1"/>
    <col min="14620" max="14620" width="6.7109375" style="1" customWidth="1"/>
    <col min="14621" max="14621" width="5.5703125" style="1" customWidth="1"/>
    <col min="14622" max="14623" width="6.140625" style="1" customWidth="1"/>
    <col min="14624" max="14624" width="6.5703125" style="1" bestFit="1" customWidth="1"/>
    <col min="14625" max="14625" width="7" style="1" customWidth="1"/>
    <col min="14626" max="14626" width="8.42578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6.42578125" style="1" customWidth="1"/>
    <col min="14633" max="14633" width="5.85546875" style="1" customWidth="1"/>
    <col min="14634" max="14634" width="6.7109375" style="1" bestFit="1" customWidth="1"/>
    <col min="14635" max="14638" width="5.85546875" style="1" customWidth="1"/>
    <col min="14639" max="14639" width="5" style="1" customWidth="1"/>
    <col min="14640" max="14640" width="5.85546875" style="1" customWidth="1"/>
    <col min="14641" max="14641" width="5" style="1" customWidth="1"/>
    <col min="14642" max="14642" width="6.5703125" style="1" bestFit="1" customWidth="1"/>
    <col min="14643" max="14643" width="6.42578125" style="1" customWidth="1"/>
    <col min="14644" max="14644" width="6.85546875" style="1" customWidth="1"/>
    <col min="14645" max="14645" width="7.42578125" style="1" customWidth="1"/>
    <col min="14646" max="14646" width="6.42578125" style="1" customWidth="1"/>
    <col min="14647" max="14647" width="6.42578125" style="1" bestFit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6.5703125" style="1" customWidth="1"/>
    <col min="14657" max="14657" width="5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4" width="7.7109375" style="1" customWidth="1"/>
    <col min="14665" max="14666" width="7.42578125" style="1" customWidth="1"/>
    <col min="14667" max="14675" width="5.85546875" style="1" customWidth="1"/>
    <col min="14676" max="14676" width="5" style="1" customWidth="1"/>
    <col min="14677" max="14678" width="5" style="1" bestFit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848" width="9.140625" style="1"/>
    <col min="14849" max="14849" width="5.42578125" style="1" customWidth="1"/>
    <col min="14850" max="14850" width="27.42578125" style="1" customWidth="1"/>
    <col min="14851" max="14851" width="5.85546875" style="1" customWidth="1"/>
    <col min="14852" max="14852" width="7.28515625" style="1" customWidth="1"/>
    <col min="14853" max="14853" width="5.85546875" style="1" customWidth="1"/>
    <col min="14854" max="14854" width="6.4257812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140625" style="1" customWidth="1"/>
    <col min="14859" max="14859" width="5.85546875" style="1" customWidth="1"/>
    <col min="14860" max="14860" width="7.28515625" style="1" customWidth="1"/>
    <col min="14861" max="14861" width="5.85546875" style="1" customWidth="1"/>
    <col min="14862" max="14862" width="6.425781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" style="1" customWidth="1"/>
    <col min="14871" max="14871" width="5.85546875" style="1" customWidth="1"/>
    <col min="14872" max="14872" width="6.5703125" style="1" bestFit="1" customWidth="1"/>
    <col min="14873" max="14873" width="5.85546875" style="1" customWidth="1"/>
    <col min="14874" max="14874" width="6.7109375" style="1" customWidth="1"/>
    <col min="14875" max="14875" width="5.85546875" style="1" customWidth="1"/>
    <col min="14876" max="14876" width="6.7109375" style="1" customWidth="1"/>
    <col min="14877" max="14877" width="5.5703125" style="1" customWidth="1"/>
    <col min="14878" max="14879" width="6.140625" style="1" customWidth="1"/>
    <col min="14880" max="14880" width="6.5703125" style="1" bestFit="1" customWidth="1"/>
    <col min="14881" max="14881" width="7" style="1" customWidth="1"/>
    <col min="14882" max="14882" width="8.42578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6.42578125" style="1" customWidth="1"/>
    <col min="14889" max="14889" width="5.85546875" style="1" customWidth="1"/>
    <col min="14890" max="14890" width="6.7109375" style="1" bestFit="1" customWidth="1"/>
    <col min="14891" max="14894" width="5.85546875" style="1" customWidth="1"/>
    <col min="14895" max="14895" width="5" style="1" customWidth="1"/>
    <col min="14896" max="14896" width="5.85546875" style="1" customWidth="1"/>
    <col min="14897" max="14897" width="5" style="1" customWidth="1"/>
    <col min="14898" max="14898" width="6.5703125" style="1" bestFit="1" customWidth="1"/>
    <col min="14899" max="14899" width="6.42578125" style="1" customWidth="1"/>
    <col min="14900" max="14900" width="6.85546875" style="1" customWidth="1"/>
    <col min="14901" max="14901" width="7.42578125" style="1" customWidth="1"/>
    <col min="14902" max="14902" width="6.42578125" style="1" customWidth="1"/>
    <col min="14903" max="14903" width="6.42578125" style="1" bestFit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6.5703125" style="1" customWidth="1"/>
    <col min="14913" max="14913" width="5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20" width="7.7109375" style="1" customWidth="1"/>
    <col min="14921" max="14922" width="7.42578125" style="1" customWidth="1"/>
    <col min="14923" max="14931" width="5.85546875" style="1" customWidth="1"/>
    <col min="14932" max="14932" width="5" style="1" customWidth="1"/>
    <col min="14933" max="14934" width="5" style="1" bestFit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5104" width="9.140625" style="1"/>
    <col min="15105" max="15105" width="5.42578125" style="1" customWidth="1"/>
    <col min="15106" max="15106" width="27.42578125" style="1" customWidth="1"/>
    <col min="15107" max="15107" width="5.85546875" style="1" customWidth="1"/>
    <col min="15108" max="15108" width="7.28515625" style="1" customWidth="1"/>
    <col min="15109" max="15109" width="5.85546875" style="1" customWidth="1"/>
    <col min="15110" max="15110" width="6.4257812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140625" style="1" customWidth="1"/>
    <col min="15115" max="15115" width="5.85546875" style="1" customWidth="1"/>
    <col min="15116" max="15116" width="7.28515625" style="1" customWidth="1"/>
    <col min="15117" max="15117" width="5.85546875" style="1" customWidth="1"/>
    <col min="15118" max="15118" width="6.425781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" style="1" customWidth="1"/>
    <col min="15127" max="15127" width="5.85546875" style="1" customWidth="1"/>
    <col min="15128" max="15128" width="6.5703125" style="1" bestFit="1" customWidth="1"/>
    <col min="15129" max="15129" width="5.85546875" style="1" customWidth="1"/>
    <col min="15130" max="15130" width="6.7109375" style="1" customWidth="1"/>
    <col min="15131" max="15131" width="5.85546875" style="1" customWidth="1"/>
    <col min="15132" max="15132" width="6.7109375" style="1" customWidth="1"/>
    <col min="15133" max="15133" width="5.5703125" style="1" customWidth="1"/>
    <col min="15134" max="15135" width="6.140625" style="1" customWidth="1"/>
    <col min="15136" max="15136" width="6.5703125" style="1" bestFit="1" customWidth="1"/>
    <col min="15137" max="15137" width="7" style="1" customWidth="1"/>
    <col min="15138" max="15138" width="8.42578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6.42578125" style="1" customWidth="1"/>
    <col min="15145" max="15145" width="5.85546875" style="1" customWidth="1"/>
    <col min="15146" max="15146" width="6.7109375" style="1" bestFit="1" customWidth="1"/>
    <col min="15147" max="15150" width="5.85546875" style="1" customWidth="1"/>
    <col min="15151" max="15151" width="5" style="1" customWidth="1"/>
    <col min="15152" max="15152" width="5.85546875" style="1" customWidth="1"/>
    <col min="15153" max="15153" width="5" style="1" customWidth="1"/>
    <col min="15154" max="15154" width="6.5703125" style="1" bestFit="1" customWidth="1"/>
    <col min="15155" max="15155" width="6.42578125" style="1" customWidth="1"/>
    <col min="15156" max="15156" width="6.85546875" style="1" customWidth="1"/>
    <col min="15157" max="15157" width="7.42578125" style="1" customWidth="1"/>
    <col min="15158" max="15158" width="6.42578125" style="1" customWidth="1"/>
    <col min="15159" max="15159" width="6.42578125" style="1" bestFit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6.5703125" style="1" customWidth="1"/>
    <col min="15169" max="15169" width="5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6" width="7.7109375" style="1" customWidth="1"/>
    <col min="15177" max="15178" width="7.42578125" style="1" customWidth="1"/>
    <col min="15179" max="15187" width="5.85546875" style="1" customWidth="1"/>
    <col min="15188" max="15188" width="5" style="1" customWidth="1"/>
    <col min="15189" max="15190" width="5" style="1" bestFit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360" width="9.140625" style="1"/>
    <col min="15361" max="15361" width="5.42578125" style="1" customWidth="1"/>
    <col min="15362" max="15362" width="27.42578125" style="1" customWidth="1"/>
    <col min="15363" max="15363" width="5.85546875" style="1" customWidth="1"/>
    <col min="15364" max="15364" width="7.28515625" style="1" customWidth="1"/>
    <col min="15365" max="15365" width="5.85546875" style="1" customWidth="1"/>
    <col min="15366" max="15366" width="6.4257812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140625" style="1" customWidth="1"/>
    <col min="15371" max="15371" width="5.85546875" style="1" customWidth="1"/>
    <col min="15372" max="15372" width="7.28515625" style="1" customWidth="1"/>
    <col min="15373" max="15373" width="5.85546875" style="1" customWidth="1"/>
    <col min="15374" max="15374" width="6.425781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" style="1" customWidth="1"/>
    <col min="15383" max="15383" width="5.85546875" style="1" customWidth="1"/>
    <col min="15384" max="15384" width="6.5703125" style="1" bestFit="1" customWidth="1"/>
    <col min="15385" max="15385" width="5.85546875" style="1" customWidth="1"/>
    <col min="15386" max="15386" width="6.7109375" style="1" customWidth="1"/>
    <col min="15387" max="15387" width="5.85546875" style="1" customWidth="1"/>
    <col min="15388" max="15388" width="6.7109375" style="1" customWidth="1"/>
    <col min="15389" max="15389" width="5.5703125" style="1" customWidth="1"/>
    <col min="15390" max="15391" width="6.140625" style="1" customWidth="1"/>
    <col min="15392" max="15392" width="6.5703125" style="1" bestFit="1" customWidth="1"/>
    <col min="15393" max="15393" width="7" style="1" customWidth="1"/>
    <col min="15394" max="15394" width="8.42578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6.42578125" style="1" customWidth="1"/>
    <col min="15401" max="15401" width="5.85546875" style="1" customWidth="1"/>
    <col min="15402" max="15402" width="6.7109375" style="1" bestFit="1" customWidth="1"/>
    <col min="15403" max="15406" width="5.85546875" style="1" customWidth="1"/>
    <col min="15407" max="15407" width="5" style="1" customWidth="1"/>
    <col min="15408" max="15408" width="5.85546875" style="1" customWidth="1"/>
    <col min="15409" max="15409" width="5" style="1" customWidth="1"/>
    <col min="15410" max="15410" width="6.5703125" style="1" bestFit="1" customWidth="1"/>
    <col min="15411" max="15411" width="6.42578125" style="1" customWidth="1"/>
    <col min="15412" max="15412" width="6.85546875" style="1" customWidth="1"/>
    <col min="15413" max="15413" width="7.42578125" style="1" customWidth="1"/>
    <col min="15414" max="15414" width="6.42578125" style="1" customWidth="1"/>
    <col min="15415" max="15415" width="6.42578125" style="1" bestFit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6.5703125" style="1" customWidth="1"/>
    <col min="15425" max="15425" width="5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2" width="7.7109375" style="1" customWidth="1"/>
    <col min="15433" max="15434" width="7.42578125" style="1" customWidth="1"/>
    <col min="15435" max="15443" width="5.85546875" style="1" customWidth="1"/>
    <col min="15444" max="15444" width="5" style="1" customWidth="1"/>
    <col min="15445" max="15446" width="5" style="1" bestFit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616" width="9.140625" style="1"/>
    <col min="15617" max="15617" width="5.42578125" style="1" customWidth="1"/>
    <col min="15618" max="15618" width="27.42578125" style="1" customWidth="1"/>
    <col min="15619" max="15619" width="5.85546875" style="1" customWidth="1"/>
    <col min="15620" max="15620" width="7.28515625" style="1" customWidth="1"/>
    <col min="15621" max="15621" width="5.85546875" style="1" customWidth="1"/>
    <col min="15622" max="15622" width="6.4257812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140625" style="1" customWidth="1"/>
    <col min="15627" max="15627" width="5.85546875" style="1" customWidth="1"/>
    <col min="15628" max="15628" width="7.28515625" style="1" customWidth="1"/>
    <col min="15629" max="15629" width="5.85546875" style="1" customWidth="1"/>
    <col min="15630" max="15630" width="6.425781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" style="1" customWidth="1"/>
    <col min="15639" max="15639" width="5.85546875" style="1" customWidth="1"/>
    <col min="15640" max="15640" width="6.5703125" style="1" bestFit="1" customWidth="1"/>
    <col min="15641" max="15641" width="5.85546875" style="1" customWidth="1"/>
    <col min="15642" max="15642" width="6.7109375" style="1" customWidth="1"/>
    <col min="15643" max="15643" width="5.85546875" style="1" customWidth="1"/>
    <col min="15644" max="15644" width="6.7109375" style="1" customWidth="1"/>
    <col min="15645" max="15645" width="5.5703125" style="1" customWidth="1"/>
    <col min="15646" max="15647" width="6.140625" style="1" customWidth="1"/>
    <col min="15648" max="15648" width="6.5703125" style="1" bestFit="1" customWidth="1"/>
    <col min="15649" max="15649" width="7" style="1" customWidth="1"/>
    <col min="15650" max="15650" width="8.42578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6.42578125" style="1" customWidth="1"/>
    <col min="15657" max="15657" width="5.85546875" style="1" customWidth="1"/>
    <col min="15658" max="15658" width="6.7109375" style="1" bestFit="1" customWidth="1"/>
    <col min="15659" max="15662" width="5.85546875" style="1" customWidth="1"/>
    <col min="15663" max="15663" width="5" style="1" customWidth="1"/>
    <col min="15664" max="15664" width="5.85546875" style="1" customWidth="1"/>
    <col min="15665" max="15665" width="5" style="1" customWidth="1"/>
    <col min="15666" max="15666" width="6.5703125" style="1" bestFit="1" customWidth="1"/>
    <col min="15667" max="15667" width="6.42578125" style="1" customWidth="1"/>
    <col min="15668" max="15668" width="6.85546875" style="1" customWidth="1"/>
    <col min="15669" max="15669" width="7.42578125" style="1" customWidth="1"/>
    <col min="15670" max="15670" width="6.42578125" style="1" customWidth="1"/>
    <col min="15671" max="15671" width="6.42578125" style="1" bestFit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6.5703125" style="1" customWidth="1"/>
    <col min="15681" max="15681" width="5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8" width="7.7109375" style="1" customWidth="1"/>
    <col min="15689" max="15690" width="7.42578125" style="1" customWidth="1"/>
    <col min="15691" max="15699" width="5.85546875" style="1" customWidth="1"/>
    <col min="15700" max="15700" width="5" style="1" customWidth="1"/>
    <col min="15701" max="15702" width="5" style="1" bestFit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872" width="9.140625" style="1"/>
    <col min="15873" max="15873" width="5.42578125" style="1" customWidth="1"/>
    <col min="15874" max="15874" width="27.42578125" style="1" customWidth="1"/>
    <col min="15875" max="15875" width="5.85546875" style="1" customWidth="1"/>
    <col min="15876" max="15876" width="7.28515625" style="1" customWidth="1"/>
    <col min="15877" max="15877" width="5.85546875" style="1" customWidth="1"/>
    <col min="15878" max="15878" width="6.4257812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140625" style="1" customWidth="1"/>
    <col min="15883" max="15883" width="5.85546875" style="1" customWidth="1"/>
    <col min="15884" max="15884" width="7.28515625" style="1" customWidth="1"/>
    <col min="15885" max="15885" width="5.85546875" style="1" customWidth="1"/>
    <col min="15886" max="15886" width="6.425781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" style="1" customWidth="1"/>
    <col min="15895" max="15895" width="5.85546875" style="1" customWidth="1"/>
    <col min="15896" max="15896" width="6.5703125" style="1" bestFit="1" customWidth="1"/>
    <col min="15897" max="15897" width="5.85546875" style="1" customWidth="1"/>
    <col min="15898" max="15898" width="6.7109375" style="1" customWidth="1"/>
    <col min="15899" max="15899" width="5.85546875" style="1" customWidth="1"/>
    <col min="15900" max="15900" width="6.7109375" style="1" customWidth="1"/>
    <col min="15901" max="15901" width="5.5703125" style="1" customWidth="1"/>
    <col min="15902" max="15903" width="6.140625" style="1" customWidth="1"/>
    <col min="15904" max="15904" width="6.5703125" style="1" bestFit="1" customWidth="1"/>
    <col min="15905" max="15905" width="7" style="1" customWidth="1"/>
    <col min="15906" max="15906" width="8.42578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6.42578125" style="1" customWidth="1"/>
    <col min="15913" max="15913" width="5.85546875" style="1" customWidth="1"/>
    <col min="15914" max="15914" width="6.7109375" style="1" bestFit="1" customWidth="1"/>
    <col min="15915" max="15918" width="5.85546875" style="1" customWidth="1"/>
    <col min="15919" max="15919" width="5" style="1" customWidth="1"/>
    <col min="15920" max="15920" width="5.85546875" style="1" customWidth="1"/>
    <col min="15921" max="15921" width="5" style="1" customWidth="1"/>
    <col min="15922" max="15922" width="6.5703125" style="1" bestFit="1" customWidth="1"/>
    <col min="15923" max="15923" width="6.42578125" style="1" customWidth="1"/>
    <col min="15924" max="15924" width="6.85546875" style="1" customWidth="1"/>
    <col min="15925" max="15925" width="7.42578125" style="1" customWidth="1"/>
    <col min="15926" max="15926" width="6.42578125" style="1" customWidth="1"/>
    <col min="15927" max="15927" width="6.42578125" style="1" bestFit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6.5703125" style="1" customWidth="1"/>
    <col min="15937" max="15937" width="5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4" width="7.7109375" style="1" customWidth="1"/>
    <col min="15945" max="15946" width="7.42578125" style="1" customWidth="1"/>
    <col min="15947" max="15955" width="5.85546875" style="1" customWidth="1"/>
    <col min="15956" max="15956" width="5" style="1" customWidth="1"/>
    <col min="15957" max="15958" width="5" style="1" bestFit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6128" width="9.140625" style="1"/>
    <col min="16129" max="16129" width="5.42578125" style="1" customWidth="1"/>
    <col min="16130" max="16130" width="27.42578125" style="1" customWidth="1"/>
    <col min="16131" max="16131" width="5.85546875" style="1" customWidth="1"/>
    <col min="16132" max="16132" width="7.28515625" style="1" customWidth="1"/>
    <col min="16133" max="16133" width="5.85546875" style="1" customWidth="1"/>
    <col min="16134" max="16134" width="6.4257812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140625" style="1" customWidth="1"/>
    <col min="16139" max="16139" width="5.85546875" style="1" customWidth="1"/>
    <col min="16140" max="16140" width="7.28515625" style="1" customWidth="1"/>
    <col min="16141" max="16141" width="5.85546875" style="1" customWidth="1"/>
    <col min="16142" max="16142" width="6.425781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" style="1" customWidth="1"/>
    <col min="16151" max="16151" width="5.85546875" style="1" customWidth="1"/>
    <col min="16152" max="16152" width="6.5703125" style="1" bestFit="1" customWidth="1"/>
    <col min="16153" max="16153" width="5.85546875" style="1" customWidth="1"/>
    <col min="16154" max="16154" width="6.7109375" style="1" customWidth="1"/>
    <col min="16155" max="16155" width="5.85546875" style="1" customWidth="1"/>
    <col min="16156" max="16156" width="6.7109375" style="1" customWidth="1"/>
    <col min="16157" max="16157" width="5.5703125" style="1" customWidth="1"/>
    <col min="16158" max="16159" width="6.140625" style="1" customWidth="1"/>
    <col min="16160" max="16160" width="6.5703125" style="1" bestFit="1" customWidth="1"/>
    <col min="16161" max="16161" width="7" style="1" customWidth="1"/>
    <col min="16162" max="16162" width="8.42578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6.42578125" style="1" customWidth="1"/>
    <col min="16169" max="16169" width="5.85546875" style="1" customWidth="1"/>
    <col min="16170" max="16170" width="6.7109375" style="1" bestFit="1" customWidth="1"/>
    <col min="16171" max="16174" width="5.85546875" style="1" customWidth="1"/>
    <col min="16175" max="16175" width="5" style="1" customWidth="1"/>
    <col min="16176" max="16176" width="5.85546875" style="1" customWidth="1"/>
    <col min="16177" max="16177" width="5" style="1" customWidth="1"/>
    <col min="16178" max="16178" width="6.5703125" style="1" bestFit="1" customWidth="1"/>
    <col min="16179" max="16179" width="6.42578125" style="1" customWidth="1"/>
    <col min="16180" max="16180" width="6.85546875" style="1" customWidth="1"/>
    <col min="16181" max="16181" width="7.42578125" style="1" customWidth="1"/>
    <col min="16182" max="16182" width="6.42578125" style="1" customWidth="1"/>
    <col min="16183" max="16183" width="6.42578125" style="1" bestFit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6.5703125" style="1" customWidth="1"/>
    <col min="16193" max="16193" width="5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200" width="7.7109375" style="1" customWidth="1"/>
    <col min="16201" max="16202" width="7.42578125" style="1" customWidth="1"/>
    <col min="16203" max="16211" width="5.85546875" style="1" customWidth="1"/>
    <col min="16212" max="16212" width="5" style="1" customWidth="1"/>
    <col min="16213" max="16214" width="5" style="1" bestFit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384" width="9.140625" style="1"/>
  </cols>
  <sheetData>
    <row r="1" spans="1:100" ht="24.95" customHeight="1" x14ac:dyDescent="0.55000000000000004">
      <c r="A1" s="169"/>
      <c r="U1" s="5" t="s">
        <v>88</v>
      </c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12.75" customHeight="1" x14ac:dyDescent="0.15">
      <c r="A3" s="441" t="s">
        <v>87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13" t="s">
        <v>86</v>
      </c>
      <c r="B6" s="414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55"/>
    </row>
    <row r="7" spans="1:100" s="34" customFormat="1" ht="11.25" x14ac:dyDescent="0.2">
      <c r="A7" s="79" t="s">
        <v>117</v>
      </c>
      <c r="B7" s="28" t="s">
        <v>122</v>
      </c>
      <c r="C7" s="77"/>
      <c r="D7" s="25"/>
      <c r="E7" s="25"/>
      <c r="F7" s="25"/>
      <c r="G7" s="25">
        <v>4.16</v>
      </c>
      <c r="H7" s="25">
        <v>38</v>
      </c>
      <c r="I7" s="25">
        <v>3</v>
      </c>
      <c r="J7" s="25">
        <v>30</v>
      </c>
      <c r="K7" s="25">
        <v>0.75</v>
      </c>
      <c r="L7" s="25">
        <v>8</v>
      </c>
      <c r="M7" s="25">
        <v>3</v>
      </c>
      <c r="N7" s="25">
        <v>22</v>
      </c>
      <c r="O7" s="24"/>
      <c r="P7" s="24"/>
      <c r="Q7" s="24" t="e">
        <f>P7/O7</f>
        <v>#DIV/0!</v>
      </c>
      <c r="R7" s="32">
        <f t="shared" ref="R7:S10" si="0">C7+E7+G7+I7+K7+M7</f>
        <v>10.91</v>
      </c>
      <c r="S7" s="32">
        <f t="shared" si="0"/>
        <v>98</v>
      </c>
      <c r="T7" s="23">
        <f>S7/R7</f>
        <v>8.9825847846012827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33"/>
      <c r="AH7" s="24"/>
      <c r="AI7" s="24" t="e">
        <f>AH7/AG7</f>
        <v>#DIV/0!</v>
      </c>
      <c r="AJ7" s="32">
        <f t="shared" ref="AJ7:AK10" si="1">U7+W7+Y7+AA7+AC7+AE7</f>
        <v>0</v>
      </c>
      <c r="AK7" s="32">
        <f t="shared" si="1"/>
        <v>0</v>
      </c>
      <c r="AL7" s="23" t="e">
        <f>AK7/AJ7</f>
        <v>#DIV/0!</v>
      </c>
      <c r="AM7" s="25">
        <v>3</v>
      </c>
      <c r="AN7" s="25">
        <v>33</v>
      </c>
      <c r="AO7" s="25">
        <v>3.92</v>
      </c>
      <c r="AP7" s="25">
        <v>41</v>
      </c>
      <c r="AQ7" s="25">
        <v>2.92</v>
      </c>
      <c r="AR7" s="25">
        <v>31</v>
      </c>
      <c r="AS7" s="25">
        <v>0.66</v>
      </c>
      <c r="AT7" s="25">
        <v>8</v>
      </c>
      <c r="AU7" s="25"/>
      <c r="AV7" s="25"/>
      <c r="AW7" s="25"/>
      <c r="AX7" s="25"/>
      <c r="AY7" s="33"/>
      <c r="AZ7" s="24"/>
      <c r="BA7" s="24" t="e">
        <f>AZ7/AY7</f>
        <v>#DIV/0!</v>
      </c>
      <c r="BB7" s="32">
        <f t="shared" ref="BB7:BC10" si="2">AM7+AO7+AQ7+AS7+AU7+AW7</f>
        <v>10.5</v>
      </c>
      <c r="BC7" s="32">
        <f t="shared" si="2"/>
        <v>113</v>
      </c>
      <c r="BD7" s="23">
        <f>BC7/BB7</f>
        <v>10.761904761904763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>BR7/BQ7</f>
        <v>#DIV/0!</v>
      </c>
      <c r="BT7" s="32">
        <f t="shared" ref="BT7:BU10" si="3">BE7+BG7+BI7+BK7+BM7+BO7</f>
        <v>0</v>
      </c>
      <c r="BU7" s="32">
        <f t="shared" si="3"/>
        <v>0</v>
      </c>
      <c r="BV7" s="23" t="e">
        <f>BU7/BT7</f>
        <v>#DIV/0!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>CJ7/CI7</f>
        <v>#DIV/0!</v>
      </c>
      <c r="CL7" s="32">
        <f t="shared" ref="CL7:CM10" si="4">BW7+BY7+CA7+CC7+CE7+CG7</f>
        <v>0</v>
      </c>
      <c r="CM7" s="32">
        <f t="shared" si="4"/>
        <v>0</v>
      </c>
      <c r="CN7" s="23" t="e">
        <f>CM7/CL7</f>
        <v>#DIV/0!</v>
      </c>
      <c r="CO7" s="12"/>
      <c r="CP7" s="50">
        <f t="shared" ref="CP7:CQ10" si="5">O7+AG7+AY7+BQ7+CI7</f>
        <v>0</v>
      </c>
      <c r="CQ7" s="33">
        <f t="shared" si="5"/>
        <v>0</v>
      </c>
      <c r="CR7" s="33" t="e">
        <f>CQ7/CP7</f>
        <v>#DIV/0!</v>
      </c>
      <c r="CS7" s="23">
        <f t="shared" ref="CS7:CT10" si="6">R7+AJ7+BB7+BT7+CL7</f>
        <v>21.41</v>
      </c>
      <c r="CT7" s="23">
        <f t="shared" si="6"/>
        <v>211</v>
      </c>
      <c r="CU7" s="52">
        <f>CT7/CS7</f>
        <v>9.8552078468005604</v>
      </c>
    </row>
    <row r="8" spans="1:100" s="34" customFormat="1" ht="11.25" x14ac:dyDescent="0.2">
      <c r="A8" s="79" t="s">
        <v>121</v>
      </c>
      <c r="B8" s="28" t="s">
        <v>123</v>
      </c>
      <c r="C8" s="77"/>
      <c r="D8" s="25"/>
      <c r="E8" s="25"/>
      <c r="F8" s="25"/>
      <c r="G8" s="25">
        <v>2.5</v>
      </c>
      <c r="H8" s="25">
        <v>31</v>
      </c>
      <c r="I8" s="25">
        <v>2.25</v>
      </c>
      <c r="J8" s="25">
        <v>32</v>
      </c>
      <c r="K8" s="25">
        <v>8.25</v>
      </c>
      <c r="L8" s="25">
        <v>59</v>
      </c>
      <c r="M8" s="25">
        <v>0.75</v>
      </c>
      <c r="N8" s="25">
        <v>7</v>
      </c>
      <c r="O8" s="24"/>
      <c r="P8" s="24"/>
      <c r="Q8" s="24" t="e">
        <f>P8/O8</f>
        <v>#DIV/0!</v>
      </c>
      <c r="R8" s="32">
        <f t="shared" si="0"/>
        <v>13.75</v>
      </c>
      <c r="S8" s="32">
        <f t="shared" si="0"/>
        <v>129</v>
      </c>
      <c r="T8" s="23">
        <f>S8/R8</f>
        <v>9.3818181818181809</v>
      </c>
      <c r="U8" s="25"/>
      <c r="V8" s="25"/>
      <c r="W8" s="25"/>
      <c r="X8" s="25"/>
      <c r="Y8" s="25"/>
      <c r="Z8" s="25"/>
      <c r="AA8" s="25"/>
      <c r="AB8" s="25"/>
      <c r="AC8" s="25">
        <v>7.84</v>
      </c>
      <c r="AD8" s="25">
        <v>39</v>
      </c>
      <c r="AE8" s="25"/>
      <c r="AF8" s="25"/>
      <c r="AG8" s="33"/>
      <c r="AH8" s="24"/>
      <c r="AI8" s="24" t="e">
        <f>AH8/AG8</f>
        <v>#DIV/0!</v>
      </c>
      <c r="AJ8" s="32">
        <f t="shared" si="1"/>
        <v>7.84</v>
      </c>
      <c r="AK8" s="32">
        <f t="shared" si="1"/>
        <v>39</v>
      </c>
      <c r="AL8" s="23">
        <f>AK8/AJ8</f>
        <v>4.9744897959183678</v>
      </c>
      <c r="AM8" s="25"/>
      <c r="AN8" s="25"/>
      <c r="AO8" s="25">
        <v>0.5</v>
      </c>
      <c r="AP8" s="25">
        <v>4</v>
      </c>
      <c r="AQ8" s="25"/>
      <c r="AR8" s="25"/>
      <c r="AS8" s="25"/>
      <c r="AT8" s="25"/>
      <c r="AU8" s="25"/>
      <c r="AV8" s="25"/>
      <c r="AW8" s="25"/>
      <c r="AX8" s="25"/>
      <c r="AY8" s="33">
        <v>30</v>
      </c>
      <c r="AZ8" s="24">
        <v>172</v>
      </c>
      <c r="BA8" s="24">
        <f>AZ8/AY8</f>
        <v>5.7333333333333334</v>
      </c>
      <c r="BB8" s="32">
        <f t="shared" si="2"/>
        <v>0.5</v>
      </c>
      <c r="BC8" s="32">
        <f t="shared" si="2"/>
        <v>4</v>
      </c>
      <c r="BD8" s="23">
        <f>BC8/BB8</f>
        <v>8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4"/>
      <c r="BR8" s="24"/>
      <c r="BS8" s="24" t="e">
        <f>BR8/BQ8</f>
        <v>#DIV/0!</v>
      </c>
      <c r="BT8" s="32">
        <f t="shared" si="3"/>
        <v>0</v>
      </c>
      <c r="BU8" s="32">
        <f t="shared" si="3"/>
        <v>0</v>
      </c>
      <c r="BV8" s="23" t="e">
        <f>BU8/BT8</f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33"/>
      <c r="CJ8" s="24"/>
      <c r="CK8" s="24" t="e">
        <f>CJ8/CI8</f>
        <v>#DIV/0!</v>
      </c>
      <c r="CL8" s="32">
        <f t="shared" si="4"/>
        <v>0</v>
      </c>
      <c r="CM8" s="32">
        <f t="shared" si="4"/>
        <v>0</v>
      </c>
      <c r="CN8" s="23" t="e">
        <f>CM8/CL8</f>
        <v>#DIV/0!</v>
      </c>
      <c r="CO8" s="12"/>
      <c r="CP8" s="50">
        <f t="shared" si="5"/>
        <v>30</v>
      </c>
      <c r="CQ8" s="33">
        <f t="shared" si="5"/>
        <v>172</v>
      </c>
      <c r="CR8" s="33">
        <f>CQ8/CP8</f>
        <v>5.7333333333333334</v>
      </c>
      <c r="CS8" s="23">
        <f t="shared" si="6"/>
        <v>22.09</v>
      </c>
      <c r="CT8" s="23">
        <f t="shared" si="6"/>
        <v>172</v>
      </c>
      <c r="CU8" s="52">
        <f>CT8/CS8</f>
        <v>7.7863286555002267</v>
      </c>
    </row>
    <row r="9" spans="1:100" s="34" customFormat="1" x14ac:dyDescent="0.15">
      <c r="A9" s="75"/>
      <c r="B9" s="254"/>
      <c r="C9" s="77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4"/>
      <c r="P9" s="24"/>
      <c r="Q9" s="24" t="e">
        <f>P9/O9</f>
        <v>#DIV/0!</v>
      </c>
      <c r="R9" s="32">
        <f t="shared" si="0"/>
        <v>0</v>
      </c>
      <c r="S9" s="32">
        <f t="shared" si="0"/>
        <v>0</v>
      </c>
      <c r="T9" s="23" t="e">
        <f>S9/R9</f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>AH9/AG9</f>
        <v>#DIV/0!</v>
      </c>
      <c r="AJ9" s="32">
        <f t="shared" si="1"/>
        <v>0</v>
      </c>
      <c r="AK9" s="32">
        <f t="shared" si="1"/>
        <v>0</v>
      </c>
      <c r="AL9" s="23" t="e">
        <f>AK9/AJ9</f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24" t="e">
        <f>AZ9/AY9</f>
        <v>#DIV/0!</v>
      </c>
      <c r="BB9" s="32">
        <f t="shared" si="2"/>
        <v>0</v>
      </c>
      <c r="BC9" s="32">
        <f t="shared" si="2"/>
        <v>0</v>
      </c>
      <c r="BD9" s="23" t="e">
        <f>BC9/BB9</f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32">
        <f t="shared" si="3"/>
        <v>0</v>
      </c>
      <c r="BU9" s="32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32">
        <f t="shared" si="4"/>
        <v>0</v>
      </c>
      <c r="CM9" s="32">
        <f t="shared" si="4"/>
        <v>0</v>
      </c>
      <c r="CN9" s="23" t="e">
        <f>CM9/CL9</f>
        <v>#DIV/0!</v>
      </c>
      <c r="CO9" s="12"/>
      <c r="CP9" s="50">
        <f t="shared" si="5"/>
        <v>0</v>
      </c>
      <c r="CQ9" s="33">
        <f t="shared" si="5"/>
        <v>0</v>
      </c>
      <c r="CR9" s="33" t="e">
        <f>CQ9/CP9</f>
        <v>#DIV/0!</v>
      </c>
      <c r="CS9" s="23">
        <f t="shared" si="6"/>
        <v>0</v>
      </c>
      <c r="CT9" s="23">
        <f t="shared" si="6"/>
        <v>0</v>
      </c>
      <c r="CU9" s="52" t="e">
        <f>CT9/CS9</f>
        <v>#DIV/0!</v>
      </c>
    </row>
    <row r="10" spans="1:100" s="34" customFormat="1" ht="11.25" thickBot="1" x14ac:dyDescent="0.2">
      <c r="A10" s="109"/>
      <c r="B10" s="20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32">
        <f t="shared" si="0"/>
        <v>0</v>
      </c>
      <c r="S10" s="32">
        <f t="shared" si="0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24" t="e">
        <f>AH10/AG10</f>
        <v>#DIV/0!</v>
      </c>
      <c r="AJ10" s="32">
        <f t="shared" si="1"/>
        <v>0</v>
      </c>
      <c r="AK10" s="32">
        <f t="shared" si="1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24" t="e">
        <f>AZ10/AY10</f>
        <v>#DIV/0!</v>
      </c>
      <c r="BB10" s="32">
        <f t="shared" si="2"/>
        <v>0</v>
      </c>
      <c r="BC10" s="32">
        <f t="shared" si="2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24" t="e">
        <f>BR10/BQ10</f>
        <v>#DIV/0!</v>
      </c>
      <c r="BT10" s="32">
        <f t="shared" si="3"/>
        <v>0</v>
      </c>
      <c r="BU10" s="32">
        <f t="shared" si="3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24" t="e">
        <f>CJ10/CI10</f>
        <v>#DIV/0!</v>
      </c>
      <c r="CL10" s="32">
        <f t="shared" si="4"/>
        <v>0</v>
      </c>
      <c r="CM10" s="32">
        <f t="shared" si="4"/>
        <v>0</v>
      </c>
      <c r="CN10" s="23" t="e">
        <f>CM10/CL10</f>
        <v>#DIV/0!</v>
      </c>
      <c r="CO10" s="12"/>
      <c r="CP10" s="50">
        <f t="shared" si="5"/>
        <v>0</v>
      </c>
      <c r="CQ10" s="33">
        <f t="shared" si="5"/>
        <v>0</v>
      </c>
      <c r="CR10" s="33" t="e">
        <f>CQ10/CP10</f>
        <v>#DIV/0!</v>
      </c>
      <c r="CS10" s="23">
        <f t="shared" si="6"/>
        <v>0</v>
      </c>
      <c r="CT10" s="23">
        <f t="shared" si="6"/>
        <v>0</v>
      </c>
      <c r="CU10" s="52" t="e">
        <f>CT10/CS10</f>
        <v>#DIV/0!</v>
      </c>
    </row>
    <row r="11" spans="1:100" s="30" customFormat="1" ht="11.25" thickBot="1" x14ac:dyDescent="0.2">
      <c r="A11" s="385" t="s">
        <v>0</v>
      </c>
      <c r="B11" s="386"/>
      <c r="C11" s="152">
        <f t="shared" ref="C11:P11" si="7">SUM(C7:C10)</f>
        <v>0</v>
      </c>
      <c r="D11" s="151">
        <f t="shared" si="7"/>
        <v>0</v>
      </c>
      <c r="E11" s="152">
        <f t="shared" si="7"/>
        <v>0</v>
      </c>
      <c r="F11" s="151">
        <f t="shared" si="7"/>
        <v>0</v>
      </c>
      <c r="G11" s="152">
        <f t="shared" si="7"/>
        <v>6.66</v>
      </c>
      <c r="H11" s="151">
        <f t="shared" si="7"/>
        <v>69</v>
      </c>
      <c r="I11" s="152">
        <f t="shared" si="7"/>
        <v>5.25</v>
      </c>
      <c r="J11" s="151">
        <f t="shared" si="7"/>
        <v>62</v>
      </c>
      <c r="K11" s="152">
        <f t="shared" si="7"/>
        <v>9</v>
      </c>
      <c r="L11" s="151">
        <f t="shared" si="7"/>
        <v>67</v>
      </c>
      <c r="M11" s="152">
        <f t="shared" si="7"/>
        <v>3.75</v>
      </c>
      <c r="N11" s="151">
        <f t="shared" si="7"/>
        <v>29</v>
      </c>
      <c r="O11" s="151">
        <f t="shared" si="7"/>
        <v>0</v>
      </c>
      <c r="P11" s="151">
        <f t="shared" si="7"/>
        <v>0</v>
      </c>
      <c r="Q11" s="150" t="e">
        <f>P11/O11</f>
        <v>#DIV/0!</v>
      </c>
      <c r="R11" s="151">
        <f>SUM(R7:R10)</f>
        <v>24.66</v>
      </c>
      <c r="S11" s="151">
        <f>SUM(S7:S10)</f>
        <v>227</v>
      </c>
      <c r="T11" s="150">
        <f>S11/R11</f>
        <v>9.2051905920519062</v>
      </c>
      <c r="U11" s="152">
        <f t="shared" ref="U11:AH11" si="8">SUM(U7:U10)</f>
        <v>0</v>
      </c>
      <c r="V11" s="151">
        <f t="shared" si="8"/>
        <v>0</v>
      </c>
      <c r="W11" s="152">
        <f t="shared" si="8"/>
        <v>0</v>
      </c>
      <c r="X11" s="151">
        <f t="shared" si="8"/>
        <v>0</v>
      </c>
      <c r="Y11" s="152">
        <f t="shared" si="8"/>
        <v>0</v>
      </c>
      <c r="Z11" s="151">
        <f t="shared" si="8"/>
        <v>0</v>
      </c>
      <c r="AA11" s="152">
        <f t="shared" si="8"/>
        <v>0</v>
      </c>
      <c r="AB11" s="151">
        <f t="shared" si="8"/>
        <v>0</v>
      </c>
      <c r="AC11" s="152">
        <f t="shared" si="8"/>
        <v>7.84</v>
      </c>
      <c r="AD11" s="151">
        <f t="shared" si="8"/>
        <v>39</v>
      </c>
      <c r="AE11" s="152">
        <f t="shared" si="8"/>
        <v>0</v>
      </c>
      <c r="AF11" s="151">
        <f t="shared" si="8"/>
        <v>0</v>
      </c>
      <c r="AG11" s="151">
        <f t="shared" si="8"/>
        <v>0</v>
      </c>
      <c r="AH11" s="151">
        <f t="shared" si="8"/>
        <v>0</v>
      </c>
      <c r="AI11" s="150" t="e">
        <f>AH11/AG11</f>
        <v>#DIV/0!</v>
      </c>
      <c r="AJ11" s="151">
        <f>SUM(AJ7:AJ10)</f>
        <v>7.84</v>
      </c>
      <c r="AK11" s="151">
        <f>SUM(AK7:AK10)</f>
        <v>39</v>
      </c>
      <c r="AL11" s="150">
        <f>AK11/AJ11</f>
        <v>4.9744897959183678</v>
      </c>
      <c r="AM11" s="152">
        <f t="shared" ref="AM11:AZ11" si="9">SUM(AM7:AM10)</f>
        <v>3</v>
      </c>
      <c r="AN11" s="151">
        <f t="shared" si="9"/>
        <v>33</v>
      </c>
      <c r="AO11" s="152">
        <f t="shared" si="9"/>
        <v>4.42</v>
      </c>
      <c r="AP11" s="151">
        <f t="shared" si="9"/>
        <v>45</v>
      </c>
      <c r="AQ11" s="152">
        <f t="shared" si="9"/>
        <v>2.92</v>
      </c>
      <c r="AR11" s="151">
        <f t="shared" si="9"/>
        <v>31</v>
      </c>
      <c r="AS11" s="152">
        <f t="shared" si="9"/>
        <v>0.66</v>
      </c>
      <c r="AT11" s="151">
        <f t="shared" si="9"/>
        <v>8</v>
      </c>
      <c r="AU11" s="152">
        <f t="shared" si="9"/>
        <v>0</v>
      </c>
      <c r="AV11" s="151">
        <f t="shared" si="9"/>
        <v>0</v>
      </c>
      <c r="AW11" s="152">
        <f t="shared" si="9"/>
        <v>0</v>
      </c>
      <c r="AX11" s="151">
        <f t="shared" si="9"/>
        <v>0</v>
      </c>
      <c r="AY11" s="151">
        <f t="shared" si="9"/>
        <v>30</v>
      </c>
      <c r="AZ11" s="151">
        <f t="shared" si="9"/>
        <v>172</v>
      </c>
      <c r="BA11" s="150">
        <f>AZ11/AY11</f>
        <v>5.7333333333333334</v>
      </c>
      <c r="BB11" s="151">
        <f>SUM(BB7:BB10)</f>
        <v>11</v>
      </c>
      <c r="BC11" s="151">
        <f>SUM(BC7:BC10)</f>
        <v>117</v>
      </c>
      <c r="BD11" s="150">
        <f>BC11/BB11</f>
        <v>10.636363636363637</v>
      </c>
      <c r="BE11" s="152">
        <f t="shared" ref="BE11:BR11" si="10">SUM(BE7:BE10)</f>
        <v>0</v>
      </c>
      <c r="BF11" s="151">
        <f t="shared" si="10"/>
        <v>0</v>
      </c>
      <c r="BG11" s="152">
        <f t="shared" si="10"/>
        <v>0</v>
      </c>
      <c r="BH11" s="151">
        <f t="shared" si="10"/>
        <v>0</v>
      </c>
      <c r="BI11" s="152">
        <f t="shared" si="10"/>
        <v>0</v>
      </c>
      <c r="BJ11" s="151">
        <f t="shared" si="10"/>
        <v>0</v>
      </c>
      <c r="BK11" s="152">
        <f t="shared" si="10"/>
        <v>0</v>
      </c>
      <c r="BL11" s="151">
        <f t="shared" si="10"/>
        <v>0</v>
      </c>
      <c r="BM11" s="152">
        <f t="shared" si="10"/>
        <v>0</v>
      </c>
      <c r="BN11" s="151">
        <f t="shared" si="10"/>
        <v>0</v>
      </c>
      <c r="BO11" s="152">
        <f t="shared" si="10"/>
        <v>0</v>
      </c>
      <c r="BP11" s="151">
        <f t="shared" si="10"/>
        <v>0</v>
      </c>
      <c r="BQ11" s="151">
        <f t="shared" si="10"/>
        <v>0</v>
      </c>
      <c r="BR11" s="151">
        <f t="shared" si="10"/>
        <v>0</v>
      </c>
      <c r="BS11" s="150" t="e">
        <f>BR11/BQ11</f>
        <v>#DIV/0!</v>
      </c>
      <c r="BT11" s="151">
        <f>SUM(BT7:BT10)</f>
        <v>0</v>
      </c>
      <c r="BU11" s="151">
        <f>SUM(BU7:BU10)</f>
        <v>0</v>
      </c>
      <c r="BV11" s="150" t="e">
        <f>BU11/BT11</f>
        <v>#DIV/0!</v>
      </c>
      <c r="BW11" s="152">
        <f t="shared" ref="BW11:CJ11" si="11">SUM(BW7:BW10)</f>
        <v>0</v>
      </c>
      <c r="BX11" s="151">
        <f t="shared" si="11"/>
        <v>0</v>
      </c>
      <c r="BY11" s="152">
        <f t="shared" si="11"/>
        <v>0</v>
      </c>
      <c r="BZ11" s="151">
        <f t="shared" si="11"/>
        <v>0</v>
      </c>
      <c r="CA11" s="152">
        <f t="shared" si="11"/>
        <v>0</v>
      </c>
      <c r="CB11" s="151">
        <f t="shared" si="11"/>
        <v>0</v>
      </c>
      <c r="CC11" s="152">
        <f t="shared" si="11"/>
        <v>0</v>
      </c>
      <c r="CD11" s="151">
        <f t="shared" si="11"/>
        <v>0</v>
      </c>
      <c r="CE11" s="152">
        <f t="shared" si="11"/>
        <v>0</v>
      </c>
      <c r="CF11" s="151">
        <f t="shared" si="11"/>
        <v>0</v>
      </c>
      <c r="CG11" s="152">
        <f t="shared" si="11"/>
        <v>0</v>
      </c>
      <c r="CH11" s="151">
        <f t="shared" si="11"/>
        <v>0</v>
      </c>
      <c r="CI11" s="151">
        <f t="shared" si="11"/>
        <v>0</v>
      </c>
      <c r="CJ11" s="151">
        <f t="shared" si="11"/>
        <v>0</v>
      </c>
      <c r="CK11" s="150" t="e">
        <f>CJ11/CI11</f>
        <v>#DIV/0!</v>
      </c>
      <c r="CL11" s="151">
        <f>SUM(CL7:CL10)</f>
        <v>0</v>
      </c>
      <c r="CM11" s="151">
        <f>SUM(CM7:CM10)</f>
        <v>0</v>
      </c>
      <c r="CN11" s="150" t="e">
        <f>CM11/CL11</f>
        <v>#DIV/0!</v>
      </c>
      <c r="CO11" s="64"/>
      <c r="CP11" s="149">
        <f>SUM(CP7:CP10)</f>
        <v>30</v>
      </c>
      <c r="CQ11" s="149">
        <f>SUM(CQ7:CQ10)</f>
        <v>172</v>
      </c>
      <c r="CR11" s="150">
        <f>CQ11/CP11</f>
        <v>5.7333333333333334</v>
      </c>
      <c r="CS11" s="149">
        <f>SUM(CS7:CS10)</f>
        <v>43.5</v>
      </c>
      <c r="CT11" s="149">
        <f>SUM(CT7:CT10)</f>
        <v>383</v>
      </c>
      <c r="CU11" s="155">
        <f>CT11/CS11</f>
        <v>8.8045977011494259</v>
      </c>
    </row>
    <row r="12" spans="1:100" ht="12" customHeight="1" thickBot="1" x14ac:dyDescent="0.6">
      <c r="A12" s="169"/>
    </row>
    <row r="13" spans="1:100" s="34" customFormat="1" ht="13.5" customHeight="1" thickBot="1" x14ac:dyDescent="0.2">
      <c r="A13" s="430" t="s">
        <v>85</v>
      </c>
      <c r="B13" s="431"/>
      <c r="C13" s="225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1"/>
      <c r="P13" s="221"/>
      <c r="Q13" s="221"/>
      <c r="R13" s="221"/>
      <c r="S13" s="221"/>
      <c r="T13" s="221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1"/>
      <c r="AH13" s="221"/>
      <c r="AI13" s="221"/>
      <c r="AJ13" s="221"/>
      <c r="AK13" s="221"/>
      <c r="AL13" s="221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3"/>
      <c r="AX13" s="223"/>
      <c r="AY13" s="221"/>
      <c r="AZ13" s="221"/>
      <c r="BA13" s="221"/>
      <c r="BB13" s="221"/>
      <c r="BC13" s="221"/>
      <c r="BD13" s="221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3"/>
      <c r="BP13" s="223"/>
      <c r="BQ13" s="221"/>
      <c r="BR13" s="221"/>
      <c r="BS13" s="221"/>
      <c r="BT13" s="221"/>
      <c r="BU13" s="221"/>
      <c r="BV13" s="221"/>
      <c r="BW13" s="223"/>
      <c r="BX13" s="223"/>
      <c r="BY13" s="223"/>
      <c r="BZ13" s="223"/>
      <c r="CA13" s="223"/>
      <c r="CB13" s="223"/>
      <c r="CC13" s="223"/>
      <c r="CD13" s="223"/>
      <c r="CE13" s="223"/>
      <c r="CF13" s="223"/>
      <c r="CG13" s="223"/>
      <c r="CH13" s="223"/>
      <c r="CI13" s="221"/>
      <c r="CJ13" s="221"/>
      <c r="CK13" s="221"/>
      <c r="CL13" s="221"/>
      <c r="CM13" s="221"/>
      <c r="CN13" s="235"/>
      <c r="CO13" s="12"/>
      <c r="CP13" s="224"/>
      <c r="CQ13" s="221"/>
      <c r="CR13" s="221"/>
      <c r="CS13" s="221"/>
      <c r="CT13" s="221"/>
      <c r="CU13" s="235"/>
    </row>
    <row r="14" spans="1:100" s="34" customFormat="1" ht="11.25" x14ac:dyDescent="0.2">
      <c r="A14" s="79" t="s">
        <v>115</v>
      </c>
      <c r="B14" s="28" t="s">
        <v>120</v>
      </c>
      <c r="C14" s="77"/>
      <c r="D14" s="25"/>
      <c r="E14" s="25"/>
      <c r="F14" s="25"/>
      <c r="G14" s="25">
        <v>1.92</v>
      </c>
      <c r="H14" s="25">
        <v>14</v>
      </c>
      <c r="I14" s="25">
        <v>2.66</v>
      </c>
      <c r="J14" s="25">
        <v>21</v>
      </c>
      <c r="K14" s="25">
        <v>0.25</v>
      </c>
      <c r="L14" s="25">
        <v>2</v>
      </c>
      <c r="M14" s="25"/>
      <c r="N14" s="25"/>
      <c r="O14" s="24"/>
      <c r="P14" s="24"/>
      <c r="Q14" s="24" t="e">
        <f>P14/O14</f>
        <v>#DIV/0!</v>
      </c>
      <c r="R14" s="32">
        <f t="shared" ref="R14:S17" si="12">C14+E14+G14+I14+K14+M14</f>
        <v>4.83</v>
      </c>
      <c r="S14" s="32">
        <f t="shared" si="12"/>
        <v>37</v>
      </c>
      <c r="T14" s="23">
        <f>S14/R14</f>
        <v>7.6604554865424426</v>
      </c>
      <c r="U14" s="25"/>
      <c r="V14" s="25"/>
      <c r="W14" s="25"/>
      <c r="X14" s="25"/>
      <c r="Y14" s="25"/>
      <c r="Z14" s="25"/>
      <c r="AA14" s="25">
        <v>5.33</v>
      </c>
      <c r="AB14" s="25">
        <v>35</v>
      </c>
      <c r="AC14" s="25">
        <v>8.58</v>
      </c>
      <c r="AD14" s="25">
        <v>35</v>
      </c>
      <c r="AE14" s="25"/>
      <c r="AF14" s="25"/>
      <c r="AG14" s="33"/>
      <c r="AH14" s="24"/>
      <c r="AI14" s="24" t="e">
        <f>AH14/AG14</f>
        <v>#DIV/0!</v>
      </c>
      <c r="AJ14" s="32">
        <f t="shared" ref="AJ14:AK17" si="13">U14+W14+Y14+AA14+AC14+AE14</f>
        <v>13.91</v>
      </c>
      <c r="AK14" s="32">
        <f t="shared" si="13"/>
        <v>70</v>
      </c>
      <c r="AL14" s="23">
        <f>AK14/AJ14</f>
        <v>5.0323508267433503</v>
      </c>
      <c r="AM14" s="25">
        <v>1.25</v>
      </c>
      <c r="AN14" s="25">
        <v>12</v>
      </c>
      <c r="AO14" s="25">
        <v>8.58</v>
      </c>
      <c r="AP14" s="25">
        <v>50</v>
      </c>
      <c r="AQ14" s="25">
        <v>0.25</v>
      </c>
      <c r="AR14" s="25">
        <v>2</v>
      </c>
      <c r="AS14" s="25">
        <v>7.84</v>
      </c>
      <c r="AT14" s="25">
        <v>42</v>
      </c>
      <c r="AU14" s="25">
        <v>1.5</v>
      </c>
      <c r="AV14" s="25">
        <v>7</v>
      </c>
      <c r="AW14" s="25"/>
      <c r="AX14" s="25"/>
      <c r="AY14" s="33">
        <v>37</v>
      </c>
      <c r="AZ14" s="24">
        <v>170</v>
      </c>
      <c r="BA14" s="24">
        <f>AZ14/AY14</f>
        <v>4.5945945945945947</v>
      </c>
      <c r="BB14" s="32">
        <f t="shared" ref="BB14:BC17" si="14">AM14+AO14+AQ14+AS14+AU14+AW14</f>
        <v>19.420000000000002</v>
      </c>
      <c r="BC14" s="32">
        <f t="shared" si="14"/>
        <v>113</v>
      </c>
      <c r="BD14" s="23">
        <f>BC14/BB14</f>
        <v>5.8187435633367661</v>
      </c>
      <c r="BE14" s="25"/>
      <c r="BF14" s="25"/>
      <c r="BG14" s="29"/>
      <c r="BH14" s="29"/>
      <c r="BI14" s="25"/>
      <c r="BJ14" s="25"/>
      <c r="BK14" s="25"/>
      <c r="BL14" s="25"/>
      <c r="BM14" s="25"/>
      <c r="BN14" s="25"/>
      <c r="BO14" s="25"/>
      <c r="BP14" s="25"/>
      <c r="BQ14" s="24"/>
      <c r="BR14" s="24"/>
      <c r="BS14" s="24" t="e">
        <f>BR14/BQ14</f>
        <v>#DIV/0!</v>
      </c>
      <c r="BT14" s="32">
        <f t="shared" ref="BT14:BU17" si="15">BE14+BG14+BI14+BK14+BM14+BO14</f>
        <v>0</v>
      </c>
      <c r="BU14" s="32">
        <f t="shared" si="15"/>
        <v>0</v>
      </c>
      <c r="BV14" s="23" t="e">
        <f>BU14/BT14</f>
        <v>#DIV/0!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>CJ14/CI14</f>
        <v>#DIV/0!</v>
      </c>
      <c r="CL14" s="32">
        <f t="shared" ref="CL14:CM17" si="16">BW14+BY14+CA14+CC14+CE14+CG14</f>
        <v>0</v>
      </c>
      <c r="CM14" s="32">
        <f t="shared" si="16"/>
        <v>0</v>
      </c>
      <c r="CN14" s="23" t="e">
        <f>CM14/CL14</f>
        <v>#DIV/0!</v>
      </c>
      <c r="CO14" s="12"/>
      <c r="CP14" s="50">
        <f t="shared" ref="CP14:CQ17" si="17">O14+AG14+AY14+BQ14+CI14</f>
        <v>37</v>
      </c>
      <c r="CQ14" s="33">
        <f t="shared" si="17"/>
        <v>170</v>
      </c>
      <c r="CR14" s="33">
        <f>CQ14/CP14</f>
        <v>4.5945945945945947</v>
      </c>
      <c r="CS14" s="23">
        <f t="shared" ref="CS14:CT17" si="18">R14+AJ14+BB14+BT14+CL14</f>
        <v>38.160000000000004</v>
      </c>
      <c r="CT14" s="23">
        <f t="shared" si="18"/>
        <v>220</v>
      </c>
      <c r="CU14" s="52">
        <f>CT14/CS14</f>
        <v>5.765199161425576</v>
      </c>
    </row>
    <row r="15" spans="1:100" s="34" customFormat="1" ht="11.25" x14ac:dyDescent="0.2">
      <c r="A15" s="79" t="s">
        <v>50</v>
      </c>
      <c r="B15" s="28" t="s">
        <v>124</v>
      </c>
      <c r="C15" s="77"/>
      <c r="D15" s="25"/>
      <c r="E15" s="25"/>
      <c r="F15" s="25"/>
      <c r="G15" s="25">
        <v>2.5</v>
      </c>
      <c r="H15" s="25">
        <v>18</v>
      </c>
      <c r="I15" s="25">
        <v>3.16</v>
      </c>
      <c r="J15" s="25">
        <v>20</v>
      </c>
      <c r="K15" s="25">
        <v>2</v>
      </c>
      <c r="L15" s="29">
        <v>10</v>
      </c>
      <c r="M15" s="25">
        <v>3.25</v>
      </c>
      <c r="N15" s="25">
        <v>14</v>
      </c>
      <c r="O15" s="24"/>
      <c r="P15" s="24"/>
      <c r="Q15" s="24" t="e">
        <f>P15/O15</f>
        <v>#DIV/0!</v>
      </c>
      <c r="R15" s="32">
        <f t="shared" si="12"/>
        <v>10.91</v>
      </c>
      <c r="S15" s="32">
        <f t="shared" si="12"/>
        <v>62</v>
      </c>
      <c r="T15" s="23">
        <f>S15/R15</f>
        <v>5.682859761686526</v>
      </c>
      <c r="U15" s="25">
        <v>10.58</v>
      </c>
      <c r="V15" s="25">
        <v>52</v>
      </c>
      <c r="W15" s="25">
        <v>3.84</v>
      </c>
      <c r="X15" s="25">
        <v>24</v>
      </c>
      <c r="Y15" s="25"/>
      <c r="Z15" s="25"/>
      <c r="AA15" s="25"/>
      <c r="AB15" s="25"/>
      <c r="AC15" s="25"/>
      <c r="AD15" s="25"/>
      <c r="AE15" s="25"/>
      <c r="AF15" s="25"/>
      <c r="AG15" s="33"/>
      <c r="AH15" s="24"/>
      <c r="AI15" s="24" t="e">
        <f>AH15/AG15</f>
        <v>#DIV/0!</v>
      </c>
      <c r="AJ15" s="32">
        <f t="shared" si="13"/>
        <v>14.42</v>
      </c>
      <c r="AK15" s="32">
        <f t="shared" si="13"/>
        <v>76</v>
      </c>
      <c r="AL15" s="23">
        <f>AK15/AJ15</f>
        <v>5.270457697642164</v>
      </c>
      <c r="AM15" s="25"/>
      <c r="AN15" s="25"/>
      <c r="AO15" s="25">
        <v>0.25</v>
      </c>
      <c r="AP15" s="25">
        <v>2</v>
      </c>
      <c r="AQ15" s="25"/>
      <c r="AR15" s="25"/>
      <c r="AS15" s="25"/>
      <c r="AT15" s="25"/>
      <c r="AU15" s="25"/>
      <c r="AV15" s="25"/>
      <c r="AW15" s="25"/>
      <c r="AX15" s="25"/>
      <c r="AY15" s="33">
        <v>30</v>
      </c>
      <c r="AZ15" s="24">
        <v>138</v>
      </c>
      <c r="BA15" s="24">
        <f>AZ15/AY15</f>
        <v>4.5999999999999996</v>
      </c>
      <c r="BB15" s="32">
        <f t="shared" si="14"/>
        <v>0.25</v>
      </c>
      <c r="BC15" s="32">
        <f t="shared" si="14"/>
        <v>2</v>
      </c>
      <c r="BD15" s="23">
        <f>BC15/BB15</f>
        <v>8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33"/>
      <c r="BR15" s="24"/>
      <c r="BS15" s="24" t="e">
        <f>BR15/BQ15</f>
        <v>#DIV/0!</v>
      </c>
      <c r="BT15" s="32">
        <f t="shared" si="15"/>
        <v>0</v>
      </c>
      <c r="BU15" s="32">
        <f t="shared" si="15"/>
        <v>0</v>
      </c>
      <c r="BV15" s="23" t="e">
        <f>BU15/BT15</f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>CJ15/CI15</f>
        <v>#DIV/0!</v>
      </c>
      <c r="CL15" s="32">
        <f t="shared" si="16"/>
        <v>0</v>
      </c>
      <c r="CM15" s="32">
        <f t="shared" si="16"/>
        <v>0</v>
      </c>
      <c r="CN15" s="23" t="e">
        <f>CM15/CL15</f>
        <v>#DIV/0!</v>
      </c>
      <c r="CO15" s="12"/>
      <c r="CP15" s="50">
        <f t="shared" si="17"/>
        <v>30</v>
      </c>
      <c r="CQ15" s="33">
        <f t="shared" si="17"/>
        <v>138</v>
      </c>
      <c r="CR15" s="33">
        <f>CQ15/CP15</f>
        <v>4.5999999999999996</v>
      </c>
      <c r="CS15" s="23">
        <f t="shared" si="18"/>
        <v>25.58</v>
      </c>
      <c r="CT15" s="23">
        <f t="shared" si="18"/>
        <v>140</v>
      </c>
      <c r="CU15" s="52">
        <f>CT15/CS15</f>
        <v>5.4730258014073501</v>
      </c>
    </row>
    <row r="16" spans="1:100" s="34" customFormat="1" ht="11.25" x14ac:dyDescent="0.2">
      <c r="A16" s="107"/>
      <c r="B16" s="28"/>
      <c r="C16" s="77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4"/>
      <c r="P16" s="24"/>
      <c r="Q16" s="24" t="e">
        <f>P16/O16</f>
        <v>#DIV/0!</v>
      </c>
      <c r="R16" s="32">
        <f t="shared" si="12"/>
        <v>0</v>
      </c>
      <c r="S16" s="32">
        <f t="shared" si="12"/>
        <v>0</v>
      </c>
      <c r="T16" s="23" t="e">
        <f>S16/R16</f>
        <v>#DIV/0!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4"/>
      <c r="AH16" s="24"/>
      <c r="AI16" s="24" t="e">
        <f>AH16/AG16</f>
        <v>#DIV/0!</v>
      </c>
      <c r="AJ16" s="32">
        <f t="shared" si="13"/>
        <v>0</v>
      </c>
      <c r="AK16" s="32">
        <f t="shared" si="13"/>
        <v>0</v>
      </c>
      <c r="AL16" s="23" t="e">
        <f>AK16/AJ16</f>
        <v>#DIV/0!</v>
      </c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33"/>
      <c r="AZ16" s="24"/>
      <c r="BA16" s="24" t="e">
        <f>AZ16/AY16</f>
        <v>#DIV/0!</v>
      </c>
      <c r="BB16" s="32">
        <f t="shared" si="14"/>
        <v>0</v>
      </c>
      <c r="BC16" s="32">
        <f t="shared" si="14"/>
        <v>0</v>
      </c>
      <c r="BD16" s="23" t="e">
        <f>BC16/BB16</f>
        <v>#DIV/0!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4"/>
      <c r="BR16" s="24"/>
      <c r="BS16" s="24" t="e">
        <f>BR16/BQ16</f>
        <v>#DIV/0!</v>
      </c>
      <c r="BT16" s="32">
        <f t="shared" si="15"/>
        <v>0</v>
      </c>
      <c r="BU16" s="32">
        <f t="shared" si="15"/>
        <v>0</v>
      </c>
      <c r="BV16" s="23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4"/>
      <c r="CJ16" s="24"/>
      <c r="CK16" s="24" t="e">
        <f>CJ16/CI16</f>
        <v>#DIV/0!</v>
      </c>
      <c r="CL16" s="32">
        <f t="shared" si="16"/>
        <v>0</v>
      </c>
      <c r="CM16" s="32">
        <f t="shared" si="16"/>
        <v>0</v>
      </c>
      <c r="CN16" s="23" t="e">
        <f>CM16/CL16</f>
        <v>#DIV/0!</v>
      </c>
      <c r="CO16" s="12"/>
      <c r="CP16" s="50">
        <f t="shared" si="17"/>
        <v>0</v>
      </c>
      <c r="CQ16" s="33">
        <f t="shared" si="17"/>
        <v>0</v>
      </c>
      <c r="CR16" s="33" t="e">
        <f>CQ16/CP16</f>
        <v>#DIV/0!</v>
      </c>
      <c r="CS16" s="23">
        <f t="shared" si="18"/>
        <v>0</v>
      </c>
      <c r="CT16" s="23">
        <f t="shared" si="18"/>
        <v>0</v>
      </c>
      <c r="CU16" s="52" t="e">
        <f>CT16/CS16</f>
        <v>#DIV/0!</v>
      </c>
    </row>
    <row r="17" spans="1:99" s="34" customFormat="1" ht="11.25" thickBot="1" x14ac:dyDescent="0.2">
      <c r="A17" s="132"/>
      <c r="B17" s="78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24" t="e">
        <f>P17/O17</f>
        <v>#DIV/0!</v>
      </c>
      <c r="R17" s="32">
        <f t="shared" si="12"/>
        <v>0</v>
      </c>
      <c r="S17" s="32">
        <f t="shared" si="12"/>
        <v>0</v>
      </c>
      <c r="T17" s="23" t="e">
        <f>S17/R17</f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8"/>
      <c r="AH17" s="18"/>
      <c r="AI17" s="24" t="e">
        <f>AH17/AG17</f>
        <v>#DIV/0!</v>
      </c>
      <c r="AJ17" s="32">
        <f t="shared" si="13"/>
        <v>0</v>
      </c>
      <c r="AK17" s="32">
        <f t="shared" si="13"/>
        <v>0</v>
      </c>
      <c r="AL17" s="23" t="e">
        <f>AK17/AJ17</f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8"/>
      <c r="AZ17" s="18"/>
      <c r="BA17" s="24" t="e">
        <f>AZ17/AY17</f>
        <v>#DIV/0!</v>
      </c>
      <c r="BB17" s="32">
        <f t="shared" si="14"/>
        <v>0</v>
      </c>
      <c r="BC17" s="32">
        <f t="shared" si="14"/>
        <v>0</v>
      </c>
      <c r="BD17" s="23" t="e">
        <f>BC17/BB17</f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/>
      <c r="BR17" s="18"/>
      <c r="BS17" s="24" t="e">
        <f>BR17/BQ17</f>
        <v>#DIV/0!</v>
      </c>
      <c r="BT17" s="32">
        <f t="shared" si="15"/>
        <v>0</v>
      </c>
      <c r="BU17" s="32">
        <f t="shared" si="15"/>
        <v>0</v>
      </c>
      <c r="BV17" s="23" t="e">
        <f>BU17/BT17</f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8"/>
      <c r="CJ17" s="18"/>
      <c r="CK17" s="24" t="e">
        <f>CJ17/CI17</f>
        <v>#DIV/0!</v>
      </c>
      <c r="CL17" s="32">
        <f t="shared" si="16"/>
        <v>0</v>
      </c>
      <c r="CM17" s="32">
        <f t="shared" si="16"/>
        <v>0</v>
      </c>
      <c r="CN17" s="23" t="e">
        <f>CM17/CL17</f>
        <v>#DIV/0!</v>
      </c>
      <c r="CO17" s="12"/>
      <c r="CP17" s="50">
        <f t="shared" si="17"/>
        <v>0</v>
      </c>
      <c r="CQ17" s="33">
        <f t="shared" si="17"/>
        <v>0</v>
      </c>
      <c r="CR17" s="33" t="e">
        <f>CQ17/CP17</f>
        <v>#DIV/0!</v>
      </c>
      <c r="CS17" s="23">
        <f t="shared" si="18"/>
        <v>0</v>
      </c>
      <c r="CT17" s="23">
        <f t="shared" si="18"/>
        <v>0</v>
      </c>
      <c r="CU17" s="52" t="e">
        <f>CT17/CS17</f>
        <v>#DIV/0!</v>
      </c>
    </row>
    <row r="18" spans="1:99" s="30" customFormat="1" ht="11.25" thickBot="1" x14ac:dyDescent="0.2">
      <c r="A18" s="425" t="s">
        <v>0</v>
      </c>
      <c r="B18" s="426"/>
      <c r="C18" s="223">
        <f t="shared" ref="C18:P18" si="19">SUM(C14:C17)</f>
        <v>0</v>
      </c>
      <c r="D18" s="222">
        <f t="shared" si="19"/>
        <v>0</v>
      </c>
      <c r="E18" s="223">
        <f t="shared" si="19"/>
        <v>0</v>
      </c>
      <c r="F18" s="222">
        <f t="shared" si="19"/>
        <v>0</v>
      </c>
      <c r="G18" s="223">
        <f t="shared" si="19"/>
        <v>4.42</v>
      </c>
      <c r="H18" s="222">
        <f t="shared" si="19"/>
        <v>32</v>
      </c>
      <c r="I18" s="223">
        <f t="shared" si="19"/>
        <v>5.82</v>
      </c>
      <c r="J18" s="222">
        <f t="shared" si="19"/>
        <v>41</v>
      </c>
      <c r="K18" s="223">
        <f t="shared" si="19"/>
        <v>2.25</v>
      </c>
      <c r="L18" s="222">
        <f t="shared" si="19"/>
        <v>12</v>
      </c>
      <c r="M18" s="223">
        <f t="shared" si="19"/>
        <v>3.25</v>
      </c>
      <c r="N18" s="222">
        <f t="shared" si="19"/>
        <v>14</v>
      </c>
      <c r="O18" s="222">
        <f t="shared" si="19"/>
        <v>0</v>
      </c>
      <c r="P18" s="222">
        <f t="shared" si="19"/>
        <v>0</v>
      </c>
      <c r="Q18" s="221" t="e">
        <f>P18/O18</f>
        <v>#DIV/0!</v>
      </c>
      <c r="R18" s="222">
        <f>SUM(R14:R17)</f>
        <v>15.74</v>
      </c>
      <c r="S18" s="222">
        <f>SUM(S14:S17)</f>
        <v>99</v>
      </c>
      <c r="T18" s="221">
        <f>S18/R18</f>
        <v>6.289707750952986</v>
      </c>
      <c r="U18" s="223">
        <f t="shared" ref="U18:AH18" si="20">SUM(U14:U17)</f>
        <v>10.58</v>
      </c>
      <c r="V18" s="222">
        <f t="shared" si="20"/>
        <v>52</v>
      </c>
      <c r="W18" s="223">
        <f t="shared" si="20"/>
        <v>3.84</v>
      </c>
      <c r="X18" s="222">
        <f t="shared" si="20"/>
        <v>24</v>
      </c>
      <c r="Y18" s="223">
        <f t="shared" si="20"/>
        <v>0</v>
      </c>
      <c r="Z18" s="222">
        <f t="shared" si="20"/>
        <v>0</v>
      </c>
      <c r="AA18" s="223">
        <f t="shared" si="20"/>
        <v>5.33</v>
      </c>
      <c r="AB18" s="222">
        <f t="shared" si="20"/>
        <v>35</v>
      </c>
      <c r="AC18" s="223">
        <f t="shared" si="20"/>
        <v>8.58</v>
      </c>
      <c r="AD18" s="222">
        <f t="shared" si="20"/>
        <v>35</v>
      </c>
      <c r="AE18" s="223">
        <f t="shared" si="20"/>
        <v>0</v>
      </c>
      <c r="AF18" s="222">
        <f t="shared" si="20"/>
        <v>0</v>
      </c>
      <c r="AG18" s="222">
        <f t="shared" si="20"/>
        <v>0</v>
      </c>
      <c r="AH18" s="222">
        <f t="shared" si="20"/>
        <v>0</v>
      </c>
      <c r="AI18" s="221" t="e">
        <f>AH18/AG18</f>
        <v>#DIV/0!</v>
      </c>
      <c r="AJ18" s="222">
        <f>SUM(AJ14:AJ17)</f>
        <v>28.33</v>
      </c>
      <c r="AK18" s="222">
        <f>SUM(AK14:AK17)</f>
        <v>146</v>
      </c>
      <c r="AL18" s="221">
        <f>AK18/AJ18</f>
        <v>5.1535474761736682</v>
      </c>
      <c r="AM18" s="223">
        <f t="shared" ref="AM18:AZ18" si="21">SUM(AM14:AM17)</f>
        <v>1.25</v>
      </c>
      <c r="AN18" s="222">
        <f t="shared" si="21"/>
        <v>12</v>
      </c>
      <c r="AO18" s="223">
        <f t="shared" si="21"/>
        <v>8.83</v>
      </c>
      <c r="AP18" s="222">
        <f t="shared" si="21"/>
        <v>52</v>
      </c>
      <c r="AQ18" s="223">
        <f t="shared" si="21"/>
        <v>0.25</v>
      </c>
      <c r="AR18" s="222">
        <f t="shared" si="21"/>
        <v>2</v>
      </c>
      <c r="AS18" s="223">
        <f t="shared" si="21"/>
        <v>7.84</v>
      </c>
      <c r="AT18" s="222">
        <f t="shared" si="21"/>
        <v>42</v>
      </c>
      <c r="AU18" s="223">
        <f t="shared" si="21"/>
        <v>1.5</v>
      </c>
      <c r="AV18" s="222">
        <f t="shared" si="21"/>
        <v>7</v>
      </c>
      <c r="AW18" s="223">
        <f t="shared" si="21"/>
        <v>0</v>
      </c>
      <c r="AX18" s="222">
        <f t="shared" si="21"/>
        <v>0</v>
      </c>
      <c r="AY18" s="222">
        <f t="shared" si="21"/>
        <v>67</v>
      </c>
      <c r="AZ18" s="222">
        <f t="shared" si="21"/>
        <v>308</v>
      </c>
      <c r="BA18" s="221">
        <f>AZ18/AY18</f>
        <v>4.5970149253731343</v>
      </c>
      <c r="BB18" s="222">
        <f>SUM(BB14:BB17)</f>
        <v>19.670000000000002</v>
      </c>
      <c r="BC18" s="222">
        <f>SUM(BC14:BC17)</f>
        <v>115</v>
      </c>
      <c r="BD18" s="221">
        <f>BC18/BB18</f>
        <v>5.846466700559227</v>
      </c>
      <c r="BE18" s="223">
        <f t="shared" ref="BE18:BR18" si="22">SUM(BE14:BE17)</f>
        <v>0</v>
      </c>
      <c r="BF18" s="222">
        <f t="shared" si="22"/>
        <v>0</v>
      </c>
      <c r="BG18" s="223">
        <f t="shared" si="22"/>
        <v>0</v>
      </c>
      <c r="BH18" s="222">
        <f t="shared" si="22"/>
        <v>0</v>
      </c>
      <c r="BI18" s="223">
        <f t="shared" si="22"/>
        <v>0</v>
      </c>
      <c r="BJ18" s="222">
        <f t="shared" si="22"/>
        <v>0</v>
      </c>
      <c r="BK18" s="223">
        <f t="shared" si="22"/>
        <v>0</v>
      </c>
      <c r="BL18" s="222">
        <f t="shared" si="22"/>
        <v>0</v>
      </c>
      <c r="BM18" s="223">
        <f t="shared" si="22"/>
        <v>0</v>
      </c>
      <c r="BN18" s="222">
        <f t="shared" si="22"/>
        <v>0</v>
      </c>
      <c r="BO18" s="223">
        <f t="shared" si="22"/>
        <v>0</v>
      </c>
      <c r="BP18" s="222">
        <f t="shared" si="22"/>
        <v>0</v>
      </c>
      <c r="BQ18" s="222">
        <f t="shared" si="22"/>
        <v>0</v>
      </c>
      <c r="BR18" s="222">
        <f t="shared" si="22"/>
        <v>0</v>
      </c>
      <c r="BS18" s="221" t="e">
        <f>BR18/BQ18</f>
        <v>#DIV/0!</v>
      </c>
      <c r="BT18" s="222">
        <f>SUM(BT14:BT17)</f>
        <v>0</v>
      </c>
      <c r="BU18" s="222">
        <f>SUM(BU14:BU17)</f>
        <v>0</v>
      </c>
      <c r="BV18" s="221" t="e">
        <f>BU18/BT18</f>
        <v>#DIV/0!</v>
      </c>
      <c r="BW18" s="223">
        <f t="shared" ref="BW18:CJ18" si="23">SUM(BW14:BW17)</f>
        <v>0</v>
      </c>
      <c r="BX18" s="222">
        <f t="shared" si="23"/>
        <v>0</v>
      </c>
      <c r="BY18" s="223">
        <f t="shared" si="23"/>
        <v>0</v>
      </c>
      <c r="BZ18" s="222">
        <f t="shared" si="23"/>
        <v>0</v>
      </c>
      <c r="CA18" s="223">
        <f t="shared" si="23"/>
        <v>0</v>
      </c>
      <c r="CB18" s="222">
        <f t="shared" si="23"/>
        <v>0</v>
      </c>
      <c r="CC18" s="223">
        <f t="shared" si="23"/>
        <v>0</v>
      </c>
      <c r="CD18" s="222">
        <f t="shared" si="23"/>
        <v>0</v>
      </c>
      <c r="CE18" s="223">
        <f t="shared" si="23"/>
        <v>0</v>
      </c>
      <c r="CF18" s="222">
        <f t="shared" si="23"/>
        <v>0</v>
      </c>
      <c r="CG18" s="223">
        <f t="shared" si="23"/>
        <v>0</v>
      </c>
      <c r="CH18" s="222">
        <f t="shared" si="23"/>
        <v>0</v>
      </c>
      <c r="CI18" s="222">
        <f t="shared" si="23"/>
        <v>0</v>
      </c>
      <c r="CJ18" s="222">
        <f t="shared" si="23"/>
        <v>0</v>
      </c>
      <c r="CK18" s="221" t="e">
        <f>CJ18/CI18</f>
        <v>#DIV/0!</v>
      </c>
      <c r="CL18" s="222">
        <f>SUM(CL14:CL17)</f>
        <v>0</v>
      </c>
      <c r="CM18" s="222">
        <f>SUM(CM14:CM17)</f>
        <v>0</v>
      </c>
      <c r="CN18" s="221" t="e">
        <f>CM18/CL18</f>
        <v>#DIV/0!</v>
      </c>
      <c r="CO18" s="64"/>
      <c r="CP18" s="220">
        <f>SUM(CP14:CP17)</f>
        <v>67</v>
      </c>
      <c r="CQ18" s="220">
        <f>SUM(CQ14:CQ17)</f>
        <v>308</v>
      </c>
      <c r="CR18" s="221">
        <f>CQ18/CP18</f>
        <v>4.5970149253731343</v>
      </c>
      <c r="CS18" s="220">
        <f>SUM(CS14:CS17)</f>
        <v>63.74</v>
      </c>
      <c r="CT18" s="220">
        <f>SUM(CT14:CT17)</f>
        <v>360</v>
      </c>
      <c r="CU18" s="235">
        <f>CT18/CS18</f>
        <v>5.6479447756510828</v>
      </c>
    </row>
    <row r="19" spans="1:99" ht="12" customHeight="1" x14ac:dyDescent="0.15"/>
    <row r="20" spans="1:99" s="34" customFormat="1" ht="13.5" hidden="1" customHeight="1" thickBot="1" x14ac:dyDescent="0.2">
      <c r="A20" s="421" t="s">
        <v>84</v>
      </c>
      <c r="B20" s="422"/>
      <c r="C20" s="59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5"/>
      <c r="P20" s="45"/>
      <c r="Q20" s="45"/>
      <c r="R20" s="45"/>
      <c r="S20" s="45"/>
      <c r="T20" s="45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5"/>
      <c r="AH20" s="45"/>
      <c r="AI20" s="45"/>
      <c r="AJ20" s="45"/>
      <c r="AK20" s="45"/>
      <c r="AL20" s="45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5"/>
      <c r="AZ20" s="45"/>
      <c r="BA20" s="45"/>
      <c r="BB20" s="45"/>
      <c r="BC20" s="45"/>
      <c r="BD20" s="45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5"/>
      <c r="BR20" s="45"/>
      <c r="BS20" s="45"/>
      <c r="BT20" s="45"/>
      <c r="BU20" s="45"/>
      <c r="BV20" s="45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5"/>
      <c r="CJ20" s="45"/>
      <c r="CK20" s="45"/>
      <c r="CL20" s="45"/>
      <c r="CM20" s="45"/>
      <c r="CN20" s="44"/>
      <c r="CO20" s="12"/>
      <c r="CP20" s="57"/>
      <c r="CQ20" s="45"/>
      <c r="CR20" s="45"/>
      <c r="CS20" s="45"/>
      <c r="CT20" s="45"/>
      <c r="CU20" s="44"/>
    </row>
    <row r="21" spans="1:99" s="34" customFormat="1" ht="11.25" hidden="1" x14ac:dyDescent="0.2">
      <c r="A21" s="75"/>
      <c r="B21" s="28"/>
      <c r="C21" s="77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4"/>
      <c r="P21" s="24"/>
      <c r="Q21" s="24" t="e">
        <f>P21/O21</f>
        <v>#DIV/0!</v>
      </c>
      <c r="R21" s="32">
        <f t="shared" ref="R21:S24" si="24">C21+E21+G21+I21+K21+M21</f>
        <v>0</v>
      </c>
      <c r="S21" s="32">
        <f t="shared" si="24"/>
        <v>0</v>
      </c>
      <c r="T21" s="23" t="e">
        <f>S21/R21</f>
        <v>#DIV/0!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4"/>
      <c r="AH21" s="24"/>
      <c r="AI21" s="33" t="e">
        <f>AH21/AG21</f>
        <v>#DIV/0!</v>
      </c>
      <c r="AJ21" s="23">
        <f t="shared" ref="AJ21:AK24" si="25">U21+W21+Y21+AA21+AC21+AE21</f>
        <v>0</v>
      </c>
      <c r="AK21" s="23">
        <f t="shared" si="25"/>
        <v>0</v>
      </c>
      <c r="AL21" s="23" t="e">
        <f>AK21/AJ21</f>
        <v>#DIV/0!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33"/>
      <c r="AZ21" s="24"/>
      <c r="BA21" s="33" t="e">
        <f>AZ21/AY21</f>
        <v>#DIV/0!</v>
      </c>
      <c r="BB21" s="23">
        <f t="shared" ref="BB21:BC24" si="26">AM21+AO21+AQ21+AS21+AU21+AW21</f>
        <v>0</v>
      </c>
      <c r="BC21" s="23">
        <f t="shared" si="26"/>
        <v>0</v>
      </c>
      <c r="BD21" s="23" t="e">
        <f>BC21/BB21</f>
        <v>#DIV/0!</v>
      </c>
      <c r="BE21" s="25"/>
      <c r="BF21" s="25"/>
      <c r="BG21" s="29"/>
      <c r="BH21" s="29"/>
      <c r="BI21" s="25"/>
      <c r="BJ21" s="25"/>
      <c r="BK21" s="25"/>
      <c r="BL21" s="25"/>
      <c r="BM21" s="25"/>
      <c r="BN21" s="25"/>
      <c r="BO21" s="25"/>
      <c r="BP21" s="25"/>
      <c r="BQ21" s="24"/>
      <c r="BR21" s="24"/>
      <c r="BS21" s="24" t="e">
        <f>BR21/BQ21</f>
        <v>#DIV/0!</v>
      </c>
      <c r="BT21" s="23">
        <f t="shared" ref="BT21:BU24" si="27">BE21+BG21+BI21+BK21+BM21+BO21</f>
        <v>0</v>
      </c>
      <c r="BU21" s="23">
        <f t="shared" si="27"/>
        <v>0</v>
      </c>
      <c r="BV21" s="23" t="e">
        <f>BU21/BT21</f>
        <v>#DIV/0!</v>
      </c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4"/>
      <c r="CJ21" s="24"/>
      <c r="CK21" s="24" t="e">
        <f>CJ21/CI21</f>
        <v>#DIV/0!</v>
      </c>
      <c r="CL21" s="32">
        <f t="shared" ref="CL21:CM24" si="28">BW21+BY21+CA21+CC21+CE21+CG21</f>
        <v>0</v>
      </c>
      <c r="CM21" s="32">
        <f t="shared" si="28"/>
        <v>0</v>
      </c>
      <c r="CN21" s="52" t="e">
        <f>CM21/CL21</f>
        <v>#DIV/0!</v>
      </c>
      <c r="CO21" s="12"/>
      <c r="CP21" s="50">
        <f t="shared" ref="CP21:CQ24" si="29">O21+AG21+AY21+BQ21+CI21</f>
        <v>0</v>
      </c>
      <c r="CQ21" s="33">
        <f t="shared" si="29"/>
        <v>0</v>
      </c>
      <c r="CR21" s="33" t="e">
        <f>CQ21/CP21</f>
        <v>#DIV/0!</v>
      </c>
      <c r="CS21" s="23">
        <f t="shared" ref="CS21:CT24" si="30">R21+AJ21+BB21+BT21+CL21</f>
        <v>0</v>
      </c>
      <c r="CT21" s="23">
        <f t="shared" si="30"/>
        <v>0</v>
      </c>
      <c r="CU21" s="52" t="e">
        <f>CT21/CS21</f>
        <v>#DIV/0!</v>
      </c>
    </row>
    <row r="22" spans="1:99" s="34" customFormat="1" ht="11.25" hidden="1" x14ac:dyDescent="0.2">
      <c r="A22" s="79"/>
      <c r="B22" s="28"/>
      <c r="C22" s="77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4"/>
      <c r="P22" s="24"/>
      <c r="Q22" s="24" t="e">
        <f>P22/O22</f>
        <v>#DIV/0!</v>
      </c>
      <c r="R22" s="32">
        <f t="shared" si="24"/>
        <v>0</v>
      </c>
      <c r="S22" s="32">
        <f t="shared" si="24"/>
        <v>0</v>
      </c>
      <c r="T22" s="23" t="e">
        <f>S22/R22</f>
        <v>#DIV/0!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33"/>
      <c r="AH22" s="24"/>
      <c r="AI22" s="33" t="e">
        <f>AH22/AG22</f>
        <v>#DIV/0!</v>
      </c>
      <c r="AJ22" s="23">
        <f t="shared" si="25"/>
        <v>0</v>
      </c>
      <c r="AK22" s="23">
        <f t="shared" si="25"/>
        <v>0</v>
      </c>
      <c r="AL22" s="23" t="e">
        <f>AK22/AJ22</f>
        <v>#DIV/0!</v>
      </c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33"/>
      <c r="AZ22" s="24"/>
      <c r="BA22" s="33" t="e">
        <f>AZ22/AY22</f>
        <v>#DIV/0!</v>
      </c>
      <c r="BB22" s="23">
        <f t="shared" si="26"/>
        <v>0</v>
      </c>
      <c r="BC22" s="23">
        <f t="shared" si="26"/>
        <v>0</v>
      </c>
      <c r="BD22" s="23" t="e">
        <f>BC22/BB22</f>
        <v>#DIV/0!</v>
      </c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33"/>
      <c r="BR22" s="24"/>
      <c r="BS22" s="24" t="e">
        <f>BR22/BQ22</f>
        <v>#DIV/0!</v>
      </c>
      <c r="BT22" s="23">
        <f t="shared" si="27"/>
        <v>0</v>
      </c>
      <c r="BU22" s="23">
        <f t="shared" si="27"/>
        <v>0</v>
      </c>
      <c r="BV22" s="23" t="e">
        <f>BU22/BT22</f>
        <v>#DIV/0!</v>
      </c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33"/>
      <c r="CJ22" s="24"/>
      <c r="CK22" s="24" t="e">
        <f>CJ22/CI22</f>
        <v>#DIV/0!</v>
      </c>
      <c r="CL22" s="32">
        <f t="shared" si="28"/>
        <v>0</v>
      </c>
      <c r="CM22" s="32">
        <f t="shared" si="28"/>
        <v>0</v>
      </c>
      <c r="CN22" s="52" t="e">
        <f>CM22/CL22</f>
        <v>#DIV/0!</v>
      </c>
      <c r="CO22" s="12"/>
      <c r="CP22" s="50">
        <f t="shared" si="29"/>
        <v>0</v>
      </c>
      <c r="CQ22" s="33">
        <f t="shared" si="29"/>
        <v>0</v>
      </c>
      <c r="CR22" s="33" t="e">
        <f>CQ22/CP22</f>
        <v>#DIV/0!</v>
      </c>
      <c r="CS22" s="23">
        <f t="shared" si="30"/>
        <v>0</v>
      </c>
      <c r="CT22" s="23">
        <f t="shared" si="30"/>
        <v>0</v>
      </c>
      <c r="CU22" s="52" t="e">
        <f>CT22/CS22</f>
        <v>#DIV/0!</v>
      </c>
    </row>
    <row r="23" spans="1:99" s="34" customFormat="1" hidden="1" x14ac:dyDescent="0.15">
      <c r="A23" s="258"/>
      <c r="B23" s="26"/>
      <c r="C23" s="77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4"/>
      <c r="P23" s="24"/>
      <c r="Q23" s="24" t="e">
        <f>P23/O23</f>
        <v>#DIV/0!</v>
      </c>
      <c r="R23" s="32">
        <f t="shared" si="24"/>
        <v>0</v>
      </c>
      <c r="S23" s="32">
        <f t="shared" si="24"/>
        <v>0</v>
      </c>
      <c r="T23" s="23" t="e">
        <f>S23/R23</f>
        <v>#DIV/0!</v>
      </c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4"/>
      <c r="AH23" s="24"/>
      <c r="AI23" s="33" t="e">
        <f>AH23/AG23</f>
        <v>#DIV/0!</v>
      </c>
      <c r="AJ23" s="23">
        <f t="shared" si="25"/>
        <v>0</v>
      </c>
      <c r="AK23" s="23">
        <f t="shared" si="25"/>
        <v>0</v>
      </c>
      <c r="AL23" s="23" t="e">
        <f>AK23/AJ23</f>
        <v>#DIV/0!</v>
      </c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33"/>
      <c r="AZ23" s="24"/>
      <c r="BA23" s="33" t="e">
        <f>AZ23/AY23</f>
        <v>#DIV/0!</v>
      </c>
      <c r="BB23" s="23">
        <f t="shared" si="26"/>
        <v>0</v>
      </c>
      <c r="BC23" s="23">
        <f t="shared" si="26"/>
        <v>0</v>
      </c>
      <c r="BD23" s="23" t="e">
        <f>BC23/BB23</f>
        <v>#DIV/0!</v>
      </c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4"/>
      <c r="BR23" s="24"/>
      <c r="BS23" s="24" t="e">
        <f>BR23/BQ23</f>
        <v>#DIV/0!</v>
      </c>
      <c r="BT23" s="23">
        <f t="shared" si="27"/>
        <v>0</v>
      </c>
      <c r="BU23" s="23">
        <f t="shared" si="27"/>
        <v>0</v>
      </c>
      <c r="BV23" s="23" t="e">
        <f>BU23/BT23</f>
        <v>#DIV/0!</v>
      </c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4"/>
      <c r="CJ23" s="24"/>
      <c r="CK23" s="24" t="e">
        <f>CJ23/CI23</f>
        <v>#DIV/0!</v>
      </c>
      <c r="CL23" s="32">
        <f t="shared" si="28"/>
        <v>0</v>
      </c>
      <c r="CM23" s="32">
        <f t="shared" si="28"/>
        <v>0</v>
      </c>
      <c r="CN23" s="52" t="e">
        <f>CM23/CL23</f>
        <v>#DIV/0!</v>
      </c>
      <c r="CO23" s="12"/>
      <c r="CP23" s="50">
        <f t="shared" si="29"/>
        <v>0</v>
      </c>
      <c r="CQ23" s="33">
        <f t="shared" si="29"/>
        <v>0</v>
      </c>
      <c r="CR23" s="33" t="e">
        <f>CQ23/CP23</f>
        <v>#DIV/0!</v>
      </c>
      <c r="CS23" s="23">
        <f t="shared" si="30"/>
        <v>0</v>
      </c>
      <c r="CT23" s="23">
        <f t="shared" si="30"/>
        <v>0</v>
      </c>
      <c r="CU23" s="52" t="e">
        <f>CT23/CS23</f>
        <v>#DIV/0!</v>
      </c>
    </row>
    <row r="24" spans="1:99" s="34" customFormat="1" hidden="1" x14ac:dyDescent="0.15">
      <c r="A24" s="132"/>
      <c r="B24" s="78"/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18" t="e">
        <f>P24/O24</f>
        <v>#DIV/0!</v>
      </c>
      <c r="R24" s="153">
        <f t="shared" si="24"/>
        <v>0</v>
      </c>
      <c r="S24" s="153">
        <f t="shared" si="24"/>
        <v>0</v>
      </c>
      <c r="T24" s="17" t="e">
        <f>S24/R24</f>
        <v>#DIV/0!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8"/>
      <c r="AH24" s="18"/>
      <c r="AI24" s="213" t="e">
        <f>AH24/AG24</f>
        <v>#DIV/0!</v>
      </c>
      <c r="AJ24" s="17">
        <f t="shared" si="25"/>
        <v>0</v>
      </c>
      <c r="AK24" s="17">
        <f t="shared" si="25"/>
        <v>0</v>
      </c>
      <c r="AL24" s="17" t="e">
        <f>AK24/AJ24</f>
        <v>#DIV/0!</v>
      </c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8"/>
      <c r="AZ24" s="18"/>
      <c r="BA24" s="213" t="e">
        <f>AZ24/AY24</f>
        <v>#DIV/0!</v>
      </c>
      <c r="BB24" s="17">
        <f t="shared" si="26"/>
        <v>0</v>
      </c>
      <c r="BC24" s="17">
        <f t="shared" si="26"/>
        <v>0</v>
      </c>
      <c r="BD24" s="17" t="e">
        <f>BC24/BB24</f>
        <v>#DIV/0!</v>
      </c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8"/>
      <c r="BR24" s="18"/>
      <c r="BS24" s="18" t="e">
        <f>BR24/BQ24</f>
        <v>#DIV/0!</v>
      </c>
      <c r="BT24" s="17">
        <f t="shared" si="27"/>
        <v>0</v>
      </c>
      <c r="BU24" s="17">
        <f t="shared" si="27"/>
        <v>0</v>
      </c>
      <c r="BV24" s="17" t="e">
        <f>BU24/BT24</f>
        <v>#DIV/0!</v>
      </c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8"/>
      <c r="CJ24" s="18"/>
      <c r="CK24" s="18" t="e">
        <f>CJ24/CI24</f>
        <v>#DIV/0!</v>
      </c>
      <c r="CL24" s="153">
        <f t="shared" si="28"/>
        <v>0</v>
      </c>
      <c r="CM24" s="153">
        <f t="shared" si="28"/>
        <v>0</v>
      </c>
      <c r="CN24" s="51" t="e">
        <f>CM24/CL24</f>
        <v>#DIV/0!</v>
      </c>
      <c r="CO24" s="12"/>
      <c r="CP24" s="50">
        <f t="shared" si="29"/>
        <v>0</v>
      </c>
      <c r="CQ24" s="33">
        <f t="shared" si="29"/>
        <v>0</v>
      </c>
      <c r="CR24" s="33" t="e">
        <f>CQ24/CP24</f>
        <v>#DIV/0!</v>
      </c>
      <c r="CS24" s="23">
        <f t="shared" si="30"/>
        <v>0</v>
      </c>
      <c r="CT24" s="23">
        <f t="shared" si="30"/>
        <v>0</v>
      </c>
      <c r="CU24" s="52" t="e">
        <f>CT24/CS24</f>
        <v>#DIV/0!</v>
      </c>
    </row>
    <row r="25" spans="1:99" s="30" customFormat="1" ht="11.25" hidden="1" thickBot="1" x14ac:dyDescent="0.2">
      <c r="A25" s="369" t="s">
        <v>0</v>
      </c>
      <c r="B25" s="370"/>
      <c r="C25" s="47">
        <f t="shared" ref="C25:P25" si="31">SUM(C21:C24)</f>
        <v>0</v>
      </c>
      <c r="D25" s="46">
        <f t="shared" si="31"/>
        <v>0</v>
      </c>
      <c r="E25" s="47">
        <f t="shared" si="31"/>
        <v>0</v>
      </c>
      <c r="F25" s="46">
        <f t="shared" si="31"/>
        <v>0</v>
      </c>
      <c r="G25" s="47">
        <f t="shared" si="31"/>
        <v>0</v>
      </c>
      <c r="H25" s="46">
        <f t="shared" si="31"/>
        <v>0</v>
      </c>
      <c r="I25" s="47">
        <f t="shared" si="31"/>
        <v>0</v>
      </c>
      <c r="J25" s="46">
        <f t="shared" si="31"/>
        <v>0</v>
      </c>
      <c r="K25" s="47">
        <f t="shared" si="31"/>
        <v>0</v>
      </c>
      <c r="L25" s="46">
        <f t="shared" si="31"/>
        <v>0</v>
      </c>
      <c r="M25" s="47">
        <f t="shared" si="31"/>
        <v>0</v>
      </c>
      <c r="N25" s="46">
        <f t="shared" si="31"/>
        <v>0</v>
      </c>
      <c r="O25" s="46">
        <f t="shared" si="31"/>
        <v>0</v>
      </c>
      <c r="P25" s="46">
        <f t="shared" si="31"/>
        <v>0</v>
      </c>
      <c r="Q25" s="45" t="e">
        <f>P25/O25</f>
        <v>#DIV/0!</v>
      </c>
      <c r="R25" s="46">
        <f>SUM(R21:R24)</f>
        <v>0</v>
      </c>
      <c r="S25" s="46">
        <f>SUM(S21:S24)</f>
        <v>0</v>
      </c>
      <c r="T25" s="45" t="e">
        <f>S25/R25</f>
        <v>#DIV/0!</v>
      </c>
      <c r="U25" s="47">
        <f t="shared" ref="U25:AH25" si="32">SUM(U21:U24)</f>
        <v>0</v>
      </c>
      <c r="V25" s="46">
        <f t="shared" si="32"/>
        <v>0</v>
      </c>
      <c r="W25" s="47">
        <f t="shared" si="32"/>
        <v>0</v>
      </c>
      <c r="X25" s="46">
        <f t="shared" si="32"/>
        <v>0</v>
      </c>
      <c r="Y25" s="47">
        <f t="shared" si="32"/>
        <v>0</v>
      </c>
      <c r="Z25" s="46">
        <f t="shared" si="32"/>
        <v>0</v>
      </c>
      <c r="AA25" s="47">
        <f t="shared" si="32"/>
        <v>0</v>
      </c>
      <c r="AB25" s="46">
        <f t="shared" si="32"/>
        <v>0</v>
      </c>
      <c r="AC25" s="47">
        <f t="shared" si="32"/>
        <v>0</v>
      </c>
      <c r="AD25" s="46">
        <f t="shared" si="32"/>
        <v>0</v>
      </c>
      <c r="AE25" s="47">
        <f t="shared" si="32"/>
        <v>0</v>
      </c>
      <c r="AF25" s="46">
        <f t="shared" si="32"/>
        <v>0</v>
      </c>
      <c r="AG25" s="46">
        <f t="shared" si="32"/>
        <v>0</v>
      </c>
      <c r="AH25" s="46">
        <f t="shared" si="32"/>
        <v>0</v>
      </c>
      <c r="AI25" s="45" t="e">
        <f>AH25/AG25</f>
        <v>#DIV/0!</v>
      </c>
      <c r="AJ25" s="46">
        <f>SUM(AJ21:AJ24)</f>
        <v>0</v>
      </c>
      <c r="AK25" s="46">
        <f>SUM(AK21:AK24)</f>
        <v>0</v>
      </c>
      <c r="AL25" s="45" t="e">
        <f>AK25/AJ25</f>
        <v>#DIV/0!</v>
      </c>
      <c r="AM25" s="47">
        <f t="shared" ref="AM25:AZ25" si="33">SUM(AM21:AM24)</f>
        <v>0</v>
      </c>
      <c r="AN25" s="46">
        <f t="shared" si="33"/>
        <v>0</v>
      </c>
      <c r="AO25" s="47">
        <f t="shared" si="33"/>
        <v>0</v>
      </c>
      <c r="AP25" s="46">
        <f t="shared" si="33"/>
        <v>0</v>
      </c>
      <c r="AQ25" s="47">
        <f t="shared" si="33"/>
        <v>0</v>
      </c>
      <c r="AR25" s="46">
        <f t="shared" si="33"/>
        <v>0</v>
      </c>
      <c r="AS25" s="47">
        <f t="shared" si="33"/>
        <v>0</v>
      </c>
      <c r="AT25" s="46">
        <f t="shared" si="33"/>
        <v>0</v>
      </c>
      <c r="AU25" s="47">
        <f t="shared" si="33"/>
        <v>0</v>
      </c>
      <c r="AV25" s="46">
        <f t="shared" si="33"/>
        <v>0</v>
      </c>
      <c r="AW25" s="47">
        <f t="shared" si="33"/>
        <v>0</v>
      </c>
      <c r="AX25" s="46">
        <f t="shared" si="33"/>
        <v>0</v>
      </c>
      <c r="AY25" s="46">
        <f t="shared" si="33"/>
        <v>0</v>
      </c>
      <c r="AZ25" s="46">
        <f t="shared" si="33"/>
        <v>0</v>
      </c>
      <c r="BA25" s="45" t="e">
        <f>AZ25/AY25</f>
        <v>#DIV/0!</v>
      </c>
      <c r="BB25" s="46">
        <f>SUM(BB21:BB24)</f>
        <v>0</v>
      </c>
      <c r="BC25" s="46">
        <f>SUM(BC21:BC24)</f>
        <v>0</v>
      </c>
      <c r="BD25" s="45" t="e">
        <f>BC25/BB25</f>
        <v>#DIV/0!</v>
      </c>
      <c r="BE25" s="47">
        <f t="shared" ref="BE25:BR25" si="34">SUM(BE21:BE24)</f>
        <v>0</v>
      </c>
      <c r="BF25" s="46">
        <f t="shared" si="34"/>
        <v>0</v>
      </c>
      <c r="BG25" s="47">
        <f t="shared" si="34"/>
        <v>0</v>
      </c>
      <c r="BH25" s="46">
        <f t="shared" si="34"/>
        <v>0</v>
      </c>
      <c r="BI25" s="47">
        <f t="shared" si="34"/>
        <v>0</v>
      </c>
      <c r="BJ25" s="46">
        <f t="shared" si="34"/>
        <v>0</v>
      </c>
      <c r="BK25" s="47">
        <f t="shared" si="34"/>
        <v>0</v>
      </c>
      <c r="BL25" s="46">
        <f t="shared" si="34"/>
        <v>0</v>
      </c>
      <c r="BM25" s="47">
        <f t="shared" si="34"/>
        <v>0</v>
      </c>
      <c r="BN25" s="46">
        <f t="shared" si="34"/>
        <v>0</v>
      </c>
      <c r="BO25" s="47">
        <f t="shared" si="34"/>
        <v>0</v>
      </c>
      <c r="BP25" s="46">
        <f t="shared" si="34"/>
        <v>0</v>
      </c>
      <c r="BQ25" s="46">
        <f t="shared" si="34"/>
        <v>0</v>
      </c>
      <c r="BR25" s="46">
        <f t="shared" si="34"/>
        <v>0</v>
      </c>
      <c r="BS25" s="45" t="e">
        <f>BR25/BQ25</f>
        <v>#DIV/0!</v>
      </c>
      <c r="BT25" s="46">
        <f>SUM(BT21:BT24)</f>
        <v>0</v>
      </c>
      <c r="BU25" s="46">
        <f>SUM(BU21:BU24)</f>
        <v>0</v>
      </c>
      <c r="BV25" s="45" t="e">
        <f>BU25/BT25</f>
        <v>#DIV/0!</v>
      </c>
      <c r="BW25" s="47">
        <f t="shared" ref="BW25:CJ25" si="35">SUM(BW21:BW24)</f>
        <v>0</v>
      </c>
      <c r="BX25" s="46">
        <f t="shared" si="35"/>
        <v>0</v>
      </c>
      <c r="BY25" s="47">
        <f t="shared" si="35"/>
        <v>0</v>
      </c>
      <c r="BZ25" s="46">
        <f t="shared" si="35"/>
        <v>0</v>
      </c>
      <c r="CA25" s="47">
        <f t="shared" si="35"/>
        <v>0</v>
      </c>
      <c r="CB25" s="46">
        <f t="shared" si="35"/>
        <v>0</v>
      </c>
      <c r="CC25" s="47">
        <f t="shared" si="35"/>
        <v>0</v>
      </c>
      <c r="CD25" s="46">
        <f t="shared" si="35"/>
        <v>0</v>
      </c>
      <c r="CE25" s="47">
        <f t="shared" si="35"/>
        <v>0</v>
      </c>
      <c r="CF25" s="47">
        <f t="shared" si="35"/>
        <v>0</v>
      </c>
      <c r="CG25" s="47">
        <f t="shared" si="35"/>
        <v>0</v>
      </c>
      <c r="CH25" s="47">
        <f t="shared" si="35"/>
        <v>0</v>
      </c>
      <c r="CI25" s="46">
        <f t="shared" si="35"/>
        <v>0</v>
      </c>
      <c r="CJ25" s="46">
        <f t="shared" si="35"/>
        <v>0</v>
      </c>
      <c r="CK25" s="45" t="e">
        <f>CJ25/CI25</f>
        <v>#DIV/0!</v>
      </c>
      <c r="CL25" s="46">
        <f>SUM(CL21:CL24)</f>
        <v>0</v>
      </c>
      <c r="CM25" s="46">
        <f>SUM(CM21:CM24)</f>
        <v>0</v>
      </c>
      <c r="CN25" s="257" t="e">
        <f>CM25/CL25</f>
        <v>#DIV/0!</v>
      </c>
      <c r="CO25" s="64"/>
      <c r="CP25" s="256">
        <f>SUM(CP21:CP24)</f>
        <v>0</v>
      </c>
      <c r="CQ25" s="256">
        <f>SUM(CQ21:CQ24)</f>
        <v>0</v>
      </c>
      <c r="CR25" s="45" t="e">
        <f>CQ25/CP25</f>
        <v>#DIV/0!</v>
      </c>
      <c r="CS25" s="256">
        <f>SUM(CS21:CS24)</f>
        <v>0</v>
      </c>
      <c r="CT25" s="256">
        <f>SUM(CT21:CT24)</f>
        <v>0</v>
      </c>
      <c r="CU25" s="44" t="e">
        <f>CT25/CS25</f>
        <v>#DIV/0!</v>
      </c>
    </row>
    <row r="26" spans="1:99" ht="13.5" hidden="1" thickBot="1" x14ac:dyDescent="0.25">
      <c r="A26" s="174"/>
      <c r="B26" s="173" t="s">
        <v>37</v>
      </c>
      <c r="C26" s="172"/>
      <c r="D26" s="170" t="e">
        <f>D25/C25</f>
        <v>#DIV/0!</v>
      </c>
      <c r="E26" s="171"/>
      <c r="F26" s="170" t="e">
        <f>F25/E25</f>
        <v>#DIV/0!</v>
      </c>
      <c r="G26" s="171"/>
      <c r="H26" s="170" t="e">
        <f>H25/G25</f>
        <v>#DIV/0!</v>
      </c>
      <c r="I26" s="171"/>
      <c r="J26" s="170" t="e">
        <f>J25/I25</f>
        <v>#DIV/0!</v>
      </c>
      <c r="K26" s="171"/>
      <c r="L26" s="170" t="e">
        <f>L25/K25</f>
        <v>#DIV/0!</v>
      </c>
      <c r="M26" s="171"/>
      <c r="N26" s="170" t="e">
        <f>N25/M25</f>
        <v>#DIV/0!</v>
      </c>
      <c r="U26" s="172"/>
      <c r="V26" s="170" t="e">
        <f>V25/U25</f>
        <v>#DIV/0!</v>
      </c>
      <c r="W26" s="171"/>
      <c r="X26" s="170" t="e">
        <f>X25/W25</f>
        <v>#DIV/0!</v>
      </c>
      <c r="Y26" s="171"/>
      <c r="Z26" s="170" t="e">
        <f>Z25/Y25</f>
        <v>#DIV/0!</v>
      </c>
      <c r="AA26" s="171"/>
      <c r="AB26" s="170" t="e">
        <f>AB25/AA25</f>
        <v>#DIV/0!</v>
      </c>
      <c r="AC26" s="171"/>
      <c r="AD26" s="170" t="e">
        <f>AD25/AC25</f>
        <v>#DIV/0!</v>
      </c>
      <c r="AE26" s="171"/>
      <c r="AF26" s="170" t="e">
        <f>AF25/AE25</f>
        <v>#DIV/0!</v>
      </c>
      <c r="AM26" s="172"/>
      <c r="AN26" s="170" t="e">
        <f>AN25/AM25</f>
        <v>#DIV/0!</v>
      </c>
      <c r="AO26" s="171"/>
      <c r="AP26" s="170" t="e">
        <f>AP25/AO25</f>
        <v>#DIV/0!</v>
      </c>
      <c r="AQ26" s="171"/>
      <c r="AR26" s="170" t="e">
        <f>AR25/AQ25</f>
        <v>#DIV/0!</v>
      </c>
      <c r="AS26" s="171"/>
      <c r="AT26" s="170" t="e">
        <f>AT25/AS25</f>
        <v>#DIV/0!</v>
      </c>
      <c r="AU26" s="171"/>
      <c r="AV26" s="170" t="e">
        <f>AV25/AU25</f>
        <v>#DIV/0!</v>
      </c>
      <c r="AW26" s="171"/>
      <c r="AX26" s="170" t="e">
        <f>AX25/AW25</f>
        <v>#DIV/0!</v>
      </c>
      <c r="BE26" s="172"/>
      <c r="BF26" s="170" t="e">
        <f>BF25/BE25</f>
        <v>#DIV/0!</v>
      </c>
      <c r="BG26" s="171"/>
      <c r="BH26" s="170" t="e">
        <f>BH25/BG25</f>
        <v>#DIV/0!</v>
      </c>
      <c r="BI26" s="171"/>
      <c r="BJ26" s="170" t="e">
        <f>BJ25/BI25</f>
        <v>#DIV/0!</v>
      </c>
      <c r="BK26" s="171"/>
      <c r="BL26" s="170" t="e">
        <f>BL25/BK25</f>
        <v>#DIV/0!</v>
      </c>
      <c r="BM26" s="171"/>
      <c r="BN26" s="170" t="e">
        <f>BN25/BM25</f>
        <v>#DIV/0!</v>
      </c>
      <c r="BO26" s="171"/>
      <c r="BP26" s="170" t="e">
        <f>BP25/BO25</f>
        <v>#DIV/0!</v>
      </c>
      <c r="BW26" s="255"/>
      <c r="BX26" s="170" t="e">
        <f>BX25/BW25</f>
        <v>#DIV/0!</v>
      </c>
      <c r="BY26" s="255"/>
      <c r="BZ26" s="170" t="e">
        <f>BZ25/BY25</f>
        <v>#DIV/0!</v>
      </c>
      <c r="CA26" s="255"/>
      <c r="CB26" s="170" t="e">
        <f>CB25/CA25</f>
        <v>#DIV/0!</v>
      </c>
      <c r="CC26" s="255"/>
      <c r="CD26" s="170" t="e">
        <f>CD25/CC25</f>
        <v>#DIV/0!</v>
      </c>
      <c r="CE26" s="255"/>
      <c r="CF26" s="170" t="e">
        <f>CF25/CE25</f>
        <v>#DIV/0!</v>
      </c>
      <c r="CG26" s="255"/>
      <c r="CH26" s="170" t="e">
        <f>CH25/CG25</f>
        <v>#DIV/0!</v>
      </c>
    </row>
    <row r="27" spans="1:99" hidden="1" x14ac:dyDescent="0.15"/>
    <row r="28" spans="1:99" x14ac:dyDescent="0.15">
      <c r="CU28" s="3"/>
    </row>
  </sheetData>
  <sheetProtection selectLockedCells="1" selectUnlockedCells="1"/>
  <protectedRanges>
    <protectedRange sqref="B11 B18 B20 B25 B23 B13 B6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2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" name="Range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6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" name="Range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" name="Range1_1_1_1_3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4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5" name="Range1_1_1_1_3_3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92">
    <mergeCell ref="A13:B13"/>
    <mergeCell ref="A18:B18"/>
    <mergeCell ref="A20:B20"/>
    <mergeCell ref="A25:B25"/>
    <mergeCell ref="CI4:CK4"/>
    <mergeCell ref="BT4:BV4"/>
    <mergeCell ref="AU4:AV4"/>
    <mergeCell ref="AW4:AX4"/>
    <mergeCell ref="AY4:BA4"/>
    <mergeCell ref="BB4:BD4"/>
    <mergeCell ref="AE4:AF4"/>
    <mergeCell ref="CG4:CH4"/>
    <mergeCell ref="BI4:BJ4"/>
    <mergeCell ref="BK4:BL4"/>
    <mergeCell ref="BM4:BN4"/>
    <mergeCell ref="BO4:BP4"/>
    <mergeCell ref="CL4:CN4"/>
    <mergeCell ref="CP4:CR4"/>
    <mergeCell ref="CS4:CU4"/>
    <mergeCell ref="A6:B6"/>
    <mergeCell ref="A11:B11"/>
    <mergeCell ref="BW4:BX4"/>
    <mergeCell ref="BY4:BZ4"/>
    <mergeCell ref="CA4:CB4"/>
    <mergeCell ref="CC4:CD4"/>
    <mergeCell ref="CE4:CF4"/>
    <mergeCell ref="BE4:BF4"/>
    <mergeCell ref="BG4:BH4"/>
    <mergeCell ref="AG4:AI4"/>
    <mergeCell ref="AJ4:AL4"/>
    <mergeCell ref="AM4:AN4"/>
    <mergeCell ref="AO4:AP4"/>
    <mergeCell ref="BQ4:BS4"/>
    <mergeCell ref="AQ4:AR4"/>
    <mergeCell ref="AS4:AT4"/>
    <mergeCell ref="CL3:CN3"/>
    <mergeCell ref="CP3:CR3"/>
    <mergeCell ref="CE3:CF3"/>
    <mergeCell ref="CG3:CH3"/>
    <mergeCell ref="CI3:CK3"/>
    <mergeCell ref="BY3:BZ3"/>
    <mergeCell ref="AY3:BA3"/>
    <mergeCell ref="BB3:BD3"/>
    <mergeCell ref="BE3:BF3"/>
    <mergeCell ref="BG3:BH3"/>
    <mergeCell ref="BI3:BJ3"/>
    <mergeCell ref="BK3:BL3"/>
    <mergeCell ref="BM3:BN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U4:V4"/>
    <mergeCell ref="W4:X4"/>
    <mergeCell ref="Y4:Z4"/>
    <mergeCell ref="AA4:AB4"/>
    <mergeCell ref="AC4:AD4"/>
    <mergeCell ref="CA3:CB3"/>
    <mergeCell ref="CC3:CD3"/>
    <mergeCell ref="BO3:BP3"/>
    <mergeCell ref="BQ3:BS3"/>
    <mergeCell ref="BT3:BV3"/>
    <mergeCell ref="BW3:BX3"/>
    <mergeCell ref="AW3:AX3"/>
    <mergeCell ref="U3:V3"/>
    <mergeCell ref="I3:J3"/>
    <mergeCell ref="K3:L3"/>
    <mergeCell ref="M3:N3"/>
    <mergeCell ref="O3:Q3"/>
    <mergeCell ref="R3:T3"/>
    <mergeCell ref="A2:B2"/>
    <mergeCell ref="A3:B3"/>
    <mergeCell ref="C3:D3"/>
    <mergeCell ref="E3:F3"/>
    <mergeCell ref="G3:H3"/>
    <mergeCell ref="AO3:AP3"/>
    <mergeCell ref="AQ3:AR3"/>
    <mergeCell ref="AS3:AT3"/>
    <mergeCell ref="AU3:AV3"/>
    <mergeCell ref="W3:X3"/>
    <mergeCell ref="AJ3:AL3"/>
    <mergeCell ref="AM3:AN3"/>
    <mergeCell ref="Y3:Z3"/>
    <mergeCell ref="AA3:AB3"/>
    <mergeCell ref="AC3:AD3"/>
    <mergeCell ref="AE3:AF3"/>
    <mergeCell ref="AG3:AI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  <pageSetUpPr fitToPage="1"/>
  </sheetPr>
  <dimension ref="A1:CV30"/>
  <sheetViews>
    <sheetView zoomScaleSheetLayoutView="55" workbookViewId="0">
      <pane xSplit="2" ySplit="5" topLeftCell="BW6" activePane="bottomRight" state="frozen"/>
      <selection activeCell="B57" sqref="B57"/>
      <selection pane="topRight" activeCell="B57" sqref="B57"/>
      <selection pane="bottomLeft" activeCell="B57" sqref="B57"/>
      <selection pane="bottomRight" activeCell="J15" sqref="J15"/>
    </sheetView>
  </sheetViews>
  <sheetFormatPr defaultRowHeight="10.5" x14ac:dyDescent="0.15"/>
  <cols>
    <col min="1" max="1" width="5.42578125" style="7" customWidth="1"/>
    <col min="2" max="2" width="28.140625" style="6" customWidth="1"/>
    <col min="3" max="3" width="5.85546875" style="5" customWidth="1"/>
    <col min="4" max="4" width="6.28515625" style="5" customWidth="1"/>
    <col min="5" max="5" width="5.85546875" style="5" customWidth="1"/>
    <col min="6" max="6" width="6.7109375" style="5" customWidth="1"/>
    <col min="7" max="7" width="5.85546875" style="5" customWidth="1"/>
    <col min="8" max="8" width="6.42578125" style="5" customWidth="1"/>
    <col min="9" max="9" width="5.85546875" style="5" customWidth="1"/>
    <col min="10" max="10" width="6.7109375" style="5" customWidth="1"/>
    <col min="11" max="11" width="5.85546875" style="5" customWidth="1"/>
    <col min="12" max="12" width="6.28515625" style="5" customWidth="1"/>
    <col min="13" max="13" width="5.85546875" style="5" customWidth="1"/>
    <col min="14" max="14" width="6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" style="5" customWidth="1"/>
    <col min="23" max="23" width="5.85546875" style="5" customWidth="1"/>
    <col min="24" max="24" width="6" style="5" customWidth="1"/>
    <col min="25" max="25" width="5.85546875" style="5" customWidth="1"/>
    <col min="26" max="26" width="6.7109375" style="5" customWidth="1"/>
    <col min="27" max="27" width="5.85546875" style="5" customWidth="1"/>
    <col min="28" max="28" width="6.7109375" style="5" customWidth="1"/>
    <col min="29" max="29" width="5.5703125" style="5" customWidth="1"/>
    <col min="30" max="31" width="6.140625" style="5" customWidth="1"/>
    <col min="32" max="32" width="5.85546875" style="5" customWidth="1"/>
    <col min="33" max="33" width="7" style="3" customWidth="1"/>
    <col min="34" max="34" width="8.42578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6.42578125" style="5" customWidth="1"/>
    <col min="41" max="41" width="5.85546875" style="5" customWidth="1"/>
    <col min="42" max="42" width="6.7109375" style="5" bestFit="1" customWidth="1"/>
    <col min="43" max="46" width="5.85546875" style="5" customWidth="1"/>
    <col min="47" max="47" width="5" style="5" customWidth="1"/>
    <col min="48" max="48" width="5.85546875" style="5" customWidth="1"/>
    <col min="49" max="49" width="5" style="5" customWidth="1"/>
    <col min="50" max="50" width="6.14062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6.42578125" style="3" bestFit="1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83" width="5.85546875" style="5" customWidth="1"/>
    <col min="84" max="84" width="5" style="5" customWidth="1"/>
    <col min="85" max="85" width="5" style="5" bestFit="1" customWidth="1"/>
    <col min="86" max="86" width="5.425781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256" width="9.140625" style="1"/>
    <col min="257" max="257" width="5.42578125" style="1" customWidth="1"/>
    <col min="258" max="258" width="28.140625" style="1" customWidth="1"/>
    <col min="259" max="259" width="5.85546875" style="1" customWidth="1"/>
    <col min="260" max="260" width="6.28515625" style="1" customWidth="1"/>
    <col min="261" max="261" width="5.85546875" style="1" customWidth="1"/>
    <col min="262" max="262" width="6.7109375" style="1" customWidth="1"/>
    <col min="263" max="263" width="5.85546875" style="1" customWidth="1"/>
    <col min="264" max="264" width="6.42578125" style="1" customWidth="1"/>
    <col min="265" max="265" width="5.85546875" style="1" customWidth="1"/>
    <col min="266" max="266" width="6.7109375" style="1" customWidth="1"/>
    <col min="267" max="267" width="5.85546875" style="1" customWidth="1"/>
    <col min="268" max="268" width="6.28515625" style="1" customWidth="1"/>
    <col min="269" max="269" width="5.85546875" style="1" customWidth="1"/>
    <col min="270" max="270" width="6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" style="1" customWidth="1"/>
    <col min="279" max="279" width="5.85546875" style="1" customWidth="1"/>
    <col min="280" max="280" width="6" style="1" customWidth="1"/>
    <col min="281" max="281" width="5.85546875" style="1" customWidth="1"/>
    <col min="282" max="282" width="6.7109375" style="1" customWidth="1"/>
    <col min="283" max="283" width="5.85546875" style="1" customWidth="1"/>
    <col min="284" max="284" width="6.7109375" style="1" customWidth="1"/>
    <col min="285" max="285" width="5.5703125" style="1" customWidth="1"/>
    <col min="286" max="287" width="6.140625" style="1" customWidth="1"/>
    <col min="288" max="288" width="5.85546875" style="1" customWidth="1"/>
    <col min="289" max="289" width="7" style="1" customWidth="1"/>
    <col min="290" max="290" width="8.42578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6.42578125" style="1" customWidth="1"/>
    <col min="297" max="297" width="5.85546875" style="1" customWidth="1"/>
    <col min="298" max="298" width="6.7109375" style="1" bestFit="1" customWidth="1"/>
    <col min="299" max="302" width="5.85546875" style="1" customWidth="1"/>
    <col min="303" max="303" width="5" style="1" customWidth="1"/>
    <col min="304" max="304" width="5.85546875" style="1" customWidth="1"/>
    <col min="305" max="305" width="5" style="1" customWidth="1"/>
    <col min="306" max="306" width="6.140625" style="1" customWidth="1"/>
    <col min="307" max="307" width="6.42578125" style="1" customWidth="1"/>
    <col min="308" max="308" width="8.42578125" style="1" customWidth="1"/>
    <col min="309" max="309" width="7.42578125" style="1" customWidth="1"/>
    <col min="310" max="310" width="6.42578125" style="1" customWidth="1"/>
    <col min="311" max="311" width="6.42578125" style="1" bestFit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6.5703125" style="1" customWidth="1"/>
    <col min="321" max="321" width="5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9" width="5.85546875" style="1" customWidth="1"/>
    <col min="340" max="340" width="5" style="1" customWidth="1"/>
    <col min="341" max="341" width="5" style="1" bestFit="1" customWidth="1"/>
    <col min="342" max="342" width="5.4257812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2.28515625" style="1" customWidth="1"/>
    <col min="357" max="512" width="9.140625" style="1"/>
    <col min="513" max="513" width="5.42578125" style="1" customWidth="1"/>
    <col min="514" max="514" width="28.140625" style="1" customWidth="1"/>
    <col min="515" max="515" width="5.85546875" style="1" customWidth="1"/>
    <col min="516" max="516" width="6.28515625" style="1" customWidth="1"/>
    <col min="517" max="517" width="5.85546875" style="1" customWidth="1"/>
    <col min="518" max="518" width="6.7109375" style="1" customWidth="1"/>
    <col min="519" max="519" width="5.85546875" style="1" customWidth="1"/>
    <col min="520" max="520" width="6.42578125" style="1" customWidth="1"/>
    <col min="521" max="521" width="5.85546875" style="1" customWidth="1"/>
    <col min="522" max="522" width="6.7109375" style="1" customWidth="1"/>
    <col min="523" max="523" width="5.85546875" style="1" customWidth="1"/>
    <col min="524" max="524" width="6.28515625" style="1" customWidth="1"/>
    <col min="525" max="525" width="5.85546875" style="1" customWidth="1"/>
    <col min="526" max="526" width="6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" style="1" customWidth="1"/>
    <col min="535" max="535" width="5.85546875" style="1" customWidth="1"/>
    <col min="536" max="536" width="6" style="1" customWidth="1"/>
    <col min="537" max="537" width="5.85546875" style="1" customWidth="1"/>
    <col min="538" max="538" width="6.7109375" style="1" customWidth="1"/>
    <col min="539" max="539" width="5.85546875" style="1" customWidth="1"/>
    <col min="540" max="540" width="6.7109375" style="1" customWidth="1"/>
    <col min="541" max="541" width="5.5703125" style="1" customWidth="1"/>
    <col min="542" max="543" width="6.140625" style="1" customWidth="1"/>
    <col min="544" max="544" width="5.85546875" style="1" customWidth="1"/>
    <col min="545" max="545" width="7" style="1" customWidth="1"/>
    <col min="546" max="546" width="8.42578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6.42578125" style="1" customWidth="1"/>
    <col min="553" max="553" width="5.85546875" style="1" customWidth="1"/>
    <col min="554" max="554" width="6.7109375" style="1" bestFit="1" customWidth="1"/>
    <col min="555" max="558" width="5.85546875" style="1" customWidth="1"/>
    <col min="559" max="559" width="5" style="1" customWidth="1"/>
    <col min="560" max="560" width="5.85546875" style="1" customWidth="1"/>
    <col min="561" max="561" width="5" style="1" customWidth="1"/>
    <col min="562" max="562" width="6.140625" style="1" customWidth="1"/>
    <col min="563" max="563" width="6.42578125" style="1" customWidth="1"/>
    <col min="564" max="564" width="8.42578125" style="1" customWidth="1"/>
    <col min="565" max="565" width="7.42578125" style="1" customWidth="1"/>
    <col min="566" max="566" width="6.42578125" style="1" customWidth="1"/>
    <col min="567" max="567" width="6.42578125" style="1" bestFit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6.5703125" style="1" customWidth="1"/>
    <col min="577" max="577" width="5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95" width="5.85546875" style="1" customWidth="1"/>
    <col min="596" max="596" width="5" style="1" customWidth="1"/>
    <col min="597" max="597" width="5" style="1" bestFit="1" customWidth="1"/>
    <col min="598" max="598" width="5.4257812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2.28515625" style="1" customWidth="1"/>
    <col min="613" max="768" width="9.140625" style="1"/>
    <col min="769" max="769" width="5.42578125" style="1" customWidth="1"/>
    <col min="770" max="770" width="28.140625" style="1" customWidth="1"/>
    <col min="771" max="771" width="5.85546875" style="1" customWidth="1"/>
    <col min="772" max="772" width="6.28515625" style="1" customWidth="1"/>
    <col min="773" max="773" width="5.85546875" style="1" customWidth="1"/>
    <col min="774" max="774" width="6.7109375" style="1" customWidth="1"/>
    <col min="775" max="775" width="5.85546875" style="1" customWidth="1"/>
    <col min="776" max="776" width="6.42578125" style="1" customWidth="1"/>
    <col min="777" max="777" width="5.85546875" style="1" customWidth="1"/>
    <col min="778" max="778" width="6.7109375" style="1" customWidth="1"/>
    <col min="779" max="779" width="5.85546875" style="1" customWidth="1"/>
    <col min="780" max="780" width="6.28515625" style="1" customWidth="1"/>
    <col min="781" max="781" width="5.85546875" style="1" customWidth="1"/>
    <col min="782" max="782" width="6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" style="1" customWidth="1"/>
    <col min="791" max="791" width="5.85546875" style="1" customWidth="1"/>
    <col min="792" max="792" width="6" style="1" customWidth="1"/>
    <col min="793" max="793" width="5.85546875" style="1" customWidth="1"/>
    <col min="794" max="794" width="6.7109375" style="1" customWidth="1"/>
    <col min="795" max="795" width="5.85546875" style="1" customWidth="1"/>
    <col min="796" max="796" width="6.7109375" style="1" customWidth="1"/>
    <col min="797" max="797" width="5.5703125" style="1" customWidth="1"/>
    <col min="798" max="799" width="6.140625" style="1" customWidth="1"/>
    <col min="800" max="800" width="5.85546875" style="1" customWidth="1"/>
    <col min="801" max="801" width="7" style="1" customWidth="1"/>
    <col min="802" max="802" width="8.42578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6.42578125" style="1" customWidth="1"/>
    <col min="809" max="809" width="5.85546875" style="1" customWidth="1"/>
    <col min="810" max="810" width="6.7109375" style="1" bestFit="1" customWidth="1"/>
    <col min="811" max="814" width="5.85546875" style="1" customWidth="1"/>
    <col min="815" max="815" width="5" style="1" customWidth="1"/>
    <col min="816" max="816" width="5.85546875" style="1" customWidth="1"/>
    <col min="817" max="817" width="5" style="1" customWidth="1"/>
    <col min="818" max="818" width="6.140625" style="1" customWidth="1"/>
    <col min="819" max="819" width="6.42578125" style="1" customWidth="1"/>
    <col min="820" max="820" width="8.42578125" style="1" customWidth="1"/>
    <col min="821" max="821" width="7.42578125" style="1" customWidth="1"/>
    <col min="822" max="822" width="6.42578125" style="1" customWidth="1"/>
    <col min="823" max="823" width="6.42578125" style="1" bestFit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6.5703125" style="1" customWidth="1"/>
    <col min="833" max="833" width="5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51" width="5.85546875" style="1" customWidth="1"/>
    <col min="852" max="852" width="5" style="1" customWidth="1"/>
    <col min="853" max="853" width="5" style="1" bestFit="1" customWidth="1"/>
    <col min="854" max="854" width="5.4257812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2.28515625" style="1" customWidth="1"/>
    <col min="869" max="1024" width="9.140625" style="1"/>
    <col min="1025" max="1025" width="5.42578125" style="1" customWidth="1"/>
    <col min="1026" max="1026" width="28.140625" style="1" customWidth="1"/>
    <col min="1027" max="1027" width="5.85546875" style="1" customWidth="1"/>
    <col min="1028" max="1028" width="6.28515625" style="1" customWidth="1"/>
    <col min="1029" max="1029" width="5.85546875" style="1" customWidth="1"/>
    <col min="1030" max="1030" width="6.7109375" style="1" customWidth="1"/>
    <col min="1031" max="1031" width="5.85546875" style="1" customWidth="1"/>
    <col min="1032" max="1032" width="6.42578125" style="1" customWidth="1"/>
    <col min="1033" max="1033" width="5.85546875" style="1" customWidth="1"/>
    <col min="1034" max="1034" width="6.7109375" style="1" customWidth="1"/>
    <col min="1035" max="1035" width="5.85546875" style="1" customWidth="1"/>
    <col min="1036" max="1036" width="6.28515625" style="1" customWidth="1"/>
    <col min="1037" max="1037" width="5.85546875" style="1" customWidth="1"/>
    <col min="1038" max="1038" width="6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" style="1" customWidth="1"/>
    <col min="1047" max="1047" width="5.85546875" style="1" customWidth="1"/>
    <col min="1048" max="1048" width="6" style="1" customWidth="1"/>
    <col min="1049" max="1049" width="5.85546875" style="1" customWidth="1"/>
    <col min="1050" max="1050" width="6.7109375" style="1" customWidth="1"/>
    <col min="1051" max="1051" width="5.85546875" style="1" customWidth="1"/>
    <col min="1052" max="1052" width="6.7109375" style="1" customWidth="1"/>
    <col min="1053" max="1053" width="5.5703125" style="1" customWidth="1"/>
    <col min="1054" max="1055" width="6.140625" style="1" customWidth="1"/>
    <col min="1056" max="1056" width="5.85546875" style="1" customWidth="1"/>
    <col min="1057" max="1057" width="7" style="1" customWidth="1"/>
    <col min="1058" max="1058" width="8.42578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6.42578125" style="1" customWidth="1"/>
    <col min="1065" max="1065" width="5.85546875" style="1" customWidth="1"/>
    <col min="1066" max="1066" width="6.7109375" style="1" bestFit="1" customWidth="1"/>
    <col min="1067" max="1070" width="5.85546875" style="1" customWidth="1"/>
    <col min="1071" max="1071" width="5" style="1" customWidth="1"/>
    <col min="1072" max="1072" width="5.85546875" style="1" customWidth="1"/>
    <col min="1073" max="1073" width="5" style="1" customWidth="1"/>
    <col min="1074" max="1074" width="6.140625" style="1" customWidth="1"/>
    <col min="1075" max="1075" width="6.42578125" style="1" customWidth="1"/>
    <col min="1076" max="1076" width="8.42578125" style="1" customWidth="1"/>
    <col min="1077" max="1077" width="7.42578125" style="1" customWidth="1"/>
    <col min="1078" max="1078" width="6.42578125" style="1" customWidth="1"/>
    <col min="1079" max="1079" width="6.42578125" style="1" bestFit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6.5703125" style="1" customWidth="1"/>
    <col min="1089" max="1089" width="5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107" width="5.85546875" style="1" customWidth="1"/>
    <col min="1108" max="1108" width="5" style="1" customWidth="1"/>
    <col min="1109" max="1109" width="5" style="1" bestFit="1" customWidth="1"/>
    <col min="1110" max="1110" width="5.4257812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2.28515625" style="1" customWidth="1"/>
    <col min="1125" max="1280" width="9.140625" style="1"/>
    <col min="1281" max="1281" width="5.42578125" style="1" customWidth="1"/>
    <col min="1282" max="1282" width="28.140625" style="1" customWidth="1"/>
    <col min="1283" max="1283" width="5.85546875" style="1" customWidth="1"/>
    <col min="1284" max="1284" width="6.28515625" style="1" customWidth="1"/>
    <col min="1285" max="1285" width="5.85546875" style="1" customWidth="1"/>
    <col min="1286" max="1286" width="6.7109375" style="1" customWidth="1"/>
    <col min="1287" max="1287" width="5.85546875" style="1" customWidth="1"/>
    <col min="1288" max="1288" width="6.42578125" style="1" customWidth="1"/>
    <col min="1289" max="1289" width="5.85546875" style="1" customWidth="1"/>
    <col min="1290" max="1290" width="6.7109375" style="1" customWidth="1"/>
    <col min="1291" max="1291" width="5.85546875" style="1" customWidth="1"/>
    <col min="1292" max="1292" width="6.28515625" style="1" customWidth="1"/>
    <col min="1293" max="1293" width="5.85546875" style="1" customWidth="1"/>
    <col min="1294" max="1294" width="6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" style="1" customWidth="1"/>
    <col min="1303" max="1303" width="5.85546875" style="1" customWidth="1"/>
    <col min="1304" max="1304" width="6" style="1" customWidth="1"/>
    <col min="1305" max="1305" width="5.85546875" style="1" customWidth="1"/>
    <col min="1306" max="1306" width="6.7109375" style="1" customWidth="1"/>
    <col min="1307" max="1307" width="5.85546875" style="1" customWidth="1"/>
    <col min="1308" max="1308" width="6.7109375" style="1" customWidth="1"/>
    <col min="1309" max="1309" width="5.5703125" style="1" customWidth="1"/>
    <col min="1310" max="1311" width="6.140625" style="1" customWidth="1"/>
    <col min="1312" max="1312" width="5.85546875" style="1" customWidth="1"/>
    <col min="1313" max="1313" width="7" style="1" customWidth="1"/>
    <col min="1314" max="1314" width="8.42578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6.42578125" style="1" customWidth="1"/>
    <col min="1321" max="1321" width="5.85546875" style="1" customWidth="1"/>
    <col min="1322" max="1322" width="6.7109375" style="1" bestFit="1" customWidth="1"/>
    <col min="1323" max="1326" width="5.85546875" style="1" customWidth="1"/>
    <col min="1327" max="1327" width="5" style="1" customWidth="1"/>
    <col min="1328" max="1328" width="5.85546875" style="1" customWidth="1"/>
    <col min="1329" max="1329" width="5" style="1" customWidth="1"/>
    <col min="1330" max="1330" width="6.140625" style="1" customWidth="1"/>
    <col min="1331" max="1331" width="6.42578125" style="1" customWidth="1"/>
    <col min="1332" max="1332" width="8.42578125" style="1" customWidth="1"/>
    <col min="1333" max="1333" width="7.42578125" style="1" customWidth="1"/>
    <col min="1334" max="1334" width="6.42578125" style="1" customWidth="1"/>
    <col min="1335" max="1335" width="6.42578125" style="1" bestFit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6.5703125" style="1" customWidth="1"/>
    <col min="1345" max="1345" width="5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63" width="5.85546875" style="1" customWidth="1"/>
    <col min="1364" max="1364" width="5" style="1" customWidth="1"/>
    <col min="1365" max="1365" width="5" style="1" bestFit="1" customWidth="1"/>
    <col min="1366" max="1366" width="5.4257812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2.28515625" style="1" customWidth="1"/>
    <col min="1381" max="1536" width="9.140625" style="1"/>
    <col min="1537" max="1537" width="5.42578125" style="1" customWidth="1"/>
    <col min="1538" max="1538" width="28.140625" style="1" customWidth="1"/>
    <col min="1539" max="1539" width="5.85546875" style="1" customWidth="1"/>
    <col min="1540" max="1540" width="6.28515625" style="1" customWidth="1"/>
    <col min="1541" max="1541" width="5.85546875" style="1" customWidth="1"/>
    <col min="1542" max="1542" width="6.7109375" style="1" customWidth="1"/>
    <col min="1543" max="1543" width="5.85546875" style="1" customWidth="1"/>
    <col min="1544" max="1544" width="6.42578125" style="1" customWidth="1"/>
    <col min="1545" max="1545" width="5.85546875" style="1" customWidth="1"/>
    <col min="1546" max="1546" width="6.7109375" style="1" customWidth="1"/>
    <col min="1547" max="1547" width="5.85546875" style="1" customWidth="1"/>
    <col min="1548" max="1548" width="6.28515625" style="1" customWidth="1"/>
    <col min="1549" max="1549" width="5.85546875" style="1" customWidth="1"/>
    <col min="1550" max="1550" width="6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" style="1" customWidth="1"/>
    <col min="1559" max="1559" width="5.85546875" style="1" customWidth="1"/>
    <col min="1560" max="1560" width="6" style="1" customWidth="1"/>
    <col min="1561" max="1561" width="5.85546875" style="1" customWidth="1"/>
    <col min="1562" max="1562" width="6.7109375" style="1" customWidth="1"/>
    <col min="1563" max="1563" width="5.85546875" style="1" customWidth="1"/>
    <col min="1564" max="1564" width="6.7109375" style="1" customWidth="1"/>
    <col min="1565" max="1565" width="5.5703125" style="1" customWidth="1"/>
    <col min="1566" max="1567" width="6.140625" style="1" customWidth="1"/>
    <col min="1568" max="1568" width="5.85546875" style="1" customWidth="1"/>
    <col min="1569" max="1569" width="7" style="1" customWidth="1"/>
    <col min="1570" max="1570" width="8.42578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6.42578125" style="1" customWidth="1"/>
    <col min="1577" max="1577" width="5.85546875" style="1" customWidth="1"/>
    <col min="1578" max="1578" width="6.7109375" style="1" bestFit="1" customWidth="1"/>
    <col min="1579" max="1582" width="5.85546875" style="1" customWidth="1"/>
    <col min="1583" max="1583" width="5" style="1" customWidth="1"/>
    <col min="1584" max="1584" width="5.85546875" style="1" customWidth="1"/>
    <col min="1585" max="1585" width="5" style="1" customWidth="1"/>
    <col min="1586" max="1586" width="6.140625" style="1" customWidth="1"/>
    <col min="1587" max="1587" width="6.42578125" style="1" customWidth="1"/>
    <col min="1588" max="1588" width="8.42578125" style="1" customWidth="1"/>
    <col min="1589" max="1589" width="7.42578125" style="1" customWidth="1"/>
    <col min="1590" max="1590" width="6.42578125" style="1" customWidth="1"/>
    <col min="1591" max="1591" width="6.42578125" style="1" bestFit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6.5703125" style="1" customWidth="1"/>
    <col min="1601" max="1601" width="5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9" width="5.85546875" style="1" customWidth="1"/>
    <col min="1620" max="1620" width="5" style="1" customWidth="1"/>
    <col min="1621" max="1621" width="5" style="1" bestFit="1" customWidth="1"/>
    <col min="1622" max="1622" width="5.4257812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2.28515625" style="1" customWidth="1"/>
    <col min="1637" max="1792" width="9.140625" style="1"/>
    <col min="1793" max="1793" width="5.42578125" style="1" customWidth="1"/>
    <col min="1794" max="1794" width="28.140625" style="1" customWidth="1"/>
    <col min="1795" max="1795" width="5.85546875" style="1" customWidth="1"/>
    <col min="1796" max="1796" width="6.28515625" style="1" customWidth="1"/>
    <col min="1797" max="1797" width="5.85546875" style="1" customWidth="1"/>
    <col min="1798" max="1798" width="6.7109375" style="1" customWidth="1"/>
    <col min="1799" max="1799" width="5.85546875" style="1" customWidth="1"/>
    <col min="1800" max="1800" width="6.42578125" style="1" customWidth="1"/>
    <col min="1801" max="1801" width="5.85546875" style="1" customWidth="1"/>
    <col min="1802" max="1802" width="6.7109375" style="1" customWidth="1"/>
    <col min="1803" max="1803" width="5.85546875" style="1" customWidth="1"/>
    <col min="1804" max="1804" width="6.28515625" style="1" customWidth="1"/>
    <col min="1805" max="1805" width="5.85546875" style="1" customWidth="1"/>
    <col min="1806" max="1806" width="6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" style="1" customWidth="1"/>
    <col min="1815" max="1815" width="5.85546875" style="1" customWidth="1"/>
    <col min="1816" max="1816" width="6" style="1" customWidth="1"/>
    <col min="1817" max="1817" width="5.85546875" style="1" customWidth="1"/>
    <col min="1818" max="1818" width="6.7109375" style="1" customWidth="1"/>
    <col min="1819" max="1819" width="5.85546875" style="1" customWidth="1"/>
    <col min="1820" max="1820" width="6.7109375" style="1" customWidth="1"/>
    <col min="1821" max="1821" width="5.5703125" style="1" customWidth="1"/>
    <col min="1822" max="1823" width="6.140625" style="1" customWidth="1"/>
    <col min="1824" max="1824" width="5.85546875" style="1" customWidth="1"/>
    <col min="1825" max="1825" width="7" style="1" customWidth="1"/>
    <col min="1826" max="1826" width="8.42578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6.42578125" style="1" customWidth="1"/>
    <col min="1833" max="1833" width="5.85546875" style="1" customWidth="1"/>
    <col min="1834" max="1834" width="6.7109375" style="1" bestFit="1" customWidth="1"/>
    <col min="1835" max="1838" width="5.85546875" style="1" customWidth="1"/>
    <col min="1839" max="1839" width="5" style="1" customWidth="1"/>
    <col min="1840" max="1840" width="5.85546875" style="1" customWidth="1"/>
    <col min="1841" max="1841" width="5" style="1" customWidth="1"/>
    <col min="1842" max="1842" width="6.140625" style="1" customWidth="1"/>
    <col min="1843" max="1843" width="6.42578125" style="1" customWidth="1"/>
    <col min="1844" max="1844" width="8.42578125" style="1" customWidth="1"/>
    <col min="1845" max="1845" width="7.42578125" style="1" customWidth="1"/>
    <col min="1846" max="1846" width="6.42578125" style="1" customWidth="1"/>
    <col min="1847" max="1847" width="6.42578125" style="1" bestFit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6.5703125" style="1" customWidth="1"/>
    <col min="1857" max="1857" width="5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75" width="5.85546875" style="1" customWidth="1"/>
    <col min="1876" max="1876" width="5" style="1" customWidth="1"/>
    <col min="1877" max="1877" width="5" style="1" bestFit="1" customWidth="1"/>
    <col min="1878" max="1878" width="5.4257812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2.28515625" style="1" customWidth="1"/>
    <col min="1893" max="2048" width="9.140625" style="1"/>
    <col min="2049" max="2049" width="5.42578125" style="1" customWidth="1"/>
    <col min="2050" max="2050" width="28.140625" style="1" customWidth="1"/>
    <col min="2051" max="2051" width="5.85546875" style="1" customWidth="1"/>
    <col min="2052" max="2052" width="6.28515625" style="1" customWidth="1"/>
    <col min="2053" max="2053" width="5.85546875" style="1" customWidth="1"/>
    <col min="2054" max="2054" width="6.7109375" style="1" customWidth="1"/>
    <col min="2055" max="2055" width="5.85546875" style="1" customWidth="1"/>
    <col min="2056" max="2056" width="6.42578125" style="1" customWidth="1"/>
    <col min="2057" max="2057" width="5.85546875" style="1" customWidth="1"/>
    <col min="2058" max="2058" width="6.7109375" style="1" customWidth="1"/>
    <col min="2059" max="2059" width="5.85546875" style="1" customWidth="1"/>
    <col min="2060" max="2060" width="6.28515625" style="1" customWidth="1"/>
    <col min="2061" max="2061" width="5.85546875" style="1" customWidth="1"/>
    <col min="2062" max="2062" width="6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" style="1" customWidth="1"/>
    <col min="2071" max="2071" width="5.85546875" style="1" customWidth="1"/>
    <col min="2072" max="2072" width="6" style="1" customWidth="1"/>
    <col min="2073" max="2073" width="5.85546875" style="1" customWidth="1"/>
    <col min="2074" max="2074" width="6.7109375" style="1" customWidth="1"/>
    <col min="2075" max="2075" width="5.85546875" style="1" customWidth="1"/>
    <col min="2076" max="2076" width="6.7109375" style="1" customWidth="1"/>
    <col min="2077" max="2077" width="5.5703125" style="1" customWidth="1"/>
    <col min="2078" max="2079" width="6.140625" style="1" customWidth="1"/>
    <col min="2080" max="2080" width="5.85546875" style="1" customWidth="1"/>
    <col min="2081" max="2081" width="7" style="1" customWidth="1"/>
    <col min="2082" max="2082" width="8.42578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6.42578125" style="1" customWidth="1"/>
    <col min="2089" max="2089" width="5.85546875" style="1" customWidth="1"/>
    <col min="2090" max="2090" width="6.7109375" style="1" bestFit="1" customWidth="1"/>
    <col min="2091" max="2094" width="5.85546875" style="1" customWidth="1"/>
    <col min="2095" max="2095" width="5" style="1" customWidth="1"/>
    <col min="2096" max="2096" width="5.85546875" style="1" customWidth="1"/>
    <col min="2097" max="2097" width="5" style="1" customWidth="1"/>
    <col min="2098" max="2098" width="6.140625" style="1" customWidth="1"/>
    <col min="2099" max="2099" width="6.42578125" style="1" customWidth="1"/>
    <col min="2100" max="2100" width="8.42578125" style="1" customWidth="1"/>
    <col min="2101" max="2101" width="7.42578125" style="1" customWidth="1"/>
    <col min="2102" max="2102" width="6.42578125" style="1" customWidth="1"/>
    <col min="2103" max="2103" width="6.42578125" style="1" bestFit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6.5703125" style="1" customWidth="1"/>
    <col min="2113" max="2113" width="5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31" width="5.85546875" style="1" customWidth="1"/>
    <col min="2132" max="2132" width="5" style="1" customWidth="1"/>
    <col min="2133" max="2133" width="5" style="1" bestFit="1" customWidth="1"/>
    <col min="2134" max="2134" width="5.4257812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2.28515625" style="1" customWidth="1"/>
    <col min="2149" max="2304" width="9.140625" style="1"/>
    <col min="2305" max="2305" width="5.42578125" style="1" customWidth="1"/>
    <col min="2306" max="2306" width="28.140625" style="1" customWidth="1"/>
    <col min="2307" max="2307" width="5.85546875" style="1" customWidth="1"/>
    <col min="2308" max="2308" width="6.28515625" style="1" customWidth="1"/>
    <col min="2309" max="2309" width="5.85546875" style="1" customWidth="1"/>
    <col min="2310" max="2310" width="6.7109375" style="1" customWidth="1"/>
    <col min="2311" max="2311" width="5.85546875" style="1" customWidth="1"/>
    <col min="2312" max="2312" width="6.42578125" style="1" customWidth="1"/>
    <col min="2313" max="2313" width="5.85546875" style="1" customWidth="1"/>
    <col min="2314" max="2314" width="6.7109375" style="1" customWidth="1"/>
    <col min="2315" max="2315" width="5.85546875" style="1" customWidth="1"/>
    <col min="2316" max="2316" width="6.28515625" style="1" customWidth="1"/>
    <col min="2317" max="2317" width="5.85546875" style="1" customWidth="1"/>
    <col min="2318" max="2318" width="6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" style="1" customWidth="1"/>
    <col min="2327" max="2327" width="5.85546875" style="1" customWidth="1"/>
    <col min="2328" max="2328" width="6" style="1" customWidth="1"/>
    <col min="2329" max="2329" width="5.85546875" style="1" customWidth="1"/>
    <col min="2330" max="2330" width="6.7109375" style="1" customWidth="1"/>
    <col min="2331" max="2331" width="5.85546875" style="1" customWidth="1"/>
    <col min="2332" max="2332" width="6.7109375" style="1" customWidth="1"/>
    <col min="2333" max="2333" width="5.5703125" style="1" customWidth="1"/>
    <col min="2334" max="2335" width="6.140625" style="1" customWidth="1"/>
    <col min="2336" max="2336" width="5.85546875" style="1" customWidth="1"/>
    <col min="2337" max="2337" width="7" style="1" customWidth="1"/>
    <col min="2338" max="2338" width="8.42578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6.42578125" style="1" customWidth="1"/>
    <col min="2345" max="2345" width="5.85546875" style="1" customWidth="1"/>
    <col min="2346" max="2346" width="6.7109375" style="1" bestFit="1" customWidth="1"/>
    <col min="2347" max="2350" width="5.85546875" style="1" customWidth="1"/>
    <col min="2351" max="2351" width="5" style="1" customWidth="1"/>
    <col min="2352" max="2352" width="5.85546875" style="1" customWidth="1"/>
    <col min="2353" max="2353" width="5" style="1" customWidth="1"/>
    <col min="2354" max="2354" width="6.140625" style="1" customWidth="1"/>
    <col min="2355" max="2355" width="6.42578125" style="1" customWidth="1"/>
    <col min="2356" max="2356" width="8.42578125" style="1" customWidth="1"/>
    <col min="2357" max="2357" width="7.42578125" style="1" customWidth="1"/>
    <col min="2358" max="2358" width="6.42578125" style="1" customWidth="1"/>
    <col min="2359" max="2359" width="6.42578125" style="1" bestFit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6.5703125" style="1" customWidth="1"/>
    <col min="2369" max="2369" width="5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87" width="5.85546875" style="1" customWidth="1"/>
    <col min="2388" max="2388" width="5" style="1" customWidth="1"/>
    <col min="2389" max="2389" width="5" style="1" bestFit="1" customWidth="1"/>
    <col min="2390" max="2390" width="5.4257812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2.28515625" style="1" customWidth="1"/>
    <col min="2405" max="2560" width="9.140625" style="1"/>
    <col min="2561" max="2561" width="5.42578125" style="1" customWidth="1"/>
    <col min="2562" max="2562" width="28.140625" style="1" customWidth="1"/>
    <col min="2563" max="2563" width="5.85546875" style="1" customWidth="1"/>
    <col min="2564" max="2564" width="6.28515625" style="1" customWidth="1"/>
    <col min="2565" max="2565" width="5.85546875" style="1" customWidth="1"/>
    <col min="2566" max="2566" width="6.7109375" style="1" customWidth="1"/>
    <col min="2567" max="2567" width="5.85546875" style="1" customWidth="1"/>
    <col min="2568" max="2568" width="6.42578125" style="1" customWidth="1"/>
    <col min="2569" max="2569" width="5.85546875" style="1" customWidth="1"/>
    <col min="2570" max="2570" width="6.7109375" style="1" customWidth="1"/>
    <col min="2571" max="2571" width="5.85546875" style="1" customWidth="1"/>
    <col min="2572" max="2572" width="6.28515625" style="1" customWidth="1"/>
    <col min="2573" max="2573" width="5.85546875" style="1" customWidth="1"/>
    <col min="2574" max="2574" width="6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" style="1" customWidth="1"/>
    <col min="2583" max="2583" width="5.85546875" style="1" customWidth="1"/>
    <col min="2584" max="2584" width="6" style="1" customWidth="1"/>
    <col min="2585" max="2585" width="5.85546875" style="1" customWidth="1"/>
    <col min="2586" max="2586" width="6.7109375" style="1" customWidth="1"/>
    <col min="2587" max="2587" width="5.85546875" style="1" customWidth="1"/>
    <col min="2588" max="2588" width="6.7109375" style="1" customWidth="1"/>
    <col min="2589" max="2589" width="5.5703125" style="1" customWidth="1"/>
    <col min="2590" max="2591" width="6.140625" style="1" customWidth="1"/>
    <col min="2592" max="2592" width="5.85546875" style="1" customWidth="1"/>
    <col min="2593" max="2593" width="7" style="1" customWidth="1"/>
    <col min="2594" max="2594" width="8.42578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6.42578125" style="1" customWidth="1"/>
    <col min="2601" max="2601" width="5.85546875" style="1" customWidth="1"/>
    <col min="2602" max="2602" width="6.7109375" style="1" bestFit="1" customWidth="1"/>
    <col min="2603" max="2606" width="5.85546875" style="1" customWidth="1"/>
    <col min="2607" max="2607" width="5" style="1" customWidth="1"/>
    <col min="2608" max="2608" width="5.85546875" style="1" customWidth="1"/>
    <col min="2609" max="2609" width="5" style="1" customWidth="1"/>
    <col min="2610" max="2610" width="6.140625" style="1" customWidth="1"/>
    <col min="2611" max="2611" width="6.42578125" style="1" customWidth="1"/>
    <col min="2612" max="2612" width="8.42578125" style="1" customWidth="1"/>
    <col min="2613" max="2613" width="7.42578125" style="1" customWidth="1"/>
    <col min="2614" max="2614" width="6.42578125" style="1" customWidth="1"/>
    <col min="2615" max="2615" width="6.42578125" style="1" bestFit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6.5703125" style="1" customWidth="1"/>
    <col min="2625" max="2625" width="5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43" width="5.85546875" style="1" customWidth="1"/>
    <col min="2644" max="2644" width="5" style="1" customWidth="1"/>
    <col min="2645" max="2645" width="5" style="1" bestFit="1" customWidth="1"/>
    <col min="2646" max="2646" width="5.4257812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2.28515625" style="1" customWidth="1"/>
    <col min="2661" max="2816" width="9.140625" style="1"/>
    <col min="2817" max="2817" width="5.42578125" style="1" customWidth="1"/>
    <col min="2818" max="2818" width="28.140625" style="1" customWidth="1"/>
    <col min="2819" max="2819" width="5.85546875" style="1" customWidth="1"/>
    <col min="2820" max="2820" width="6.28515625" style="1" customWidth="1"/>
    <col min="2821" max="2821" width="5.85546875" style="1" customWidth="1"/>
    <col min="2822" max="2822" width="6.7109375" style="1" customWidth="1"/>
    <col min="2823" max="2823" width="5.85546875" style="1" customWidth="1"/>
    <col min="2824" max="2824" width="6.42578125" style="1" customWidth="1"/>
    <col min="2825" max="2825" width="5.85546875" style="1" customWidth="1"/>
    <col min="2826" max="2826" width="6.7109375" style="1" customWidth="1"/>
    <col min="2827" max="2827" width="5.85546875" style="1" customWidth="1"/>
    <col min="2828" max="2828" width="6.28515625" style="1" customWidth="1"/>
    <col min="2829" max="2829" width="5.85546875" style="1" customWidth="1"/>
    <col min="2830" max="2830" width="6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" style="1" customWidth="1"/>
    <col min="2839" max="2839" width="5.85546875" style="1" customWidth="1"/>
    <col min="2840" max="2840" width="6" style="1" customWidth="1"/>
    <col min="2841" max="2841" width="5.85546875" style="1" customWidth="1"/>
    <col min="2842" max="2842" width="6.7109375" style="1" customWidth="1"/>
    <col min="2843" max="2843" width="5.85546875" style="1" customWidth="1"/>
    <col min="2844" max="2844" width="6.7109375" style="1" customWidth="1"/>
    <col min="2845" max="2845" width="5.5703125" style="1" customWidth="1"/>
    <col min="2846" max="2847" width="6.140625" style="1" customWidth="1"/>
    <col min="2848" max="2848" width="5.85546875" style="1" customWidth="1"/>
    <col min="2849" max="2849" width="7" style="1" customWidth="1"/>
    <col min="2850" max="2850" width="8.42578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6.42578125" style="1" customWidth="1"/>
    <col min="2857" max="2857" width="5.85546875" style="1" customWidth="1"/>
    <col min="2858" max="2858" width="6.7109375" style="1" bestFit="1" customWidth="1"/>
    <col min="2859" max="2862" width="5.85546875" style="1" customWidth="1"/>
    <col min="2863" max="2863" width="5" style="1" customWidth="1"/>
    <col min="2864" max="2864" width="5.85546875" style="1" customWidth="1"/>
    <col min="2865" max="2865" width="5" style="1" customWidth="1"/>
    <col min="2866" max="2866" width="6.140625" style="1" customWidth="1"/>
    <col min="2867" max="2867" width="6.42578125" style="1" customWidth="1"/>
    <col min="2868" max="2868" width="8.42578125" style="1" customWidth="1"/>
    <col min="2869" max="2869" width="7.42578125" style="1" customWidth="1"/>
    <col min="2870" max="2870" width="6.42578125" style="1" customWidth="1"/>
    <col min="2871" max="2871" width="6.42578125" style="1" bestFit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6.5703125" style="1" customWidth="1"/>
    <col min="2881" max="2881" width="5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9" width="5.85546875" style="1" customWidth="1"/>
    <col min="2900" max="2900" width="5" style="1" customWidth="1"/>
    <col min="2901" max="2901" width="5" style="1" bestFit="1" customWidth="1"/>
    <col min="2902" max="2902" width="5.4257812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2.28515625" style="1" customWidth="1"/>
    <col min="2917" max="3072" width="9.140625" style="1"/>
    <col min="3073" max="3073" width="5.42578125" style="1" customWidth="1"/>
    <col min="3074" max="3074" width="28.140625" style="1" customWidth="1"/>
    <col min="3075" max="3075" width="5.85546875" style="1" customWidth="1"/>
    <col min="3076" max="3076" width="6.28515625" style="1" customWidth="1"/>
    <col min="3077" max="3077" width="5.85546875" style="1" customWidth="1"/>
    <col min="3078" max="3078" width="6.7109375" style="1" customWidth="1"/>
    <col min="3079" max="3079" width="5.85546875" style="1" customWidth="1"/>
    <col min="3080" max="3080" width="6.42578125" style="1" customWidth="1"/>
    <col min="3081" max="3081" width="5.85546875" style="1" customWidth="1"/>
    <col min="3082" max="3082" width="6.7109375" style="1" customWidth="1"/>
    <col min="3083" max="3083" width="5.85546875" style="1" customWidth="1"/>
    <col min="3084" max="3084" width="6.28515625" style="1" customWidth="1"/>
    <col min="3085" max="3085" width="5.85546875" style="1" customWidth="1"/>
    <col min="3086" max="3086" width="6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" style="1" customWidth="1"/>
    <col min="3095" max="3095" width="5.85546875" style="1" customWidth="1"/>
    <col min="3096" max="3096" width="6" style="1" customWidth="1"/>
    <col min="3097" max="3097" width="5.85546875" style="1" customWidth="1"/>
    <col min="3098" max="3098" width="6.7109375" style="1" customWidth="1"/>
    <col min="3099" max="3099" width="5.85546875" style="1" customWidth="1"/>
    <col min="3100" max="3100" width="6.7109375" style="1" customWidth="1"/>
    <col min="3101" max="3101" width="5.5703125" style="1" customWidth="1"/>
    <col min="3102" max="3103" width="6.140625" style="1" customWidth="1"/>
    <col min="3104" max="3104" width="5.85546875" style="1" customWidth="1"/>
    <col min="3105" max="3105" width="7" style="1" customWidth="1"/>
    <col min="3106" max="3106" width="8.42578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6.42578125" style="1" customWidth="1"/>
    <col min="3113" max="3113" width="5.85546875" style="1" customWidth="1"/>
    <col min="3114" max="3114" width="6.7109375" style="1" bestFit="1" customWidth="1"/>
    <col min="3115" max="3118" width="5.85546875" style="1" customWidth="1"/>
    <col min="3119" max="3119" width="5" style="1" customWidth="1"/>
    <col min="3120" max="3120" width="5.85546875" style="1" customWidth="1"/>
    <col min="3121" max="3121" width="5" style="1" customWidth="1"/>
    <col min="3122" max="3122" width="6.140625" style="1" customWidth="1"/>
    <col min="3123" max="3123" width="6.42578125" style="1" customWidth="1"/>
    <col min="3124" max="3124" width="8.42578125" style="1" customWidth="1"/>
    <col min="3125" max="3125" width="7.42578125" style="1" customWidth="1"/>
    <col min="3126" max="3126" width="6.42578125" style="1" customWidth="1"/>
    <col min="3127" max="3127" width="6.42578125" style="1" bestFit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6.5703125" style="1" customWidth="1"/>
    <col min="3137" max="3137" width="5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55" width="5.85546875" style="1" customWidth="1"/>
    <col min="3156" max="3156" width="5" style="1" customWidth="1"/>
    <col min="3157" max="3157" width="5" style="1" bestFit="1" customWidth="1"/>
    <col min="3158" max="3158" width="5.4257812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2.28515625" style="1" customWidth="1"/>
    <col min="3173" max="3328" width="9.140625" style="1"/>
    <col min="3329" max="3329" width="5.42578125" style="1" customWidth="1"/>
    <col min="3330" max="3330" width="28.140625" style="1" customWidth="1"/>
    <col min="3331" max="3331" width="5.85546875" style="1" customWidth="1"/>
    <col min="3332" max="3332" width="6.28515625" style="1" customWidth="1"/>
    <col min="3333" max="3333" width="5.85546875" style="1" customWidth="1"/>
    <col min="3334" max="3334" width="6.7109375" style="1" customWidth="1"/>
    <col min="3335" max="3335" width="5.85546875" style="1" customWidth="1"/>
    <col min="3336" max="3336" width="6.42578125" style="1" customWidth="1"/>
    <col min="3337" max="3337" width="5.85546875" style="1" customWidth="1"/>
    <col min="3338" max="3338" width="6.7109375" style="1" customWidth="1"/>
    <col min="3339" max="3339" width="5.85546875" style="1" customWidth="1"/>
    <col min="3340" max="3340" width="6.28515625" style="1" customWidth="1"/>
    <col min="3341" max="3341" width="5.85546875" style="1" customWidth="1"/>
    <col min="3342" max="3342" width="6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" style="1" customWidth="1"/>
    <col min="3351" max="3351" width="5.85546875" style="1" customWidth="1"/>
    <col min="3352" max="3352" width="6" style="1" customWidth="1"/>
    <col min="3353" max="3353" width="5.85546875" style="1" customWidth="1"/>
    <col min="3354" max="3354" width="6.7109375" style="1" customWidth="1"/>
    <col min="3355" max="3355" width="5.85546875" style="1" customWidth="1"/>
    <col min="3356" max="3356" width="6.7109375" style="1" customWidth="1"/>
    <col min="3357" max="3357" width="5.5703125" style="1" customWidth="1"/>
    <col min="3358" max="3359" width="6.140625" style="1" customWidth="1"/>
    <col min="3360" max="3360" width="5.85546875" style="1" customWidth="1"/>
    <col min="3361" max="3361" width="7" style="1" customWidth="1"/>
    <col min="3362" max="3362" width="8.42578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6.42578125" style="1" customWidth="1"/>
    <col min="3369" max="3369" width="5.85546875" style="1" customWidth="1"/>
    <col min="3370" max="3370" width="6.7109375" style="1" bestFit="1" customWidth="1"/>
    <col min="3371" max="3374" width="5.85546875" style="1" customWidth="1"/>
    <col min="3375" max="3375" width="5" style="1" customWidth="1"/>
    <col min="3376" max="3376" width="5.85546875" style="1" customWidth="1"/>
    <col min="3377" max="3377" width="5" style="1" customWidth="1"/>
    <col min="3378" max="3378" width="6.140625" style="1" customWidth="1"/>
    <col min="3379" max="3379" width="6.42578125" style="1" customWidth="1"/>
    <col min="3380" max="3380" width="8.42578125" style="1" customWidth="1"/>
    <col min="3381" max="3381" width="7.42578125" style="1" customWidth="1"/>
    <col min="3382" max="3382" width="6.42578125" style="1" customWidth="1"/>
    <col min="3383" max="3383" width="6.42578125" style="1" bestFit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6.5703125" style="1" customWidth="1"/>
    <col min="3393" max="3393" width="5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11" width="5.85546875" style="1" customWidth="1"/>
    <col min="3412" max="3412" width="5" style="1" customWidth="1"/>
    <col min="3413" max="3413" width="5" style="1" bestFit="1" customWidth="1"/>
    <col min="3414" max="3414" width="5.4257812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2.28515625" style="1" customWidth="1"/>
    <col min="3429" max="3584" width="9.140625" style="1"/>
    <col min="3585" max="3585" width="5.42578125" style="1" customWidth="1"/>
    <col min="3586" max="3586" width="28.140625" style="1" customWidth="1"/>
    <col min="3587" max="3587" width="5.85546875" style="1" customWidth="1"/>
    <col min="3588" max="3588" width="6.28515625" style="1" customWidth="1"/>
    <col min="3589" max="3589" width="5.85546875" style="1" customWidth="1"/>
    <col min="3590" max="3590" width="6.7109375" style="1" customWidth="1"/>
    <col min="3591" max="3591" width="5.85546875" style="1" customWidth="1"/>
    <col min="3592" max="3592" width="6.42578125" style="1" customWidth="1"/>
    <col min="3593" max="3593" width="5.85546875" style="1" customWidth="1"/>
    <col min="3594" max="3594" width="6.7109375" style="1" customWidth="1"/>
    <col min="3595" max="3595" width="5.85546875" style="1" customWidth="1"/>
    <col min="3596" max="3596" width="6.28515625" style="1" customWidth="1"/>
    <col min="3597" max="3597" width="5.85546875" style="1" customWidth="1"/>
    <col min="3598" max="3598" width="6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" style="1" customWidth="1"/>
    <col min="3607" max="3607" width="5.85546875" style="1" customWidth="1"/>
    <col min="3608" max="3608" width="6" style="1" customWidth="1"/>
    <col min="3609" max="3609" width="5.85546875" style="1" customWidth="1"/>
    <col min="3610" max="3610" width="6.7109375" style="1" customWidth="1"/>
    <col min="3611" max="3611" width="5.85546875" style="1" customWidth="1"/>
    <col min="3612" max="3612" width="6.7109375" style="1" customWidth="1"/>
    <col min="3613" max="3613" width="5.5703125" style="1" customWidth="1"/>
    <col min="3614" max="3615" width="6.140625" style="1" customWidth="1"/>
    <col min="3616" max="3616" width="5.85546875" style="1" customWidth="1"/>
    <col min="3617" max="3617" width="7" style="1" customWidth="1"/>
    <col min="3618" max="3618" width="8.42578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6.42578125" style="1" customWidth="1"/>
    <col min="3625" max="3625" width="5.85546875" style="1" customWidth="1"/>
    <col min="3626" max="3626" width="6.7109375" style="1" bestFit="1" customWidth="1"/>
    <col min="3627" max="3630" width="5.85546875" style="1" customWidth="1"/>
    <col min="3631" max="3631" width="5" style="1" customWidth="1"/>
    <col min="3632" max="3632" width="5.85546875" style="1" customWidth="1"/>
    <col min="3633" max="3633" width="5" style="1" customWidth="1"/>
    <col min="3634" max="3634" width="6.140625" style="1" customWidth="1"/>
    <col min="3635" max="3635" width="6.42578125" style="1" customWidth="1"/>
    <col min="3636" max="3636" width="8.42578125" style="1" customWidth="1"/>
    <col min="3637" max="3637" width="7.42578125" style="1" customWidth="1"/>
    <col min="3638" max="3638" width="6.42578125" style="1" customWidth="1"/>
    <col min="3639" max="3639" width="6.42578125" style="1" bestFit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6.5703125" style="1" customWidth="1"/>
    <col min="3649" max="3649" width="5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67" width="5.85546875" style="1" customWidth="1"/>
    <col min="3668" max="3668" width="5" style="1" customWidth="1"/>
    <col min="3669" max="3669" width="5" style="1" bestFit="1" customWidth="1"/>
    <col min="3670" max="3670" width="5.4257812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2.28515625" style="1" customWidth="1"/>
    <col min="3685" max="3840" width="9.140625" style="1"/>
    <col min="3841" max="3841" width="5.42578125" style="1" customWidth="1"/>
    <col min="3842" max="3842" width="28.140625" style="1" customWidth="1"/>
    <col min="3843" max="3843" width="5.85546875" style="1" customWidth="1"/>
    <col min="3844" max="3844" width="6.28515625" style="1" customWidth="1"/>
    <col min="3845" max="3845" width="5.85546875" style="1" customWidth="1"/>
    <col min="3846" max="3846" width="6.7109375" style="1" customWidth="1"/>
    <col min="3847" max="3847" width="5.85546875" style="1" customWidth="1"/>
    <col min="3848" max="3848" width="6.42578125" style="1" customWidth="1"/>
    <col min="3849" max="3849" width="5.85546875" style="1" customWidth="1"/>
    <col min="3850" max="3850" width="6.7109375" style="1" customWidth="1"/>
    <col min="3851" max="3851" width="5.85546875" style="1" customWidth="1"/>
    <col min="3852" max="3852" width="6.28515625" style="1" customWidth="1"/>
    <col min="3853" max="3853" width="5.85546875" style="1" customWidth="1"/>
    <col min="3854" max="3854" width="6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" style="1" customWidth="1"/>
    <col min="3863" max="3863" width="5.85546875" style="1" customWidth="1"/>
    <col min="3864" max="3864" width="6" style="1" customWidth="1"/>
    <col min="3865" max="3865" width="5.85546875" style="1" customWidth="1"/>
    <col min="3866" max="3866" width="6.7109375" style="1" customWidth="1"/>
    <col min="3867" max="3867" width="5.85546875" style="1" customWidth="1"/>
    <col min="3868" max="3868" width="6.7109375" style="1" customWidth="1"/>
    <col min="3869" max="3869" width="5.5703125" style="1" customWidth="1"/>
    <col min="3870" max="3871" width="6.140625" style="1" customWidth="1"/>
    <col min="3872" max="3872" width="5.85546875" style="1" customWidth="1"/>
    <col min="3873" max="3873" width="7" style="1" customWidth="1"/>
    <col min="3874" max="3874" width="8.42578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6.42578125" style="1" customWidth="1"/>
    <col min="3881" max="3881" width="5.85546875" style="1" customWidth="1"/>
    <col min="3882" max="3882" width="6.7109375" style="1" bestFit="1" customWidth="1"/>
    <col min="3883" max="3886" width="5.85546875" style="1" customWidth="1"/>
    <col min="3887" max="3887" width="5" style="1" customWidth="1"/>
    <col min="3888" max="3888" width="5.85546875" style="1" customWidth="1"/>
    <col min="3889" max="3889" width="5" style="1" customWidth="1"/>
    <col min="3890" max="3890" width="6.140625" style="1" customWidth="1"/>
    <col min="3891" max="3891" width="6.42578125" style="1" customWidth="1"/>
    <col min="3892" max="3892" width="8.42578125" style="1" customWidth="1"/>
    <col min="3893" max="3893" width="7.42578125" style="1" customWidth="1"/>
    <col min="3894" max="3894" width="6.42578125" style="1" customWidth="1"/>
    <col min="3895" max="3895" width="6.42578125" style="1" bestFit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6.5703125" style="1" customWidth="1"/>
    <col min="3905" max="3905" width="5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23" width="5.85546875" style="1" customWidth="1"/>
    <col min="3924" max="3924" width="5" style="1" customWidth="1"/>
    <col min="3925" max="3925" width="5" style="1" bestFit="1" customWidth="1"/>
    <col min="3926" max="3926" width="5.4257812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2.28515625" style="1" customWidth="1"/>
    <col min="3941" max="4096" width="9.140625" style="1"/>
    <col min="4097" max="4097" width="5.42578125" style="1" customWidth="1"/>
    <col min="4098" max="4098" width="28.140625" style="1" customWidth="1"/>
    <col min="4099" max="4099" width="5.85546875" style="1" customWidth="1"/>
    <col min="4100" max="4100" width="6.28515625" style="1" customWidth="1"/>
    <col min="4101" max="4101" width="5.85546875" style="1" customWidth="1"/>
    <col min="4102" max="4102" width="6.7109375" style="1" customWidth="1"/>
    <col min="4103" max="4103" width="5.85546875" style="1" customWidth="1"/>
    <col min="4104" max="4104" width="6.42578125" style="1" customWidth="1"/>
    <col min="4105" max="4105" width="5.85546875" style="1" customWidth="1"/>
    <col min="4106" max="4106" width="6.7109375" style="1" customWidth="1"/>
    <col min="4107" max="4107" width="5.85546875" style="1" customWidth="1"/>
    <col min="4108" max="4108" width="6.28515625" style="1" customWidth="1"/>
    <col min="4109" max="4109" width="5.85546875" style="1" customWidth="1"/>
    <col min="4110" max="4110" width="6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" style="1" customWidth="1"/>
    <col min="4119" max="4119" width="5.85546875" style="1" customWidth="1"/>
    <col min="4120" max="4120" width="6" style="1" customWidth="1"/>
    <col min="4121" max="4121" width="5.85546875" style="1" customWidth="1"/>
    <col min="4122" max="4122" width="6.7109375" style="1" customWidth="1"/>
    <col min="4123" max="4123" width="5.85546875" style="1" customWidth="1"/>
    <col min="4124" max="4124" width="6.7109375" style="1" customWidth="1"/>
    <col min="4125" max="4125" width="5.5703125" style="1" customWidth="1"/>
    <col min="4126" max="4127" width="6.140625" style="1" customWidth="1"/>
    <col min="4128" max="4128" width="5.85546875" style="1" customWidth="1"/>
    <col min="4129" max="4129" width="7" style="1" customWidth="1"/>
    <col min="4130" max="4130" width="8.42578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6.42578125" style="1" customWidth="1"/>
    <col min="4137" max="4137" width="5.85546875" style="1" customWidth="1"/>
    <col min="4138" max="4138" width="6.7109375" style="1" bestFit="1" customWidth="1"/>
    <col min="4139" max="4142" width="5.85546875" style="1" customWidth="1"/>
    <col min="4143" max="4143" width="5" style="1" customWidth="1"/>
    <col min="4144" max="4144" width="5.85546875" style="1" customWidth="1"/>
    <col min="4145" max="4145" width="5" style="1" customWidth="1"/>
    <col min="4146" max="4146" width="6.140625" style="1" customWidth="1"/>
    <col min="4147" max="4147" width="6.42578125" style="1" customWidth="1"/>
    <col min="4148" max="4148" width="8.42578125" style="1" customWidth="1"/>
    <col min="4149" max="4149" width="7.42578125" style="1" customWidth="1"/>
    <col min="4150" max="4150" width="6.42578125" style="1" customWidth="1"/>
    <col min="4151" max="4151" width="6.42578125" style="1" bestFit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6.5703125" style="1" customWidth="1"/>
    <col min="4161" max="4161" width="5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9" width="5.85546875" style="1" customWidth="1"/>
    <col min="4180" max="4180" width="5" style="1" customWidth="1"/>
    <col min="4181" max="4181" width="5" style="1" bestFit="1" customWidth="1"/>
    <col min="4182" max="4182" width="5.4257812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2.28515625" style="1" customWidth="1"/>
    <col min="4197" max="4352" width="9.140625" style="1"/>
    <col min="4353" max="4353" width="5.42578125" style="1" customWidth="1"/>
    <col min="4354" max="4354" width="28.140625" style="1" customWidth="1"/>
    <col min="4355" max="4355" width="5.85546875" style="1" customWidth="1"/>
    <col min="4356" max="4356" width="6.28515625" style="1" customWidth="1"/>
    <col min="4357" max="4357" width="5.85546875" style="1" customWidth="1"/>
    <col min="4358" max="4358" width="6.7109375" style="1" customWidth="1"/>
    <col min="4359" max="4359" width="5.85546875" style="1" customWidth="1"/>
    <col min="4360" max="4360" width="6.42578125" style="1" customWidth="1"/>
    <col min="4361" max="4361" width="5.85546875" style="1" customWidth="1"/>
    <col min="4362" max="4362" width="6.7109375" style="1" customWidth="1"/>
    <col min="4363" max="4363" width="5.85546875" style="1" customWidth="1"/>
    <col min="4364" max="4364" width="6.28515625" style="1" customWidth="1"/>
    <col min="4365" max="4365" width="5.85546875" style="1" customWidth="1"/>
    <col min="4366" max="4366" width="6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" style="1" customWidth="1"/>
    <col min="4375" max="4375" width="5.85546875" style="1" customWidth="1"/>
    <col min="4376" max="4376" width="6" style="1" customWidth="1"/>
    <col min="4377" max="4377" width="5.85546875" style="1" customWidth="1"/>
    <col min="4378" max="4378" width="6.7109375" style="1" customWidth="1"/>
    <col min="4379" max="4379" width="5.85546875" style="1" customWidth="1"/>
    <col min="4380" max="4380" width="6.7109375" style="1" customWidth="1"/>
    <col min="4381" max="4381" width="5.5703125" style="1" customWidth="1"/>
    <col min="4382" max="4383" width="6.140625" style="1" customWidth="1"/>
    <col min="4384" max="4384" width="5.85546875" style="1" customWidth="1"/>
    <col min="4385" max="4385" width="7" style="1" customWidth="1"/>
    <col min="4386" max="4386" width="8.42578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6.42578125" style="1" customWidth="1"/>
    <col min="4393" max="4393" width="5.85546875" style="1" customWidth="1"/>
    <col min="4394" max="4394" width="6.7109375" style="1" bestFit="1" customWidth="1"/>
    <col min="4395" max="4398" width="5.85546875" style="1" customWidth="1"/>
    <col min="4399" max="4399" width="5" style="1" customWidth="1"/>
    <col min="4400" max="4400" width="5.85546875" style="1" customWidth="1"/>
    <col min="4401" max="4401" width="5" style="1" customWidth="1"/>
    <col min="4402" max="4402" width="6.140625" style="1" customWidth="1"/>
    <col min="4403" max="4403" width="6.42578125" style="1" customWidth="1"/>
    <col min="4404" max="4404" width="8.42578125" style="1" customWidth="1"/>
    <col min="4405" max="4405" width="7.42578125" style="1" customWidth="1"/>
    <col min="4406" max="4406" width="6.42578125" style="1" customWidth="1"/>
    <col min="4407" max="4407" width="6.42578125" style="1" bestFit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6.5703125" style="1" customWidth="1"/>
    <col min="4417" max="4417" width="5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35" width="5.85546875" style="1" customWidth="1"/>
    <col min="4436" max="4436" width="5" style="1" customWidth="1"/>
    <col min="4437" max="4437" width="5" style="1" bestFit="1" customWidth="1"/>
    <col min="4438" max="4438" width="5.4257812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2.28515625" style="1" customWidth="1"/>
    <col min="4453" max="4608" width="9.140625" style="1"/>
    <col min="4609" max="4609" width="5.42578125" style="1" customWidth="1"/>
    <col min="4610" max="4610" width="28.140625" style="1" customWidth="1"/>
    <col min="4611" max="4611" width="5.85546875" style="1" customWidth="1"/>
    <col min="4612" max="4612" width="6.28515625" style="1" customWidth="1"/>
    <col min="4613" max="4613" width="5.85546875" style="1" customWidth="1"/>
    <col min="4614" max="4614" width="6.7109375" style="1" customWidth="1"/>
    <col min="4615" max="4615" width="5.85546875" style="1" customWidth="1"/>
    <col min="4616" max="4616" width="6.42578125" style="1" customWidth="1"/>
    <col min="4617" max="4617" width="5.85546875" style="1" customWidth="1"/>
    <col min="4618" max="4618" width="6.7109375" style="1" customWidth="1"/>
    <col min="4619" max="4619" width="5.85546875" style="1" customWidth="1"/>
    <col min="4620" max="4620" width="6.28515625" style="1" customWidth="1"/>
    <col min="4621" max="4621" width="5.85546875" style="1" customWidth="1"/>
    <col min="4622" max="4622" width="6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" style="1" customWidth="1"/>
    <col min="4631" max="4631" width="5.85546875" style="1" customWidth="1"/>
    <col min="4632" max="4632" width="6" style="1" customWidth="1"/>
    <col min="4633" max="4633" width="5.85546875" style="1" customWidth="1"/>
    <col min="4634" max="4634" width="6.7109375" style="1" customWidth="1"/>
    <col min="4635" max="4635" width="5.85546875" style="1" customWidth="1"/>
    <col min="4636" max="4636" width="6.7109375" style="1" customWidth="1"/>
    <col min="4637" max="4637" width="5.5703125" style="1" customWidth="1"/>
    <col min="4638" max="4639" width="6.140625" style="1" customWidth="1"/>
    <col min="4640" max="4640" width="5.85546875" style="1" customWidth="1"/>
    <col min="4641" max="4641" width="7" style="1" customWidth="1"/>
    <col min="4642" max="4642" width="8.42578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6.42578125" style="1" customWidth="1"/>
    <col min="4649" max="4649" width="5.85546875" style="1" customWidth="1"/>
    <col min="4650" max="4650" width="6.7109375" style="1" bestFit="1" customWidth="1"/>
    <col min="4651" max="4654" width="5.85546875" style="1" customWidth="1"/>
    <col min="4655" max="4655" width="5" style="1" customWidth="1"/>
    <col min="4656" max="4656" width="5.85546875" style="1" customWidth="1"/>
    <col min="4657" max="4657" width="5" style="1" customWidth="1"/>
    <col min="4658" max="4658" width="6.140625" style="1" customWidth="1"/>
    <col min="4659" max="4659" width="6.42578125" style="1" customWidth="1"/>
    <col min="4660" max="4660" width="8.42578125" style="1" customWidth="1"/>
    <col min="4661" max="4661" width="7.42578125" style="1" customWidth="1"/>
    <col min="4662" max="4662" width="6.42578125" style="1" customWidth="1"/>
    <col min="4663" max="4663" width="6.42578125" style="1" bestFit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6.5703125" style="1" customWidth="1"/>
    <col min="4673" max="4673" width="5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91" width="5.85546875" style="1" customWidth="1"/>
    <col min="4692" max="4692" width="5" style="1" customWidth="1"/>
    <col min="4693" max="4693" width="5" style="1" bestFit="1" customWidth="1"/>
    <col min="4694" max="4694" width="5.4257812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2.28515625" style="1" customWidth="1"/>
    <col min="4709" max="4864" width="9.140625" style="1"/>
    <col min="4865" max="4865" width="5.42578125" style="1" customWidth="1"/>
    <col min="4866" max="4866" width="28.140625" style="1" customWidth="1"/>
    <col min="4867" max="4867" width="5.85546875" style="1" customWidth="1"/>
    <col min="4868" max="4868" width="6.28515625" style="1" customWidth="1"/>
    <col min="4869" max="4869" width="5.85546875" style="1" customWidth="1"/>
    <col min="4870" max="4870" width="6.7109375" style="1" customWidth="1"/>
    <col min="4871" max="4871" width="5.85546875" style="1" customWidth="1"/>
    <col min="4872" max="4872" width="6.42578125" style="1" customWidth="1"/>
    <col min="4873" max="4873" width="5.85546875" style="1" customWidth="1"/>
    <col min="4874" max="4874" width="6.7109375" style="1" customWidth="1"/>
    <col min="4875" max="4875" width="5.85546875" style="1" customWidth="1"/>
    <col min="4876" max="4876" width="6.28515625" style="1" customWidth="1"/>
    <col min="4877" max="4877" width="5.85546875" style="1" customWidth="1"/>
    <col min="4878" max="4878" width="6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" style="1" customWidth="1"/>
    <col min="4887" max="4887" width="5.85546875" style="1" customWidth="1"/>
    <col min="4888" max="4888" width="6" style="1" customWidth="1"/>
    <col min="4889" max="4889" width="5.85546875" style="1" customWidth="1"/>
    <col min="4890" max="4890" width="6.7109375" style="1" customWidth="1"/>
    <col min="4891" max="4891" width="5.85546875" style="1" customWidth="1"/>
    <col min="4892" max="4892" width="6.7109375" style="1" customWidth="1"/>
    <col min="4893" max="4893" width="5.5703125" style="1" customWidth="1"/>
    <col min="4894" max="4895" width="6.140625" style="1" customWidth="1"/>
    <col min="4896" max="4896" width="5.85546875" style="1" customWidth="1"/>
    <col min="4897" max="4897" width="7" style="1" customWidth="1"/>
    <col min="4898" max="4898" width="8.42578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6.42578125" style="1" customWidth="1"/>
    <col min="4905" max="4905" width="5.85546875" style="1" customWidth="1"/>
    <col min="4906" max="4906" width="6.7109375" style="1" bestFit="1" customWidth="1"/>
    <col min="4907" max="4910" width="5.85546875" style="1" customWidth="1"/>
    <col min="4911" max="4911" width="5" style="1" customWidth="1"/>
    <col min="4912" max="4912" width="5.85546875" style="1" customWidth="1"/>
    <col min="4913" max="4913" width="5" style="1" customWidth="1"/>
    <col min="4914" max="4914" width="6.140625" style="1" customWidth="1"/>
    <col min="4915" max="4915" width="6.42578125" style="1" customWidth="1"/>
    <col min="4916" max="4916" width="8.42578125" style="1" customWidth="1"/>
    <col min="4917" max="4917" width="7.42578125" style="1" customWidth="1"/>
    <col min="4918" max="4918" width="6.42578125" style="1" customWidth="1"/>
    <col min="4919" max="4919" width="6.42578125" style="1" bestFit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6.5703125" style="1" customWidth="1"/>
    <col min="4929" max="4929" width="5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47" width="5.85546875" style="1" customWidth="1"/>
    <col min="4948" max="4948" width="5" style="1" customWidth="1"/>
    <col min="4949" max="4949" width="5" style="1" bestFit="1" customWidth="1"/>
    <col min="4950" max="4950" width="5.4257812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2.28515625" style="1" customWidth="1"/>
    <col min="4965" max="5120" width="9.140625" style="1"/>
    <col min="5121" max="5121" width="5.42578125" style="1" customWidth="1"/>
    <col min="5122" max="5122" width="28.140625" style="1" customWidth="1"/>
    <col min="5123" max="5123" width="5.85546875" style="1" customWidth="1"/>
    <col min="5124" max="5124" width="6.28515625" style="1" customWidth="1"/>
    <col min="5125" max="5125" width="5.85546875" style="1" customWidth="1"/>
    <col min="5126" max="5126" width="6.7109375" style="1" customWidth="1"/>
    <col min="5127" max="5127" width="5.85546875" style="1" customWidth="1"/>
    <col min="5128" max="5128" width="6.42578125" style="1" customWidth="1"/>
    <col min="5129" max="5129" width="5.85546875" style="1" customWidth="1"/>
    <col min="5130" max="5130" width="6.7109375" style="1" customWidth="1"/>
    <col min="5131" max="5131" width="5.85546875" style="1" customWidth="1"/>
    <col min="5132" max="5132" width="6.28515625" style="1" customWidth="1"/>
    <col min="5133" max="5133" width="5.85546875" style="1" customWidth="1"/>
    <col min="5134" max="5134" width="6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" style="1" customWidth="1"/>
    <col min="5143" max="5143" width="5.85546875" style="1" customWidth="1"/>
    <col min="5144" max="5144" width="6" style="1" customWidth="1"/>
    <col min="5145" max="5145" width="5.85546875" style="1" customWidth="1"/>
    <col min="5146" max="5146" width="6.7109375" style="1" customWidth="1"/>
    <col min="5147" max="5147" width="5.85546875" style="1" customWidth="1"/>
    <col min="5148" max="5148" width="6.7109375" style="1" customWidth="1"/>
    <col min="5149" max="5149" width="5.5703125" style="1" customWidth="1"/>
    <col min="5150" max="5151" width="6.140625" style="1" customWidth="1"/>
    <col min="5152" max="5152" width="5.85546875" style="1" customWidth="1"/>
    <col min="5153" max="5153" width="7" style="1" customWidth="1"/>
    <col min="5154" max="5154" width="8.42578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6.42578125" style="1" customWidth="1"/>
    <col min="5161" max="5161" width="5.85546875" style="1" customWidth="1"/>
    <col min="5162" max="5162" width="6.7109375" style="1" bestFit="1" customWidth="1"/>
    <col min="5163" max="5166" width="5.85546875" style="1" customWidth="1"/>
    <col min="5167" max="5167" width="5" style="1" customWidth="1"/>
    <col min="5168" max="5168" width="5.85546875" style="1" customWidth="1"/>
    <col min="5169" max="5169" width="5" style="1" customWidth="1"/>
    <col min="5170" max="5170" width="6.140625" style="1" customWidth="1"/>
    <col min="5171" max="5171" width="6.42578125" style="1" customWidth="1"/>
    <col min="5172" max="5172" width="8.42578125" style="1" customWidth="1"/>
    <col min="5173" max="5173" width="7.42578125" style="1" customWidth="1"/>
    <col min="5174" max="5174" width="6.42578125" style="1" customWidth="1"/>
    <col min="5175" max="5175" width="6.42578125" style="1" bestFit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6.5703125" style="1" customWidth="1"/>
    <col min="5185" max="5185" width="5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203" width="5.85546875" style="1" customWidth="1"/>
    <col min="5204" max="5204" width="5" style="1" customWidth="1"/>
    <col min="5205" max="5205" width="5" style="1" bestFit="1" customWidth="1"/>
    <col min="5206" max="5206" width="5.4257812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2.28515625" style="1" customWidth="1"/>
    <col min="5221" max="5376" width="9.140625" style="1"/>
    <col min="5377" max="5377" width="5.42578125" style="1" customWidth="1"/>
    <col min="5378" max="5378" width="28.140625" style="1" customWidth="1"/>
    <col min="5379" max="5379" width="5.85546875" style="1" customWidth="1"/>
    <col min="5380" max="5380" width="6.28515625" style="1" customWidth="1"/>
    <col min="5381" max="5381" width="5.85546875" style="1" customWidth="1"/>
    <col min="5382" max="5382" width="6.7109375" style="1" customWidth="1"/>
    <col min="5383" max="5383" width="5.85546875" style="1" customWidth="1"/>
    <col min="5384" max="5384" width="6.42578125" style="1" customWidth="1"/>
    <col min="5385" max="5385" width="5.85546875" style="1" customWidth="1"/>
    <col min="5386" max="5386" width="6.7109375" style="1" customWidth="1"/>
    <col min="5387" max="5387" width="5.85546875" style="1" customWidth="1"/>
    <col min="5388" max="5388" width="6.28515625" style="1" customWidth="1"/>
    <col min="5389" max="5389" width="5.85546875" style="1" customWidth="1"/>
    <col min="5390" max="5390" width="6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" style="1" customWidth="1"/>
    <col min="5399" max="5399" width="5.85546875" style="1" customWidth="1"/>
    <col min="5400" max="5400" width="6" style="1" customWidth="1"/>
    <col min="5401" max="5401" width="5.85546875" style="1" customWidth="1"/>
    <col min="5402" max="5402" width="6.7109375" style="1" customWidth="1"/>
    <col min="5403" max="5403" width="5.85546875" style="1" customWidth="1"/>
    <col min="5404" max="5404" width="6.7109375" style="1" customWidth="1"/>
    <col min="5405" max="5405" width="5.5703125" style="1" customWidth="1"/>
    <col min="5406" max="5407" width="6.140625" style="1" customWidth="1"/>
    <col min="5408" max="5408" width="5.85546875" style="1" customWidth="1"/>
    <col min="5409" max="5409" width="7" style="1" customWidth="1"/>
    <col min="5410" max="5410" width="8.42578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6.42578125" style="1" customWidth="1"/>
    <col min="5417" max="5417" width="5.85546875" style="1" customWidth="1"/>
    <col min="5418" max="5418" width="6.7109375" style="1" bestFit="1" customWidth="1"/>
    <col min="5419" max="5422" width="5.85546875" style="1" customWidth="1"/>
    <col min="5423" max="5423" width="5" style="1" customWidth="1"/>
    <col min="5424" max="5424" width="5.85546875" style="1" customWidth="1"/>
    <col min="5425" max="5425" width="5" style="1" customWidth="1"/>
    <col min="5426" max="5426" width="6.140625" style="1" customWidth="1"/>
    <col min="5427" max="5427" width="6.42578125" style="1" customWidth="1"/>
    <col min="5428" max="5428" width="8.42578125" style="1" customWidth="1"/>
    <col min="5429" max="5429" width="7.42578125" style="1" customWidth="1"/>
    <col min="5430" max="5430" width="6.42578125" style="1" customWidth="1"/>
    <col min="5431" max="5431" width="6.42578125" style="1" bestFit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6.5703125" style="1" customWidth="1"/>
    <col min="5441" max="5441" width="5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9" width="5.85546875" style="1" customWidth="1"/>
    <col min="5460" max="5460" width="5" style="1" customWidth="1"/>
    <col min="5461" max="5461" width="5" style="1" bestFit="1" customWidth="1"/>
    <col min="5462" max="5462" width="5.4257812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2.28515625" style="1" customWidth="1"/>
    <col min="5477" max="5632" width="9.140625" style="1"/>
    <col min="5633" max="5633" width="5.42578125" style="1" customWidth="1"/>
    <col min="5634" max="5634" width="28.140625" style="1" customWidth="1"/>
    <col min="5635" max="5635" width="5.85546875" style="1" customWidth="1"/>
    <col min="5636" max="5636" width="6.28515625" style="1" customWidth="1"/>
    <col min="5637" max="5637" width="5.85546875" style="1" customWidth="1"/>
    <col min="5638" max="5638" width="6.7109375" style="1" customWidth="1"/>
    <col min="5639" max="5639" width="5.85546875" style="1" customWidth="1"/>
    <col min="5640" max="5640" width="6.42578125" style="1" customWidth="1"/>
    <col min="5641" max="5641" width="5.85546875" style="1" customWidth="1"/>
    <col min="5642" max="5642" width="6.7109375" style="1" customWidth="1"/>
    <col min="5643" max="5643" width="5.85546875" style="1" customWidth="1"/>
    <col min="5644" max="5644" width="6.28515625" style="1" customWidth="1"/>
    <col min="5645" max="5645" width="5.85546875" style="1" customWidth="1"/>
    <col min="5646" max="5646" width="6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" style="1" customWidth="1"/>
    <col min="5655" max="5655" width="5.85546875" style="1" customWidth="1"/>
    <col min="5656" max="5656" width="6" style="1" customWidth="1"/>
    <col min="5657" max="5657" width="5.85546875" style="1" customWidth="1"/>
    <col min="5658" max="5658" width="6.7109375" style="1" customWidth="1"/>
    <col min="5659" max="5659" width="5.85546875" style="1" customWidth="1"/>
    <col min="5660" max="5660" width="6.7109375" style="1" customWidth="1"/>
    <col min="5661" max="5661" width="5.5703125" style="1" customWidth="1"/>
    <col min="5662" max="5663" width="6.140625" style="1" customWidth="1"/>
    <col min="5664" max="5664" width="5.85546875" style="1" customWidth="1"/>
    <col min="5665" max="5665" width="7" style="1" customWidth="1"/>
    <col min="5666" max="5666" width="8.42578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6.42578125" style="1" customWidth="1"/>
    <col min="5673" max="5673" width="5.85546875" style="1" customWidth="1"/>
    <col min="5674" max="5674" width="6.7109375" style="1" bestFit="1" customWidth="1"/>
    <col min="5675" max="5678" width="5.85546875" style="1" customWidth="1"/>
    <col min="5679" max="5679" width="5" style="1" customWidth="1"/>
    <col min="5680" max="5680" width="5.85546875" style="1" customWidth="1"/>
    <col min="5681" max="5681" width="5" style="1" customWidth="1"/>
    <col min="5682" max="5682" width="6.140625" style="1" customWidth="1"/>
    <col min="5683" max="5683" width="6.42578125" style="1" customWidth="1"/>
    <col min="5684" max="5684" width="8.42578125" style="1" customWidth="1"/>
    <col min="5685" max="5685" width="7.42578125" style="1" customWidth="1"/>
    <col min="5686" max="5686" width="6.42578125" style="1" customWidth="1"/>
    <col min="5687" max="5687" width="6.42578125" style="1" bestFit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6.5703125" style="1" customWidth="1"/>
    <col min="5697" max="5697" width="5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15" width="5.85546875" style="1" customWidth="1"/>
    <col min="5716" max="5716" width="5" style="1" customWidth="1"/>
    <col min="5717" max="5717" width="5" style="1" bestFit="1" customWidth="1"/>
    <col min="5718" max="5718" width="5.4257812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2.28515625" style="1" customWidth="1"/>
    <col min="5733" max="5888" width="9.140625" style="1"/>
    <col min="5889" max="5889" width="5.42578125" style="1" customWidth="1"/>
    <col min="5890" max="5890" width="28.140625" style="1" customWidth="1"/>
    <col min="5891" max="5891" width="5.85546875" style="1" customWidth="1"/>
    <col min="5892" max="5892" width="6.28515625" style="1" customWidth="1"/>
    <col min="5893" max="5893" width="5.85546875" style="1" customWidth="1"/>
    <col min="5894" max="5894" width="6.7109375" style="1" customWidth="1"/>
    <col min="5895" max="5895" width="5.85546875" style="1" customWidth="1"/>
    <col min="5896" max="5896" width="6.42578125" style="1" customWidth="1"/>
    <col min="5897" max="5897" width="5.85546875" style="1" customWidth="1"/>
    <col min="5898" max="5898" width="6.7109375" style="1" customWidth="1"/>
    <col min="5899" max="5899" width="5.85546875" style="1" customWidth="1"/>
    <col min="5900" max="5900" width="6.28515625" style="1" customWidth="1"/>
    <col min="5901" max="5901" width="5.85546875" style="1" customWidth="1"/>
    <col min="5902" max="5902" width="6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" style="1" customWidth="1"/>
    <col min="5911" max="5911" width="5.85546875" style="1" customWidth="1"/>
    <col min="5912" max="5912" width="6" style="1" customWidth="1"/>
    <col min="5913" max="5913" width="5.85546875" style="1" customWidth="1"/>
    <col min="5914" max="5914" width="6.7109375" style="1" customWidth="1"/>
    <col min="5915" max="5915" width="5.85546875" style="1" customWidth="1"/>
    <col min="5916" max="5916" width="6.7109375" style="1" customWidth="1"/>
    <col min="5917" max="5917" width="5.5703125" style="1" customWidth="1"/>
    <col min="5918" max="5919" width="6.140625" style="1" customWidth="1"/>
    <col min="5920" max="5920" width="5.85546875" style="1" customWidth="1"/>
    <col min="5921" max="5921" width="7" style="1" customWidth="1"/>
    <col min="5922" max="5922" width="8.42578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6.42578125" style="1" customWidth="1"/>
    <col min="5929" max="5929" width="5.85546875" style="1" customWidth="1"/>
    <col min="5930" max="5930" width="6.7109375" style="1" bestFit="1" customWidth="1"/>
    <col min="5931" max="5934" width="5.85546875" style="1" customWidth="1"/>
    <col min="5935" max="5935" width="5" style="1" customWidth="1"/>
    <col min="5936" max="5936" width="5.85546875" style="1" customWidth="1"/>
    <col min="5937" max="5937" width="5" style="1" customWidth="1"/>
    <col min="5938" max="5938" width="6.140625" style="1" customWidth="1"/>
    <col min="5939" max="5939" width="6.42578125" style="1" customWidth="1"/>
    <col min="5940" max="5940" width="8.42578125" style="1" customWidth="1"/>
    <col min="5941" max="5941" width="7.42578125" style="1" customWidth="1"/>
    <col min="5942" max="5942" width="6.42578125" style="1" customWidth="1"/>
    <col min="5943" max="5943" width="6.42578125" style="1" bestFit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6.5703125" style="1" customWidth="1"/>
    <col min="5953" max="5953" width="5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71" width="5.85546875" style="1" customWidth="1"/>
    <col min="5972" max="5972" width="5" style="1" customWidth="1"/>
    <col min="5973" max="5973" width="5" style="1" bestFit="1" customWidth="1"/>
    <col min="5974" max="5974" width="5.4257812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2.28515625" style="1" customWidth="1"/>
    <col min="5989" max="6144" width="9.140625" style="1"/>
    <col min="6145" max="6145" width="5.42578125" style="1" customWidth="1"/>
    <col min="6146" max="6146" width="28.140625" style="1" customWidth="1"/>
    <col min="6147" max="6147" width="5.85546875" style="1" customWidth="1"/>
    <col min="6148" max="6148" width="6.28515625" style="1" customWidth="1"/>
    <col min="6149" max="6149" width="5.85546875" style="1" customWidth="1"/>
    <col min="6150" max="6150" width="6.7109375" style="1" customWidth="1"/>
    <col min="6151" max="6151" width="5.85546875" style="1" customWidth="1"/>
    <col min="6152" max="6152" width="6.42578125" style="1" customWidth="1"/>
    <col min="6153" max="6153" width="5.85546875" style="1" customWidth="1"/>
    <col min="6154" max="6154" width="6.7109375" style="1" customWidth="1"/>
    <col min="6155" max="6155" width="5.85546875" style="1" customWidth="1"/>
    <col min="6156" max="6156" width="6.28515625" style="1" customWidth="1"/>
    <col min="6157" max="6157" width="5.85546875" style="1" customWidth="1"/>
    <col min="6158" max="6158" width="6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" style="1" customWidth="1"/>
    <col min="6167" max="6167" width="5.85546875" style="1" customWidth="1"/>
    <col min="6168" max="6168" width="6" style="1" customWidth="1"/>
    <col min="6169" max="6169" width="5.85546875" style="1" customWidth="1"/>
    <col min="6170" max="6170" width="6.7109375" style="1" customWidth="1"/>
    <col min="6171" max="6171" width="5.85546875" style="1" customWidth="1"/>
    <col min="6172" max="6172" width="6.7109375" style="1" customWidth="1"/>
    <col min="6173" max="6173" width="5.5703125" style="1" customWidth="1"/>
    <col min="6174" max="6175" width="6.140625" style="1" customWidth="1"/>
    <col min="6176" max="6176" width="5.85546875" style="1" customWidth="1"/>
    <col min="6177" max="6177" width="7" style="1" customWidth="1"/>
    <col min="6178" max="6178" width="8.42578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6.42578125" style="1" customWidth="1"/>
    <col min="6185" max="6185" width="5.85546875" style="1" customWidth="1"/>
    <col min="6186" max="6186" width="6.7109375" style="1" bestFit="1" customWidth="1"/>
    <col min="6187" max="6190" width="5.85546875" style="1" customWidth="1"/>
    <col min="6191" max="6191" width="5" style="1" customWidth="1"/>
    <col min="6192" max="6192" width="5.85546875" style="1" customWidth="1"/>
    <col min="6193" max="6193" width="5" style="1" customWidth="1"/>
    <col min="6194" max="6194" width="6.140625" style="1" customWidth="1"/>
    <col min="6195" max="6195" width="6.42578125" style="1" customWidth="1"/>
    <col min="6196" max="6196" width="8.42578125" style="1" customWidth="1"/>
    <col min="6197" max="6197" width="7.42578125" style="1" customWidth="1"/>
    <col min="6198" max="6198" width="6.42578125" style="1" customWidth="1"/>
    <col min="6199" max="6199" width="6.42578125" style="1" bestFit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6.5703125" style="1" customWidth="1"/>
    <col min="6209" max="6209" width="5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27" width="5.85546875" style="1" customWidth="1"/>
    <col min="6228" max="6228" width="5" style="1" customWidth="1"/>
    <col min="6229" max="6229" width="5" style="1" bestFit="1" customWidth="1"/>
    <col min="6230" max="6230" width="5.4257812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2.28515625" style="1" customWidth="1"/>
    <col min="6245" max="6400" width="9.140625" style="1"/>
    <col min="6401" max="6401" width="5.42578125" style="1" customWidth="1"/>
    <col min="6402" max="6402" width="28.140625" style="1" customWidth="1"/>
    <col min="6403" max="6403" width="5.85546875" style="1" customWidth="1"/>
    <col min="6404" max="6404" width="6.28515625" style="1" customWidth="1"/>
    <col min="6405" max="6405" width="5.85546875" style="1" customWidth="1"/>
    <col min="6406" max="6406" width="6.7109375" style="1" customWidth="1"/>
    <col min="6407" max="6407" width="5.85546875" style="1" customWidth="1"/>
    <col min="6408" max="6408" width="6.42578125" style="1" customWidth="1"/>
    <col min="6409" max="6409" width="5.85546875" style="1" customWidth="1"/>
    <col min="6410" max="6410" width="6.7109375" style="1" customWidth="1"/>
    <col min="6411" max="6411" width="5.85546875" style="1" customWidth="1"/>
    <col min="6412" max="6412" width="6.28515625" style="1" customWidth="1"/>
    <col min="6413" max="6413" width="5.85546875" style="1" customWidth="1"/>
    <col min="6414" max="6414" width="6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" style="1" customWidth="1"/>
    <col min="6423" max="6423" width="5.85546875" style="1" customWidth="1"/>
    <col min="6424" max="6424" width="6" style="1" customWidth="1"/>
    <col min="6425" max="6425" width="5.85546875" style="1" customWidth="1"/>
    <col min="6426" max="6426" width="6.7109375" style="1" customWidth="1"/>
    <col min="6427" max="6427" width="5.85546875" style="1" customWidth="1"/>
    <col min="6428" max="6428" width="6.7109375" style="1" customWidth="1"/>
    <col min="6429" max="6429" width="5.5703125" style="1" customWidth="1"/>
    <col min="6430" max="6431" width="6.140625" style="1" customWidth="1"/>
    <col min="6432" max="6432" width="5.85546875" style="1" customWidth="1"/>
    <col min="6433" max="6433" width="7" style="1" customWidth="1"/>
    <col min="6434" max="6434" width="8.42578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6.42578125" style="1" customWidth="1"/>
    <col min="6441" max="6441" width="5.85546875" style="1" customWidth="1"/>
    <col min="6442" max="6442" width="6.7109375" style="1" bestFit="1" customWidth="1"/>
    <col min="6443" max="6446" width="5.85546875" style="1" customWidth="1"/>
    <col min="6447" max="6447" width="5" style="1" customWidth="1"/>
    <col min="6448" max="6448" width="5.85546875" style="1" customWidth="1"/>
    <col min="6449" max="6449" width="5" style="1" customWidth="1"/>
    <col min="6450" max="6450" width="6.140625" style="1" customWidth="1"/>
    <col min="6451" max="6451" width="6.42578125" style="1" customWidth="1"/>
    <col min="6452" max="6452" width="8.42578125" style="1" customWidth="1"/>
    <col min="6453" max="6453" width="7.42578125" style="1" customWidth="1"/>
    <col min="6454" max="6454" width="6.42578125" style="1" customWidth="1"/>
    <col min="6455" max="6455" width="6.42578125" style="1" bestFit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6.5703125" style="1" customWidth="1"/>
    <col min="6465" max="6465" width="5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83" width="5.85546875" style="1" customWidth="1"/>
    <col min="6484" max="6484" width="5" style="1" customWidth="1"/>
    <col min="6485" max="6485" width="5" style="1" bestFit="1" customWidth="1"/>
    <col min="6486" max="6486" width="5.4257812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2.28515625" style="1" customWidth="1"/>
    <col min="6501" max="6656" width="9.140625" style="1"/>
    <col min="6657" max="6657" width="5.42578125" style="1" customWidth="1"/>
    <col min="6658" max="6658" width="28.140625" style="1" customWidth="1"/>
    <col min="6659" max="6659" width="5.85546875" style="1" customWidth="1"/>
    <col min="6660" max="6660" width="6.28515625" style="1" customWidth="1"/>
    <col min="6661" max="6661" width="5.85546875" style="1" customWidth="1"/>
    <col min="6662" max="6662" width="6.7109375" style="1" customWidth="1"/>
    <col min="6663" max="6663" width="5.85546875" style="1" customWidth="1"/>
    <col min="6664" max="6664" width="6.42578125" style="1" customWidth="1"/>
    <col min="6665" max="6665" width="5.85546875" style="1" customWidth="1"/>
    <col min="6666" max="6666" width="6.7109375" style="1" customWidth="1"/>
    <col min="6667" max="6667" width="5.85546875" style="1" customWidth="1"/>
    <col min="6668" max="6668" width="6.28515625" style="1" customWidth="1"/>
    <col min="6669" max="6669" width="5.85546875" style="1" customWidth="1"/>
    <col min="6670" max="6670" width="6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" style="1" customWidth="1"/>
    <col min="6679" max="6679" width="5.85546875" style="1" customWidth="1"/>
    <col min="6680" max="6680" width="6" style="1" customWidth="1"/>
    <col min="6681" max="6681" width="5.85546875" style="1" customWidth="1"/>
    <col min="6682" max="6682" width="6.7109375" style="1" customWidth="1"/>
    <col min="6683" max="6683" width="5.85546875" style="1" customWidth="1"/>
    <col min="6684" max="6684" width="6.7109375" style="1" customWidth="1"/>
    <col min="6685" max="6685" width="5.5703125" style="1" customWidth="1"/>
    <col min="6686" max="6687" width="6.140625" style="1" customWidth="1"/>
    <col min="6688" max="6688" width="5.85546875" style="1" customWidth="1"/>
    <col min="6689" max="6689" width="7" style="1" customWidth="1"/>
    <col min="6690" max="6690" width="8.42578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6.42578125" style="1" customWidth="1"/>
    <col min="6697" max="6697" width="5.85546875" style="1" customWidth="1"/>
    <col min="6698" max="6698" width="6.7109375" style="1" bestFit="1" customWidth="1"/>
    <col min="6699" max="6702" width="5.85546875" style="1" customWidth="1"/>
    <col min="6703" max="6703" width="5" style="1" customWidth="1"/>
    <col min="6704" max="6704" width="5.85546875" style="1" customWidth="1"/>
    <col min="6705" max="6705" width="5" style="1" customWidth="1"/>
    <col min="6706" max="6706" width="6.140625" style="1" customWidth="1"/>
    <col min="6707" max="6707" width="6.42578125" style="1" customWidth="1"/>
    <col min="6708" max="6708" width="8.42578125" style="1" customWidth="1"/>
    <col min="6709" max="6709" width="7.42578125" style="1" customWidth="1"/>
    <col min="6710" max="6710" width="6.42578125" style="1" customWidth="1"/>
    <col min="6711" max="6711" width="6.42578125" style="1" bestFit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6.5703125" style="1" customWidth="1"/>
    <col min="6721" max="6721" width="5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9" width="5.85546875" style="1" customWidth="1"/>
    <col min="6740" max="6740" width="5" style="1" customWidth="1"/>
    <col min="6741" max="6741" width="5" style="1" bestFit="1" customWidth="1"/>
    <col min="6742" max="6742" width="5.4257812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2.28515625" style="1" customWidth="1"/>
    <col min="6757" max="6912" width="9.140625" style="1"/>
    <col min="6913" max="6913" width="5.42578125" style="1" customWidth="1"/>
    <col min="6914" max="6914" width="28.140625" style="1" customWidth="1"/>
    <col min="6915" max="6915" width="5.85546875" style="1" customWidth="1"/>
    <col min="6916" max="6916" width="6.28515625" style="1" customWidth="1"/>
    <col min="6917" max="6917" width="5.85546875" style="1" customWidth="1"/>
    <col min="6918" max="6918" width="6.7109375" style="1" customWidth="1"/>
    <col min="6919" max="6919" width="5.85546875" style="1" customWidth="1"/>
    <col min="6920" max="6920" width="6.42578125" style="1" customWidth="1"/>
    <col min="6921" max="6921" width="5.85546875" style="1" customWidth="1"/>
    <col min="6922" max="6922" width="6.7109375" style="1" customWidth="1"/>
    <col min="6923" max="6923" width="5.85546875" style="1" customWidth="1"/>
    <col min="6924" max="6924" width="6.28515625" style="1" customWidth="1"/>
    <col min="6925" max="6925" width="5.85546875" style="1" customWidth="1"/>
    <col min="6926" max="6926" width="6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" style="1" customWidth="1"/>
    <col min="6935" max="6935" width="5.85546875" style="1" customWidth="1"/>
    <col min="6936" max="6936" width="6" style="1" customWidth="1"/>
    <col min="6937" max="6937" width="5.85546875" style="1" customWidth="1"/>
    <col min="6938" max="6938" width="6.7109375" style="1" customWidth="1"/>
    <col min="6939" max="6939" width="5.85546875" style="1" customWidth="1"/>
    <col min="6940" max="6940" width="6.7109375" style="1" customWidth="1"/>
    <col min="6941" max="6941" width="5.5703125" style="1" customWidth="1"/>
    <col min="6942" max="6943" width="6.140625" style="1" customWidth="1"/>
    <col min="6944" max="6944" width="5.85546875" style="1" customWidth="1"/>
    <col min="6945" max="6945" width="7" style="1" customWidth="1"/>
    <col min="6946" max="6946" width="8.42578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6.42578125" style="1" customWidth="1"/>
    <col min="6953" max="6953" width="5.85546875" style="1" customWidth="1"/>
    <col min="6954" max="6954" width="6.7109375" style="1" bestFit="1" customWidth="1"/>
    <col min="6955" max="6958" width="5.85546875" style="1" customWidth="1"/>
    <col min="6959" max="6959" width="5" style="1" customWidth="1"/>
    <col min="6960" max="6960" width="5.85546875" style="1" customWidth="1"/>
    <col min="6961" max="6961" width="5" style="1" customWidth="1"/>
    <col min="6962" max="6962" width="6.140625" style="1" customWidth="1"/>
    <col min="6963" max="6963" width="6.42578125" style="1" customWidth="1"/>
    <col min="6964" max="6964" width="8.42578125" style="1" customWidth="1"/>
    <col min="6965" max="6965" width="7.42578125" style="1" customWidth="1"/>
    <col min="6966" max="6966" width="6.42578125" style="1" customWidth="1"/>
    <col min="6967" max="6967" width="6.42578125" style="1" bestFit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6.5703125" style="1" customWidth="1"/>
    <col min="6977" max="6977" width="5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95" width="5.85546875" style="1" customWidth="1"/>
    <col min="6996" max="6996" width="5" style="1" customWidth="1"/>
    <col min="6997" max="6997" width="5" style="1" bestFit="1" customWidth="1"/>
    <col min="6998" max="6998" width="5.4257812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2.28515625" style="1" customWidth="1"/>
    <col min="7013" max="7168" width="9.140625" style="1"/>
    <col min="7169" max="7169" width="5.42578125" style="1" customWidth="1"/>
    <col min="7170" max="7170" width="28.140625" style="1" customWidth="1"/>
    <col min="7171" max="7171" width="5.85546875" style="1" customWidth="1"/>
    <col min="7172" max="7172" width="6.28515625" style="1" customWidth="1"/>
    <col min="7173" max="7173" width="5.85546875" style="1" customWidth="1"/>
    <col min="7174" max="7174" width="6.7109375" style="1" customWidth="1"/>
    <col min="7175" max="7175" width="5.85546875" style="1" customWidth="1"/>
    <col min="7176" max="7176" width="6.42578125" style="1" customWidth="1"/>
    <col min="7177" max="7177" width="5.85546875" style="1" customWidth="1"/>
    <col min="7178" max="7178" width="6.7109375" style="1" customWidth="1"/>
    <col min="7179" max="7179" width="5.85546875" style="1" customWidth="1"/>
    <col min="7180" max="7180" width="6.28515625" style="1" customWidth="1"/>
    <col min="7181" max="7181" width="5.85546875" style="1" customWidth="1"/>
    <col min="7182" max="7182" width="6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" style="1" customWidth="1"/>
    <col min="7191" max="7191" width="5.85546875" style="1" customWidth="1"/>
    <col min="7192" max="7192" width="6" style="1" customWidth="1"/>
    <col min="7193" max="7193" width="5.85546875" style="1" customWidth="1"/>
    <col min="7194" max="7194" width="6.7109375" style="1" customWidth="1"/>
    <col min="7195" max="7195" width="5.85546875" style="1" customWidth="1"/>
    <col min="7196" max="7196" width="6.7109375" style="1" customWidth="1"/>
    <col min="7197" max="7197" width="5.5703125" style="1" customWidth="1"/>
    <col min="7198" max="7199" width="6.140625" style="1" customWidth="1"/>
    <col min="7200" max="7200" width="5.85546875" style="1" customWidth="1"/>
    <col min="7201" max="7201" width="7" style="1" customWidth="1"/>
    <col min="7202" max="7202" width="8.42578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6.42578125" style="1" customWidth="1"/>
    <col min="7209" max="7209" width="5.85546875" style="1" customWidth="1"/>
    <col min="7210" max="7210" width="6.7109375" style="1" bestFit="1" customWidth="1"/>
    <col min="7211" max="7214" width="5.85546875" style="1" customWidth="1"/>
    <col min="7215" max="7215" width="5" style="1" customWidth="1"/>
    <col min="7216" max="7216" width="5.85546875" style="1" customWidth="1"/>
    <col min="7217" max="7217" width="5" style="1" customWidth="1"/>
    <col min="7218" max="7218" width="6.140625" style="1" customWidth="1"/>
    <col min="7219" max="7219" width="6.42578125" style="1" customWidth="1"/>
    <col min="7220" max="7220" width="8.42578125" style="1" customWidth="1"/>
    <col min="7221" max="7221" width="7.42578125" style="1" customWidth="1"/>
    <col min="7222" max="7222" width="6.42578125" style="1" customWidth="1"/>
    <col min="7223" max="7223" width="6.42578125" style="1" bestFit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6.5703125" style="1" customWidth="1"/>
    <col min="7233" max="7233" width="5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51" width="5.85546875" style="1" customWidth="1"/>
    <col min="7252" max="7252" width="5" style="1" customWidth="1"/>
    <col min="7253" max="7253" width="5" style="1" bestFit="1" customWidth="1"/>
    <col min="7254" max="7254" width="5.4257812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2.28515625" style="1" customWidth="1"/>
    <col min="7269" max="7424" width="9.140625" style="1"/>
    <col min="7425" max="7425" width="5.42578125" style="1" customWidth="1"/>
    <col min="7426" max="7426" width="28.140625" style="1" customWidth="1"/>
    <col min="7427" max="7427" width="5.85546875" style="1" customWidth="1"/>
    <col min="7428" max="7428" width="6.28515625" style="1" customWidth="1"/>
    <col min="7429" max="7429" width="5.85546875" style="1" customWidth="1"/>
    <col min="7430" max="7430" width="6.7109375" style="1" customWidth="1"/>
    <col min="7431" max="7431" width="5.85546875" style="1" customWidth="1"/>
    <col min="7432" max="7432" width="6.42578125" style="1" customWidth="1"/>
    <col min="7433" max="7433" width="5.85546875" style="1" customWidth="1"/>
    <col min="7434" max="7434" width="6.7109375" style="1" customWidth="1"/>
    <col min="7435" max="7435" width="5.85546875" style="1" customWidth="1"/>
    <col min="7436" max="7436" width="6.28515625" style="1" customWidth="1"/>
    <col min="7437" max="7437" width="5.85546875" style="1" customWidth="1"/>
    <col min="7438" max="7438" width="6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" style="1" customWidth="1"/>
    <col min="7447" max="7447" width="5.85546875" style="1" customWidth="1"/>
    <col min="7448" max="7448" width="6" style="1" customWidth="1"/>
    <col min="7449" max="7449" width="5.85546875" style="1" customWidth="1"/>
    <col min="7450" max="7450" width="6.7109375" style="1" customWidth="1"/>
    <col min="7451" max="7451" width="5.85546875" style="1" customWidth="1"/>
    <col min="7452" max="7452" width="6.7109375" style="1" customWidth="1"/>
    <col min="7453" max="7453" width="5.5703125" style="1" customWidth="1"/>
    <col min="7454" max="7455" width="6.140625" style="1" customWidth="1"/>
    <col min="7456" max="7456" width="5.85546875" style="1" customWidth="1"/>
    <col min="7457" max="7457" width="7" style="1" customWidth="1"/>
    <col min="7458" max="7458" width="8.42578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6.42578125" style="1" customWidth="1"/>
    <col min="7465" max="7465" width="5.85546875" style="1" customWidth="1"/>
    <col min="7466" max="7466" width="6.7109375" style="1" bestFit="1" customWidth="1"/>
    <col min="7467" max="7470" width="5.85546875" style="1" customWidth="1"/>
    <col min="7471" max="7471" width="5" style="1" customWidth="1"/>
    <col min="7472" max="7472" width="5.85546875" style="1" customWidth="1"/>
    <col min="7473" max="7473" width="5" style="1" customWidth="1"/>
    <col min="7474" max="7474" width="6.140625" style="1" customWidth="1"/>
    <col min="7475" max="7475" width="6.42578125" style="1" customWidth="1"/>
    <col min="7476" max="7476" width="8.42578125" style="1" customWidth="1"/>
    <col min="7477" max="7477" width="7.42578125" style="1" customWidth="1"/>
    <col min="7478" max="7478" width="6.42578125" style="1" customWidth="1"/>
    <col min="7479" max="7479" width="6.42578125" style="1" bestFit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6.5703125" style="1" customWidth="1"/>
    <col min="7489" max="7489" width="5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507" width="5.85546875" style="1" customWidth="1"/>
    <col min="7508" max="7508" width="5" style="1" customWidth="1"/>
    <col min="7509" max="7509" width="5" style="1" bestFit="1" customWidth="1"/>
    <col min="7510" max="7510" width="5.4257812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2.28515625" style="1" customWidth="1"/>
    <col min="7525" max="7680" width="9.140625" style="1"/>
    <col min="7681" max="7681" width="5.42578125" style="1" customWidth="1"/>
    <col min="7682" max="7682" width="28.140625" style="1" customWidth="1"/>
    <col min="7683" max="7683" width="5.85546875" style="1" customWidth="1"/>
    <col min="7684" max="7684" width="6.28515625" style="1" customWidth="1"/>
    <col min="7685" max="7685" width="5.85546875" style="1" customWidth="1"/>
    <col min="7686" max="7686" width="6.7109375" style="1" customWidth="1"/>
    <col min="7687" max="7687" width="5.85546875" style="1" customWidth="1"/>
    <col min="7688" max="7688" width="6.42578125" style="1" customWidth="1"/>
    <col min="7689" max="7689" width="5.85546875" style="1" customWidth="1"/>
    <col min="7690" max="7690" width="6.7109375" style="1" customWidth="1"/>
    <col min="7691" max="7691" width="5.85546875" style="1" customWidth="1"/>
    <col min="7692" max="7692" width="6.28515625" style="1" customWidth="1"/>
    <col min="7693" max="7693" width="5.85546875" style="1" customWidth="1"/>
    <col min="7694" max="7694" width="6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" style="1" customWidth="1"/>
    <col min="7703" max="7703" width="5.85546875" style="1" customWidth="1"/>
    <col min="7704" max="7704" width="6" style="1" customWidth="1"/>
    <col min="7705" max="7705" width="5.85546875" style="1" customWidth="1"/>
    <col min="7706" max="7706" width="6.7109375" style="1" customWidth="1"/>
    <col min="7707" max="7707" width="5.85546875" style="1" customWidth="1"/>
    <col min="7708" max="7708" width="6.7109375" style="1" customWidth="1"/>
    <col min="7709" max="7709" width="5.5703125" style="1" customWidth="1"/>
    <col min="7710" max="7711" width="6.140625" style="1" customWidth="1"/>
    <col min="7712" max="7712" width="5.85546875" style="1" customWidth="1"/>
    <col min="7713" max="7713" width="7" style="1" customWidth="1"/>
    <col min="7714" max="7714" width="8.42578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6.42578125" style="1" customWidth="1"/>
    <col min="7721" max="7721" width="5.85546875" style="1" customWidth="1"/>
    <col min="7722" max="7722" width="6.7109375" style="1" bestFit="1" customWidth="1"/>
    <col min="7723" max="7726" width="5.85546875" style="1" customWidth="1"/>
    <col min="7727" max="7727" width="5" style="1" customWidth="1"/>
    <col min="7728" max="7728" width="5.85546875" style="1" customWidth="1"/>
    <col min="7729" max="7729" width="5" style="1" customWidth="1"/>
    <col min="7730" max="7730" width="6.140625" style="1" customWidth="1"/>
    <col min="7731" max="7731" width="6.42578125" style="1" customWidth="1"/>
    <col min="7732" max="7732" width="8.42578125" style="1" customWidth="1"/>
    <col min="7733" max="7733" width="7.42578125" style="1" customWidth="1"/>
    <col min="7734" max="7734" width="6.42578125" style="1" customWidth="1"/>
    <col min="7735" max="7735" width="6.42578125" style="1" bestFit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6.5703125" style="1" customWidth="1"/>
    <col min="7745" max="7745" width="5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63" width="5.85546875" style="1" customWidth="1"/>
    <col min="7764" max="7764" width="5" style="1" customWidth="1"/>
    <col min="7765" max="7765" width="5" style="1" bestFit="1" customWidth="1"/>
    <col min="7766" max="7766" width="5.4257812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2.28515625" style="1" customWidth="1"/>
    <col min="7781" max="7936" width="9.140625" style="1"/>
    <col min="7937" max="7937" width="5.42578125" style="1" customWidth="1"/>
    <col min="7938" max="7938" width="28.140625" style="1" customWidth="1"/>
    <col min="7939" max="7939" width="5.85546875" style="1" customWidth="1"/>
    <col min="7940" max="7940" width="6.28515625" style="1" customWidth="1"/>
    <col min="7941" max="7941" width="5.85546875" style="1" customWidth="1"/>
    <col min="7942" max="7942" width="6.7109375" style="1" customWidth="1"/>
    <col min="7943" max="7943" width="5.85546875" style="1" customWidth="1"/>
    <col min="7944" max="7944" width="6.42578125" style="1" customWidth="1"/>
    <col min="7945" max="7945" width="5.85546875" style="1" customWidth="1"/>
    <col min="7946" max="7946" width="6.7109375" style="1" customWidth="1"/>
    <col min="7947" max="7947" width="5.85546875" style="1" customWidth="1"/>
    <col min="7948" max="7948" width="6.28515625" style="1" customWidth="1"/>
    <col min="7949" max="7949" width="5.85546875" style="1" customWidth="1"/>
    <col min="7950" max="7950" width="6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" style="1" customWidth="1"/>
    <col min="7959" max="7959" width="5.85546875" style="1" customWidth="1"/>
    <col min="7960" max="7960" width="6" style="1" customWidth="1"/>
    <col min="7961" max="7961" width="5.85546875" style="1" customWidth="1"/>
    <col min="7962" max="7962" width="6.7109375" style="1" customWidth="1"/>
    <col min="7963" max="7963" width="5.85546875" style="1" customWidth="1"/>
    <col min="7964" max="7964" width="6.7109375" style="1" customWidth="1"/>
    <col min="7965" max="7965" width="5.5703125" style="1" customWidth="1"/>
    <col min="7966" max="7967" width="6.140625" style="1" customWidth="1"/>
    <col min="7968" max="7968" width="5.85546875" style="1" customWidth="1"/>
    <col min="7969" max="7969" width="7" style="1" customWidth="1"/>
    <col min="7970" max="7970" width="8.42578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6.42578125" style="1" customWidth="1"/>
    <col min="7977" max="7977" width="5.85546875" style="1" customWidth="1"/>
    <col min="7978" max="7978" width="6.7109375" style="1" bestFit="1" customWidth="1"/>
    <col min="7979" max="7982" width="5.85546875" style="1" customWidth="1"/>
    <col min="7983" max="7983" width="5" style="1" customWidth="1"/>
    <col min="7984" max="7984" width="5.85546875" style="1" customWidth="1"/>
    <col min="7985" max="7985" width="5" style="1" customWidth="1"/>
    <col min="7986" max="7986" width="6.140625" style="1" customWidth="1"/>
    <col min="7987" max="7987" width="6.42578125" style="1" customWidth="1"/>
    <col min="7988" max="7988" width="8.42578125" style="1" customWidth="1"/>
    <col min="7989" max="7989" width="7.42578125" style="1" customWidth="1"/>
    <col min="7990" max="7990" width="6.42578125" style="1" customWidth="1"/>
    <col min="7991" max="7991" width="6.42578125" style="1" bestFit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6.5703125" style="1" customWidth="1"/>
    <col min="8001" max="8001" width="5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9" width="5.85546875" style="1" customWidth="1"/>
    <col min="8020" max="8020" width="5" style="1" customWidth="1"/>
    <col min="8021" max="8021" width="5" style="1" bestFit="1" customWidth="1"/>
    <col min="8022" max="8022" width="5.4257812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2.28515625" style="1" customWidth="1"/>
    <col min="8037" max="8192" width="9.140625" style="1"/>
    <col min="8193" max="8193" width="5.42578125" style="1" customWidth="1"/>
    <col min="8194" max="8194" width="28.140625" style="1" customWidth="1"/>
    <col min="8195" max="8195" width="5.85546875" style="1" customWidth="1"/>
    <col min="8196" max="8196" width="6.28515625" style="1" customWidth="1"/>
    <col min="8197" max="8197" width="5.85546875" style="1" customWidth="1"/>
    <col min="8198" max="8198" width="6.7109375" style="1" customWidth="1"/>
    <col min="8199" max="8199" width="5.85546875" style="1" customWidth="1"/>
    <col min="8200" max="8200" width="6.42578125" style="1" customWidth="1"/>
    <col min="8201" max="8201" width="5.85546875" style="1" customWidth="1"/>
    <col min="8202" max="8202" width="6.7109375" style="1" customWidth="1"/>
    <col min="8203" max="8203" width="5.85546875" style="1" customWidth="1"/>
    <col min="8204" max="8204" width="6.28515625" style="1" customWidth="1"/>
    <col min="8205" max="8205" width="5.85546875" style="1" customWidth="1"/>
    <col min="8206" max="8206" width="6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" style="1" customWidth="1"/>
    <col min="8215" max="8215" width="5.85546875" style="1" customWidth="1"/>
    <col min="8216" max="8216" width="6" style="1" customWidth="1"/>
    <col min="8217" max="8217" width="5.85546875" style="1" customWidth="1"/>
    <col min="8218" max="8218" width="6.7109375" style="1" customWidth="1"/>
    <col min="8219" max="8219" width="5.85546875" style="1" customWidth="1"/>
    <col min="8220" max="8220" width="6.7109375" style="1" customWidth="1"/>
    <col min="8221" max="8221" width="5.5703125" style="1" customWidth="1"/>
    <col min="8222" max="8223" width="6.140625" style="1" customWidth="1"/>
    <col min="8224" max="8224" width="5.85546875" style="1" customWidth="1"/>
    <col min="8225" max="8225" width="7" style="1" customWidth="1"/>
    <col min="8226" max="8226" width="8.42578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6.42578125" style="1" customWidth="1"/>
    <col min="8233" max="8233" width="5.85546875" style="1" customWidth="1"/>
    <col min="8234" max="8234" width="6.7109375" style="1" bestFit="1" customWidth="1"/>
    <col min="8235" max="8238" width="5.85546875" style="1" customWidth="1"/>
    <col min="8239" max="8239" width="5" style="1" customWidth="1"/>
    <col min="8240" max="8240" width="5.85546875" style="1" customWidth="1"/>
    <col min="8241" max="8241" width="5" style="1" customWidth="1"/>
    <col min="8242" max="8242" width="6.140625" style="1" customWidth="1"/>
    <col min="8243" max="8243" width="6.42578125" style="1" customWidth="1"/>
    <col min="8244" max="8244" width="8.42578125" style="1" customWidth="1"/>
    <col min="8245" max="8245" width="7.42578125" style="1" customWidth="1"/>
    <col min="8246" max="8246" width="6.42578125" style="1" customWidth="1"/>
    <col min="8247" max="8247" width="6.42578125" style="1" bestFit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6.5703125" style="1" customWidth="1"/>
    <col min="8257" max="8257" width="5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75" width="5.85546875" style="1" customWidth="1"/>
    <col min="8276" max="8276" width="5" style="1" customWidth="1"/>
    <col min="8277" max="8277" width="5" style="1" bestFit="1" customWidth="1"/>
    <col min="8278" max="8278" width="5.4257812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2.28515625" style="1" customWidth="1"/>
    <col min="8293" max="8448" width="9.140625" style="1"/>
    <col min="8449" max="8449" width="5.42578125" style="1" customWidth="1"/>
    <col min="8450" max="8450" width="28.140625" style="1" customWidth="1"/>
    <col min="8451" max="8451" width="5.85546875" style="1" customWidth="1"/>
    <col min="8452" max="8452" width="6.28515625" style="1" customWidth="1"/>
    <col min="8453" max="8453" width="5.85546875" style="1" customWidth="1"/>
    <col min="8454" max="8454" width="6.7109375" style="1" customWidth="1"/>
    <col min="8455" max="8455" width="5.85546875" style="1" customWidth="1"/>
    <col min="8456" max="8456" width="6.42578125" style="1" customWidth="1"/>
    <col min="8457" max="8457" width="5.85546875" style="1" customWidth="1"/>
    <col min="8458" max="8458" width="6.7109375" style="1" customWidth="1"/>
    <col min="8459" max="8459" width="5.85546875" style="1" customWidth="1"/>
    <col min="8460" max="8460" width="6.28515625" style="1" customWidth="1"/>
    <col min="8461" max="8461" width="5.85546875" style="1" customWidth="1"/>
    <col min="8462" max="8462" width="6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" style="1" customWidth="1"/>
    <col min="8471" max="8471" width="5.85546875" style="1" customWidth="1"/>
    <col min="8472" max="8472" width="6" style="1" customWidth="1"/>
    <col min="8473" max="8473" width="5.85546875" style="1" customWidth="1"/>
    <col min="8474" max="8474" width="6.7109375" style="1" customWidth="1"/>
    <col min="8475" max="8475" width="5.85546875" style="1" customWidth="1"/>
    <col min="8476" max="8476" width="6.7109375" style="1" customWidth="1"/>
    <col min="8477" max="8477" width="5.5703125" style="1" customWidth="1"/>
    <col min="8478" max="8479" width="6.140625" style="1" customWidth="1"/>
    <col min="8480" max="8480" width="5.85546875" style="1" customWidth="1"/>
    <col min="8481" max="8481" width="7" style="1" customWidth="1"/>
    <col min="8482" max="8482" width="8.42578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6.42578125" style="1" customWidth="1"/>
    <col min="8489" max="8489" width="5.85546875" style="1" customWidth="1"/>
    <col min="8490" max="8490" width="6.7109375" style="1" bestFit="1" customWidth="1"/>
    <col min="8491" max="8494" width="5.85546875" style="1" customWidth="1"/>
    <col min="8495" max="8495" width="5" style="1" customWidth="1"/>
    <col min="8496" max="8496" width="5.85546875" style="1" customWidth="1"/>
    <col min="8497" max="8497" width="5" style="1" customWidth="1"/>
    <col min="8498" max="8498" width="6.140625" style="1" customWidth="1"/>
    <col min="8499" max="8499" width="6.42578125" style="1" customWidth="1"/>
    <col min="8500" max="8500" width="8.42578125" style="1" customWidth="1"/>
    <col min="8501" max="8501" width="7.42578125" style="1" customWidth="1"/>
    <col min="8502" max="8502" width="6.42578125" style="1" customWidth="1"/>
    <col min="8503" max="8503" width="6.42578125" style="1" bestFit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6.5703125" style="1" customWidth="1"/>
    <col min="8513" max="8513" width="5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31" width="5.85546875" style="1" customWidth="1"/>
    <col min="8532" max="8532" width="5" style="1" customWidth="1"/>
    <col min="8533" max="8533" width="5" style="1" bestFit="1" customWidth="1"/>
    <col min="8534" max="8534" width="5.4257812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2.28515625" style="1" customWidth="1"/>
    <col min="8549" max="8704" width="9.140625" style="1"/>
    <col min="8705" max="8705" width="5.42578125" style="1" customWidth="1"/>
    <col min="8706" max="8706" width="28.140625" style="1" customWidth="1"/>
    <col min="8707" max="8707" width="5.85546875" style="1" customWidth="1"/>
    <col min="8708" max="8708" width="6.28515625" style="1" customWidth="1"/>
    <col min="8709" max="8709" width="5.85546875" style="1" customWidth="1"/>
    <col min="8710" max="8710" width="6.7109375" style="1" customWidth="1"/>
    <col min="8711" max="8711" width="5.85546875" style="1" customWidth="1"/>
    <col min="8712" max="8712" width="6.42578125" style="1" customWidth="1"/>
    <col min="8713" max="8713" width="5.85546875" style="1" customWidth="1"/>
    <col min="8714" max="8714" width="6.7109375" style="1" customWidth="1"/>
    <col min="8715" max="8715" width="5.85546875" style="1" customWidth="1"/>
    <col min="8716" max="8716" width="6.28515625" style="1" customWidth="1"/>
    <col min="8717" max="8717" width="5.85546875" style="1" customWidth="1"/>
    <col min="8718" max="8718" width="6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" style="1" customWidth="1"/>
    <col min="8727" max="8727" width="5.85546875" style="1" customWidth="1"/>
    <col min="8728" max="8728" width="6" style="1" customWidth="1"/>
    <col min="8729" max="8729" width="5.85546875" style="1" customWidth="1"/>
    <col min="8730" max="8730" width="6.7109375" style="1" customWidth="1"/>
    <col min="8731" max="8731" width="5.85546875" style="1" customWidth="1"/>
    <col min="8732" max="8732" width="6.7109375" style="1" customWidth="1"/>
    <col min="8733" max="8733" width="5.5703125" style="1" customWidth="1"/>
    <col min="8734" max="8735" width="6.140625" style="1" customWidth="1"/>
    <col min="8736" max="8736" width="5.85546875" style="1" customWidth="1"/>
    <col min="8737" max="8737" width="7" style="1" customWidth="1"/>
    <col min="8738" max="8738" width="8.42578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6.42578125" style="1" customWidth="1"/>
    <col min="8745" max="8745" width="5.85546875" style="1" customWidth="1"/>
    <col min="8746" max="8746" width="6.7109375" style="1" bestFit="1" customWidth="1"/>
    <col min="8747" max="8750" width="5.85546875" style="1" customWidth="1"/>
    <col min="8751" max="8751" width="5" style="1" customWidth="1"/>
    <col min="8752" max="8752" width="5.85546875" style="1" customWidth="1"/>
    <col min="8753" max="8753" width="5" style="1" customWidth="1"/>
    <col min="8754" max="8754" width="6.140625" style="1" customWidth="1"/>
    <col min="8755" max="8755" width="6.42578125" style="1" customWidth="1"/>
    <col min="8756" max="8756" width="8.42578125" style="1" customWidth="1"/>
    <col min="8757" max="8757" width="7.42578125" style="1" customWidth="1"/>
    <col min="8758" max="8758" width="6.42578125" style="1" customWidth="1"/>
    <col min="8759" max="8759" width="6.42578125" style="1" bestFit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6.5703125" style="1" customWidth="1"/>
    <col min="8769" max="8769" width="5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87" width="5.85546875" style="1" customWidth="1"/>
    <col min="8788" max="8788" width="5" style="1" customWidth="1"/>
    <col min="8789" max="8789" width="5" style="1" bestFit="1" customWidth="1"/>
    <col min="8790" max="8790" width="5.4257812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2.28515625" style="1" customWidth="1"/>
    <col min="8805" max="8960" width="9.140625" style="1"/>
    <col min="8961" max="8961" width="5.42578125" style="1" customWidth="1"/>
    <col min="8962" max="8962" width="28.140625" style="1" customWidth="1"/>
    <col min="8963" max="8963" width="5.85546875" style="1" customWidth="1"/>
    <col min="8964" max="8964" width="6.28515625" style="1" customWidth="1"/>
    <col min="8965" max="8965" width="5.85546875" style="1" customWidth="1"/>
    <col min="8966" max="8966" width="6.7109375" style="1" customWidth="1"/>
    <col min="8967" max="8967" width="5.85546875" style="1" customWidth="1"/>
    <col min="8968" max="8968" width="6.42578125" style="1" customWidth="1"/>
    <col min="8969" max="8969" width="5.85546875" style="1" customWidth="1"/>
    <col min="8970" max="8970" width="6.7109375" style="1" customWidth="1"/>
    <col min="8971" max="8971" width="5.85546875" style="1" customWidth="1"/>
    <col min="8972" max="8972" width="6.28515625" style="1" customWidth="1"/>
    <col min="8973" max="8973" width="5.85546875" style="1" customWidth="1"/>
    <col min="8974" max="8974" width="6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" style="1" customWidth="1"/>
    <col min="8983" max="8983" width="5.85546875" style="1" customWidth="1"/>
    <col min="8984" max="8984" width="6" style="1" customWidth="1"/>
    <col min="8985" max="8985" width="5.85546875" style="1" customWidth="1"/>
    <col min="8986" max="8986" width="6.7109375" style="1" customWidth="1"/>
    <col min="8987" max="8987" width="5.85546875" style="1" customWidth="1"/>
    <col min="8988" max="8988" width="6.7109375" style="1" customWidth="1"/>
    <col min="8989" max="8989" width="5.5703125" style="1" customWidth="1"/>
    <col min="8990" max="8991" width="6.140625" style="1" customWidth="1"/>
    <col min="8992" max="8992" width="5.85546875" style="1" customWidth="1"/>
    <col min="8993" max="8993" width="7" style="1" customWidth="1"/>
    <col min="8994" max="8994" width="8.42578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6.42578125" style="1" customWidth="1"/>
    <col min="9001" max="9001" width="5.85546875" style="1" customWidth="1"/>
    <col min="9002" max="9002" width="6.7109375" style="1" bestFit="1" customWidth="1"/>
    <col min="9003" max="9006" width="5.85546875" style="1" customWidth="1"/>
    <col min="9007" max="9007" width="5" style="1" customWidth="1"/>
    <col min="9008" max="9008" width="5.85546875" style="1" customWidth="1"/>
    <col min="9009" max="9009" width="5" style="1" customWidth="1"/>
    <col min="9010" max="9010" width="6.140625" style="1" customWidth="1"/>
    <col min="9011" max="9011" width="6.42578125" style="1" customWidth="1"/>
    <col min="9012" max="9012" width="8.42578125" style="1" customWidth="1"/>
    <col min="9013" max="9013" width="7.42578125" style="1" customWidth="1"/>
    <col min="9014" max="9014" width="6.42578125" style="1" customWidth="1"/>
    <col min="9015" max="9015" width="6.42578125" style="1" bestFit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6.5703125" style="1" customWidth="1"/>
    <col min="9025" max="9025" width="5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43" width="5.85546875" style="1" customWidth="1"/>
    <col min="9044" max="9044" width="5" style="1" customWidth="1"/>
    <col min="9045" max="9045" width="5" style="1" bestFit="1" customWidth="1"/>
    <col min="9046" max="9046" width="5.4257812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2.28515625" style="1" customWidth="1"/>
    <col min="9061" max="9216" width="9.140625" style="1"/>
    <col min="9217" max="9217" width="5.42578125" style="1" customWidth="1"/>
    <col min="9218" max="9218" width="28.140625" style="1" customWidth="1"/>
    <col min="9219" max="9219" width="5.85546875" style="1" customWidth="1"/>
    <col min="9220" max="9220" width="6.28515625" style="1" customWidth="1"/>
    <col min="9221" max="9221" width="5.85546875" style="1" customWidth="1"/>
    <col min="9222" max="9222" width="6.7109375" style="1" customWidth="1"/>
    <col min="9223" max="9223" width="5.85546875" style="1" customWidth="1"/>
    <col min="9224" max="9224" width="6.42578125" style="1" customWidth="1"/>
    <col min="9225" max="9225" width="5.85546875" style="1" customWidth="1"/>
    <col min="9226" max="9226" width="6.7109375" style="1" customWidth="1"/>
    <col min="9227" max="9227" width="5.85546875" style="1" customWidth="1"/>
    <col min="9228" max="9228" width="6.28515625" style="1" customWidth="1"/>
    <col min="9229" max="9229" width="5.85546875" style="1" customWidth="1"/>
    <col min="9230" max="9230" width="6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" style="1" customWidth="1"/>
    <col min="9239" max="9239" width="5.85546875" style="1" customWidth="1"/>
    <col min="9240" max="9240" width="6" style="1" customWidth="1"/>
    <col min="9241" max="9241" width="5.85546875" style="1" customWidth="1"/>
    <col min="9242" max="9242" width="6.7109375" style="1" customWidth="1"/>
    <col min="9243" max="9243" width="5.85546875" style="1" customWidth="1"/>
    <col min="9244" max="9244" width="6.7109375" style="1" customWidth="1"/>
    <col min="9245" max="9245" width="5.5703125" style="1" customWidth="1"/>
    <col min="9246" max="9247" width="6.140625" style="1" customWidth="1"/>
    <col min="9248" max="9248" width="5.85546875" style="1" customWidth="1"/>
    <col min="9249" max="9249" width="7" style="1" customWidth="1"/>
    <col min="9250" max="9250" width="8.42578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6.42578125" style="1" customWidth="1"/>
    <col min="9257" max="9257" width="5.85546875" style="1" customWidth="1"/>
    <col min="9258" max="9258" width="6.7109375" style="1" bestFit="1" customWidth="1"/>
    <col min="9259" max="9262" width="5.85546875" style="1" customWidth="1"/>
    <col min="9263" max="9263" width="5" style="1" customWidth="1"/>
    <col min="9264" max="9264" width="5.85546875" style="1" customWidth="1"/>
    <col min="9265" max="9265" width="5" style="1" customWidth="1"/>
    <col min="9266" max="9266" width="6.140625" style="1" customWidth="1"/>
    <col min="9267" max="9267" width="6.42578125" style="1" customWidth="1"/>
    <col min="9268" max="9268" width="8.42578125" style="1" customWidth="1"/>
    <col min="9269" max="9269" width="7.42578125" style="1" customWidth="1"/>
    <col min="9270" max="9270" width="6.42578125" style="1" customWidth="1"/>
    <col min="9271" max="9271" width="6.42578125" style="1" bestFit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6.5703125" style="1" customWidth="1"/>
    <col min="9281" max="9281" width="5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9" width="5.85546875" style="1" customWidth="1"/>
    <col min="9300" max="9300" width="5" style="1" customWidth="1"/>
    <col min="9301" max="9301" width="5" style="1" bestFit="1" customWidth="1"/>
    <col min="9302" max="9302" width="5.4257812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2.28515625" style="1" customWidth="1"/>
    <col min="9317" max="9472" width="9.140625" style="1"/>
    <col min="9473" max="9473" width="5.42578125" style="1" customWidth="1"/>
    <col min="9474" max="9474" width="28.140625" style="1" customWidth="1"/>
    <col min="9475" max="9475" width="5.85546875" style="1" customWidth="1"/>
    <col min="9476" max="9476" width="6.28515625" style="1" customWidth="1"/>
    <col min="9477" max="9477" width="5.85546875" style="1" customWidth="1"/>
    <col min="9478" max="9478" width="6.7109375" style="1" customWidth="1"/>
    <col min="9479" max="9479" width="5.85546875" style="1" customWidth="1"/>
    <col min="9480" max="9480" width="6.42578125" style="1" customWidth="1"/>
    <col min="9481" max="9481" width="5.85546875" style="1" customWidth="1"/>
    <col min="9482" max="9482" width="6.7109375" style="1" customWidth="1"/>
    <col min="9483" max="9483" width="5.85546875" style="1" customWidth="1"/>
    <col min="9484" max="9484" width="6.28515625" style="1" customWidth="1"/>
    <col min="9485" max="9485" width="5.85546875" style="1" customWidth="1"/>
    <col min="9486" max="9486" width="6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" style="1" customWidth="1"/>
    <col min="9495" max="9495" width="5.85546875" style="1" customWidth="1"/>
    <col min="9496" max="9496" width="6" style="1" customWidth="1"/>
    <col min="9497" max="9497" width="5.85546875" style="1" customWidth="1"/>
    <col min="9498" max="9498" width="6.7109375" style="1" customWidth="1"/>
    <col min="9499" max="9499" width="5.85546875" style="1" customWidth="1"/>
    <col min="9500" max="9500" width="6.7109375" style="1" customWidth="1"/>
    <col min="9501" max="9501" width="5.5703125" style="1" customWidth="1"/>
    <col min="9502" max="9503" width="6.140625" style="1" customWidth="1"/>
    <col min="9504" max="9504" width="5.85546875" style="1" customWidth="1"/>
    <col min="9505" max="9505" width="7" style="1" customWidth="1"/>
    <col min="9506" max="9506" width="8.42578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6.42578125" style="1" customWidth="1"/>
    <col min="9513" max="9513" width="5.85546875" style="1" customWidth="1"/>
    <col min="9514" max="9514" width="6.7109375" style="1" bestFit="1" customWidth="1"/>
    <col min="9515" max="9518" width="5.85546875" style="1" customWidth="1"/>
    <col min="9519" max="9519" width="5" style="1" customWidth="1"/>
    <col min="9520" max="9520" width="5.85546875" style="1" customWidth="1"/>
    <col min="9521" max="9521" width="5" style="1" customWidth="1"/>
    <col min="9522" max="9522" width="6.140625" style="1" customWidth="1"/>
    <col min="9523" max="9523" width="6.42578125" style="1" customWidth="1"/>
    <col min="9524" max="9524" width="8.42578125" style="1" customWidth="1"/>
    <col min="9525" max="9525" width="7.42578125" style="1" customWidth="1"/>
    <col min="9526" max="9526" width="6.42578125" style="1" customWidth="1"/>
    <col min="9527" max="9527" width="6.42578125" style="1" bestFit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6.5703125" style="1" customWidth="1"/>
    <col min="9537" max="9537" width="5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55" width="5.85546875" style="1" customWidth="1"/>
    <col min="9556" max="9556" width="5" style="1" customWidth="1"/>
    <col min="9557" max="9557" width="5" style="1" bestFit="1" customWidth="1"/>
    <col min="9558" max="9558" width="5.4257812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2.28515625" style="1" customWidth="1"/>
    <col min="9573" max="9728" width="9.140625" style="1"/>
    <col min="9729" max="9729" width="5.42578125" style="1" customWidth="1"/>
    <col min="9730" max="9730" width="28.140625" style="1" customWidth="1"/>
    <col min="9731" max="9731" width="5.85546875" style="1" customWidth="1"/>
    <col min="9732" max="9732" width="6.28515625" style="1" customWidth="1"/>
    <col min="9733" max="9733" width="5.85546875" style="1" customWidth="1"/>
    <col min="9734" max="9734" width="6.7109375" style="1" customWidth="1"/>
    <col min="9735" max="9735" width="5.85546875" style="1" customWidth="1"/>
    <col min="9736" max="9736" width="6.42578125" style="1" customWidth="1"/>
    <col min="9737" max="9737" width="5.85546875" style="1" customWidth="1"/>
    <col min="9738" max="9738" width="6.7109375" style="1" customWidth="1"/>
    <col min="9739" max="9739" width="5.85546875" style="1" customWidth="1"/>
    <col min="9740" max="9740" width="6.28515625" style="1" customWidth="1"/>
    <col min="9741" max="9741" width="5.85546875" style="1" customWidth="1"/>
    <col min="9742" max="9742" width="6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" style="1" customWidth="1"/>
    <col min="9751" max="9751" width="5.85546875" style="1" customWidth="1"/>
    <col min="9752" max="9752" width="6" style="1" customWidth="1"/>
    <col min="9753" max="9753" width="5.85546875" style="1" customWidth="1"/>
    <col min="9754" max="9754" width="6.7109375" style="1" customWidth="1"/>
    <col min="9755" max="9755" width="5.85546875" style="1" customWidth="1"/>
    <col min="9756" max="9756" width="6.7109375" style="1" customWidth="1"/>
    <col min="9757" max="9757" width="5.5703125" style="1" customWidth="1"/>
    <col min="9758" max="9759" width="6.140625" style="1" customWidth="1"/>
    <col min="9760" max="9760" width="5.85546875" style="1" customWidth="1"/>
    <col min="9761" max="9761" width="7" style="1" customWidth="1"/>
    <col min="9762" max="9762" width="8.42578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6.42578125" style="1" customWidth="1"/>
    <col min="9769" max="9769" width="5.85546875" style="1" customWidth="1"/>
    <col min="9770" max="9770" width="6.7109375" style="1" bestFit="1" customWidth="1"/>
    <col min="9771" max="9774" width="5.85546875" style="1" customWidth="1"/>
    <col min="9775" max="9775" width="5" style="1" customWidth="1"/>
    <col min="9776" max="9776" width="5.85546875" style="1" customWidth="1"/>
    <col min="9777" max="9777" width="5" style="1" customWidth="1"/>
    <col min="9778" max="9778" width="6.140625" style="1" customWidth="1"/>
    <col min="9779" max="9779" width="6.42578125" style="1" customWidth="1"/>
    <col min="9780" max="9780" width="8.42578125" style="1" customWidth="1"/>
    <col min="9781" max="9781" width="7.42578125" style="1" customWidth="1"/>
    <col min="9782" max="9782" width="6.42578125" style="1" customWidth="1"/>
    <col min="9783" max="9783" width="6.42578125" style="1" bestFit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6.5703125" style="1" customWidth="1"/>
    <col min="9793" max="9793" width="5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11" width="5.85546875" style="1" customWidth="1"/>
    <col min="9812" max="9812" width="5" style="1" customWidth="1"/>
    <col min="9813" max="9813" width="5" style="1" bestFit="1" customWidth="1"/>
    <col min="9814" max="9814" width="5.4257812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2.28515625" style="1" customWidth="1"/>
    <col min="9829" max="9984" width="9.140625" style="1"/>
    <col min="9985" max="9985" width="5.42578125" style="1" customWidth="1"/>
    <col min="9986" max="9986" width="28.140625" style="1" customWidth="1"/>
    <col min="9987" max="9987" width="5.85546875" style="1" customWidth="1"/>
    <col min="9988" max="9988" width="6.28515625" style="1" customWidth="1"/>
    <col min="9989" max="9989" width="5.85546875" style="1" customWidth="1"/>
    <col min="9990" max="9990" width="6.7109375" style="1" customWidth="1"/>
    <col min="9991" max="9991" width="5.85546875" style="1" customWidth="1"/>
    <col min="9992" max="9992" width="6.42578125" style="1" customWidth="1"/>
    <col min="9993" max="9993" width="5.85546875" style="1" customWidth="1"/>
    <col min="9994" max="9994" width="6.7109375" style="1" customWidth="1"/>
    <col min="9995" max="9995" width="5.85546875" style="1" customWidth="1"/>
    <col min="9996" max="9996" width="6.28515625" style="1" customWidth="1"/>
    <col min="9997" max="9997" width="5.85546875" style="1" customWidth="1"/>
    <col min="9998" max="9998" width="6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" style="1" customWidth="1"/>
    <col min="10007" max="10007" width="5.85546875" style="1" customWidth="1"/>
    <col min="10008" max="10008" width="6" style="1" customWidth="1"/>
    <col min="10009" max="10009" width="5.85546875" style="1" customWidth="1"/>
    <col min="10010" max="10010" width="6.7109375" style="1" customWidth="1"/>
    <col min="10011" max="10011" width="5.85546875" style="1" customWidth="1"/>
    <col min="10012" max="10012" width="6.7109375" style="1" customWidth="1"/>
    <col min="10013" max="10013" width="5.5703125" style="1" customWidth="1"/>
    <col min="10014" max="10015" width="6.140625" style="1" customWidth="1"/>
    <col min="10016" max="10016" width="5.85546875" style="1" customWidth="1"/>
    <col min="10017" max="10017" width="7" style="1" customWidth="1"/>
    <col min="10018" max="10018" width="8.42578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6.42578125" style="1" customWidth="1"/>
    <col min="10025" max="10025" width="5.85546875" style="1" customWidth="1"/>
    <col min="10026" max="10026" width="6.7109375" style="1" bestFit="1" customWidth="1"/>
    <col min="10027" max="10030" width="5.85546875" style="1" customWidth="1"/>
    <col min="10031" max="10031" width="5" style="1" customWidth="1"/>
    <col min="10032" max="10032" width="5.85546875" style="1" customWidth="1"/>
    <col min="10033" max="10033" width="5" style="1" customWidth="1"/>
    <col min="10034" max="10034" width="6.140625" style="1" customWidth="1"/>
    <col min="10035" max="10035" width="6.42578125" style="1" customWidth="1"/>
    <col min="10036" max="10036" width="8.42578125" style="1" customWidth="1"/>
    <col min="10037" max="10037" width="7.42578125" style="1" customWidth="1"/>
    <col min="10038" max="10038" width="6.42578125" style="1" customWidth="1"/>
    <col min="10039" max="10039" width="6.42578125" style="1" bestFit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6.5703125" style="1" customWidth="1"/>
    <col min="10049" max="10049" width="5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67" width="5.85546875" style="1" customWidth="1"/>
    <col min="10068" max="10068" width="5" style="1" customWidth="1"/>
    <col min="10069" max="10069" width="5" style="1" bestFit="1" customWidth="1"/>
    <col min="10070" max="10070" width="5.4257812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2.28515625" style="1" customWidth="1"/>
    <col min="10085" max="10240" width="9.140625" style="1"/>
    <col min="10241" max="10241" width="5.42578125" style="1" customWidth="1"/>
    <col min="10242" max="10242" width="28.140625" style="1" customWidth="1"/>
    <col min="10243" max="10243" width="5.85546875" style="1" customWidth="1"/>
    <col min="10244" max="10244" width="6.28515625" style="1" customWidth="1"/>
    <col min="10245" max="10245" width="5.85546875" style="1" customWidth="1"/>
    <col min="10246" max="10246" width="6.7109375" style="1" customWidth="1"/>
    <col min="10247" max="10247" width="5.85546875" style="1" customWidth="1"/>
    <col min="10248" max="10248" width="6.42578125" style="1" customWidth="1"/>
    <col min="10249" max="10249" width="5.85546875" style="1" customWidth="1"/>
    <col min="10250" max="10250" width="6.7109375" style="1" customWidth="1"/>
    <col min="10251" max="10251" width="5.85546875" style="1" customWidth="1"/>
    <col min="10252" max="10252" width="6.28515625" style="1" customWidth="1"/>
    <col min="10253" max="10253" width="5.85546875" style="1" customWidth="1"/>
    <col min="10254" max="10254" width="6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" style="1" customWidth="1"/>
    <col min="10263" max="10263" width="5.85546875" style="1" customWidth="1"/>
    <col min="10264" max="10264" width="6" style="1" customWidth="1"/>
    <col min="10265" max="10265" width="5.85546875" style="1" customWidth="1"/>
    <col min="10266" max="10266" width="6.7109375" style="1" customWidth="1"/>
    <col min="10267" max="10267" width="5.85546875" style="1" customWidth="1"/>
    <col min="10268" max="10268" width="6.7109375" style="1" customWidth="1"/>
    <col min="10269" max="10269" width="5.5703125" style="1" customWidth="1"/>
    <col min="10270" max="10271" width="6.140625" style="1" customWidth="1"/>
    <col min="10272" max="10272" width="5.85546875" style="1" customWidth="1"/>
    <col min="10273" max="10273" width="7" style="1" customWidth="1"/>
    <col min="10274" max="10274" width="8.42578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6.42578125" style="1" customWidth="1"/>
    <col min="10281" max="10281" width="5.85546875" style="1" customWidth="1"/>
    <col min="10282" max="10282" width="6.7109375" style="1" bestFit="1" customWidth="1"/>
    <col min="10283" max="10286" width="5.85546875" style="1" customWidth="1"/>
    <col min="10287" max="10287" width="5" style="1" customWidth="1"/>
    <col min="10288" max="10288" width="5.85546875" style="1" customWidth="1"/>
    <col min="10289" max="10289" width="5" style="1" customWidth="1"/>
    <col min="10290" max="10290" width="6.140625" style="1" customWidth="1"/>
    <col min="10291" max="10291" width="6.42578125" style="1" customWidth="1"/>
    <col min="10292" max="10292" width="8.42578125" style="1" customWidth="1"/>
    <col min="10293" max="10293" width="7.42578125" style="1" customWidth="1"/>
    <col min="10294" max="10294" width="6.42578125" style="1" customWidth="1"/>
    <col min="10295" max="10295" width="6.42578125" style="1" bestFit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6.5703125" style="1" customWidth="1"/>
    <col min="10305" max="10305" width="5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23" width="5.85546875" style="1" customWidth="1"/>
    <col min="10324" max="10324" width="5" style="1" customWidth="1"/>
    <col min="10325" max="10325" width="5" style="1" bestFit="1" customWidth="1"/>
    <col min="10326" max="10326" width="5.4257812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2.28515625" style="1" customWidth="1"/>
    <col min="10341" max="10496" width="9.140625" style="1"/>
    <col min="10497" max="10497" width="5.42578125" style="1" customWidth="1"/>
    <col min="10498" max="10498" width="28.140625" style="1" customWidth="1"/>
    <col min="10499" max="10499" width="5.85546875" style="1" customWidth="1"/>
    <col min="10500" max="10500" width="6.28515625" style="1" customWidth="1"/>
    <col min="10501" max="10501" width="5.85546875" style="1" customWidth="1"/>
    <col min="10502" max="10502" width="6.7109375" style="1" customWidth="1"/>
    <col min="10503" max="10503" width="5.85546875" style="1" customWidth="1"/>
    <col min="10504" max="10504" width="6.42578125" style="1" customWidth="1"/>
    <col min="10505" max="10505" width="5.85546875" style="1" customWidth="1"/>
    <col min="10506" max="10506" width="6.7109375" style="1" customWidth="1"/>
    <col min="10507" max="10507" width="5.85546875" style="1" customWidth="1"/>
    <col min="10508" max="10508" width="6.28515625" style="1" customWidth="1"/>
    <col min="10509" max="10509" width="5.85546875" style="1" customWidth="1"/>
    <col min="10510" max="10510" width="6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" style="1" customWidth="1"/>
    <col min="10519" max="10519" width="5.85546875" style="1" customWidth="1"/>
    <col min="10520" max="10520" width="6" style="1" customWidth="1"/>
    <col min="10521" max="10521" width="5.85546875" style="1" customWidth="1"/>
    <col min="10522" max="10522" width="6.7109375" style="1" customWidth="1"/>
    <col min="10523" max="10523" width="5.85546875" style="1" customWidth="1"/>
    <col min="10524" max="10524" width="6.7109375" style="1" customWidth="1"/>
    <col min="10525" max="10525" width="5.5703125" style="1" customWidth="1"/>
    <col min="10526" max="10527" width="6.140625" style="1" customWidth="1"/>
    <col min="10528" max="10528" width="5.85546875" style="1" customWidth="1"/>
    <col min="10529" max="10529" width="7" style="1" customWidth="1"/>
    <col min="10530" max="10530" width="8.42578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6.42578125" style="1" customWidth="1"/>
    <col min="10537" max="10537" width="5.85546875" style="1" customWidth="1"/>
    <col min="10538" max="10538" width="6.7109375" style="1" bestFit="1" customWidth="1"/>
    <col min="10539" max="10542" width="5.85546875" style="1" customWidth="1"/>
    <col min="10543" max="10543" width="5" style="1" customWidth="1"/>
    <col min="10544" max="10544" width="5.85546875" style="1" customWidth="1"/>
    <col min="10545" max="10545" width="5" style="1" customWidth="1"/>
    <col min="10546" max="10546" width="6.140625" style="1" customWidth="1"/>
    <col min="10547" max="10547" width="6.42578125" style="1" customWidth="1"/>
    <col min="10548" max="10548" width="8.42578125" style="1" customWidth="1"/>
    <col min="10549" max="10549" width="7.42578125" style="1" customWidth="1"/>
    <col min="10550" max="10550" width="6.42578125" style="1" customWidth="1"/>
    <col min="10551" max="10551" width="6.42578125" style="1" bestFit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6.5703125" style="1" customWidth="1"/>
    <col min="10561" max="10561" width="5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9" width="5.85546875" style="1" customWidth="1"/>
    <col min="10580" max="10580" width="5" style="1" customWidth="1"/>
    <col min="10581" max="10581" width="5" style="1" bestFit="1" customWidth="1"/>
    <col min="10582" max="10582" width="5.4257812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2.28515625" style="1" customWidth="1"/>
    <col min="10597" max="10752" width="9.140625" style="1"/>
    <col min="10753" max="10753" width="5.42578125" style="1" customWidth="1"/>
    <col min="10754" max="10754" width="28.140625" style="1" customWidth="1"/>
    <col min="10755" max="10755" width="5.85546875" style="1" customWidth="1"/>
    <col min="10756" max="10756" width="6.28515625" style="1" customWidth="1"/>
    <col min="10757" max="10757" width="5.85546875" style="1" customWidth="1"/>
    <col min="10758" max="10758" width="6.7109375" style="1" customWidth="1"/>
    <col min="10759" max="10759" width="5.85546875" style="1" customWidth="1"/>
    <col min="10760" max="10760" width="6.42578125" style="1" customWidth="1"/>
    <col min="10761" max="10761" width="5.85546875" style="1" customWidth="1"/>
    <col min="10762" max="10762" width="6.7109375" style="1" customWidth="1"/>
    <col min="10763" max="10763" width="5.85546875" style="1" customWidth="1"/>
    <col min="10764" max="10764" width="6.28515625" style="1" customWidth="1"/>
    <col min="10765" max="10765" width="5.85546875" style="1" customWidth="1"/>
    <col min="10766" max="10766" width="6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" style="1" customWidth="1"/>
    <col min="10775" max="10775" width="5.85546875" style="1" customWidth="1"/>
    <col min="10776" max="10776" width="6" style="1" customWidth="1"/>
    <col min="10777" max="10777" width="5.85546875" style="1" customWidth="1"/>
    <col min="10778" max="10778" width="6.7109375" style="1" customWidth="1"/>
    <col min="10779" max="10779" width="5.85546875" style="1" customWidth="1"/>
    <col min="10780" max="10780" width="6.7109375" style="1" customWidth="1"/>
    <col min="10781" max="10781" width="5.5703125" style="1" customWidth="1"/>
    <col min="10782" max="10783" width="6.140625" style="1" customWidth="1"/>
    <col min="10784" max="10784" width="5.85546875" style="1" customWidth="1"/>
    <col min="10785" max="10785" width="7" style="1" customWidth="1"/>
    <col min="10786" max="10786" width="8.42578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6.42578125" style="1" customWidth="1"/>
    <col min="10793" max="10793" width="5.85546875" style="1" customWidth="1"/>
    <col min="10794" max="10794" width="6.7109375" style="1" bestFit="1" customWidth="1"/>
    <col min="10795" max="10798" width="5.85546875" style="1" customWidth="1"/>
    <col min="10799" max="10799" width="5" style="1" customWidth="1"/>
    <col min="10800" max="10800" width="5.85546875" style="1" customWidth="1"/>
    <col min="10801" max="10801" width="5" style="1" customWidth="1"/>
    <col min="10802" max="10802" width="6.140625" style="1" customWidth="1"/>
    <col min="10803" max="10803" width="6.42578125" style="1" customWidth="1"/>
    <col min="10804" max="10804" width="8.42578125" style="1" customWidth="1"/>
    <col min="10805" max="10805" width="7.42578125" style="1" customWidth="1"/>
    <col min="10806" max="10806" width="6.42578125" style="1" customWidth="1"/>
    <col min="10807" max="10807" width="6.42578125" style="1" bestFit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6.5703125" style="1" customWidth="1"/>
    <col min="10817" max="10817" width="5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35" width="5.85546875" style="1" customWidth="1"/>
    <col min="10836" max="10836" width="5" style="1" customWidth="1"/>
    <col min="10837" max="10837" width="5" style="1" bestFit="1" customWidth="1"/>
    <col min="10838" max="10838" width="5.4257812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2.28515625" style="1" customWidth="1"/>
    <col min="10853" max="11008" width="9.140625" style="1"/>
    <col min="11009" max="11009" width="5.42578125" style="1" customWidth="1"/>
    <col min="11010" max="11010" width="28.140625" style="1" customWidth="1"/>
    <col min="11011" max="11011" width="5.85546875" style="1" customWidth="1"/>
    <col min="11012" max="11012" width="6.28515625" style="1" customWidth="1"/>
    <col min="11013" max="11013" width="5.85546875" style="1" customWidth="1"/>
    <col min="11014" max="11014" width="6.7109375" style="1" customWidth="1"/>
    <col min="11015" max="11015" width="5.85546875" style="1" customWidth="1"/>
    <col min="11016" max="11016" width="6.42578125" style="1" customWidth="1"/>
    <col min="11017" max="11017" width="5.85546875" style="1" customWidth="1"/>
    <col min="11018" max="11018" width="6.7109375" style="1" customWidth="1"/>
    <col min="11019" max="11019" width="5.85546875" style="1" customWidth="1"/>
    <col min="11020" max="11020" width="6.28515625" style="1" customWidth="1"/>
    <col min="11021" max="11021" width="5.85546875" style="1" customWidth="1"/>
    <col min="11022" max="11022" width="6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" style="1" customWidth="1"/>
    <col min="11031" max="11031" width="5.85546875" style="1" customWidth="1"/>
    <col min="11032" max="11032" width="6" style="1" customWidth="1"/>
    <col min="11033" max="11033" width="5.85546875" style="1" customWidth="1"/>
    <col min="11034" max="11034" width="6.7109375" style="1" customWidth="1"/>
    <col min="11035" max="11035" width="5.85546875" style="1" customWidth="1"/>
    <col min="11036" max="11036" width="6.7109375" style="1" customWidth="1"/>
    <col min="11037" max="11037" width="5.5703125" style="1" customWidth="1"/>
    <col min="11038" max="11039" width="6.140625" style="1" customWidth="1"/>
    <col min="11040" max="11040" width="5.85546875" style="1" customWidth="1"/>
    <col min="11041" max="11041" width="7" style="1" customWidth="1"/>
    <col min="11042" max="11042" width="8.42578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6.42578125" style="1" customWidth="1"/>
    <col min="11049" max="11049" width="5.85546875" style="1" customWidth="1"/>
    <col min="11050" max="11050" width="6.7109375" style="1" bestFit="1" customWidth="1"/>
    <col min="11051" max="11054" width="5.85546875" style="1" customWidth="1"/>
    <col min="11055" max="11055" width="5" style="1" customWidth="1"/>
    <col min="11056" max="11056" width="5.85546875" style="1" customWidth="1"/>
    <col min="11057" max="11057" width="5" style="1" customWidth="1"/>
    <col min="11058" max="11058" width="6.140625" style="1" customWidth="1"/>
    <col min="11059" max="11059" width="6.42578125" style="1" customWidth="1"/>
    <col min="11060" max="11060" width="8.42578125" style="1" customWidth="1"/>
    <col min="11061" max="11061" width="7.42578125" style="1" customWidth="1"/>
    <col min="11062" max="11062" width="6.42578125" style="1" customWidth="1"/>
    <col min="11063" max="11063" width="6.42578125" style="1" bestFit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6.5703125" style="1" customWidth="1"/>
    <col min="11073" max="11073" width="5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91" width="5.85546875" style="1" customWidth="1"/>
    <col min="11092" max="11092" width="5" style="1" customWidth="1"/>
    <col min="11093" max="11093" width="5" style="1" bestFit="1" customWidth="1"/>
    <col min="11094" max="11094" width="5.4257812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2.28515625" style="1" customWidth="1"/>
    <col min="11109" max="11264" width="9.140625" style="1"/>
    <col min="11265" max="11265" width="5.42578125" style="1" customWidth="1"/>
    <col min="11266" max="11266" width="28.140625" style="1" customWidth="1"/>
    <col min="11267" max="11267" width="5.85546875" style="1" customWidth="1"/>
    <col min="11268" max="11268" width="6.28515625" style="1" customWidth="1"/>
    <col min="11269" max="11269" width="5.85546875" style="1" customWidth="1"/>
    <col min="11270" max="11270" width="6.7109375" style="1" customWidth="1"/>
    <col min="11271" max="11271" width="5.85546875" style="1" customWidth="1"/>
    <col min="11272" max="11272" width="6.42578125" style="1" customWidth="1"/>
    <col min="11273" max="11273" width="5.85546875" style="1" customWidth="1"/>
    <col min="11274" max="11274" width="6.7109375" style="1" customWidth="1"/>
    <col min="11275" max="11275" width="5.85546875" style="1" customWidth="1"/>
    <col min="11276" max="11276" width="6.28515625" style="1" customWidth="1"/>
    <col min="11277" max="11277" width="5.85546875" style="1" customWidth="1"/>
    <col min="11278" max="11278" width="6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" style="1" customWidth="1"/>
    <col min="11287" max="11287" width="5.85546875" style="1" customWidth="1"/>
    <col min="11288" max="11288" width="6" style="1" customWidth="1"/>
    <col min="11289" max="11289" width="5.85546875" style="1" customWidth="1"/>
    <col min="11290" max="11290" width="6.7109375" style="1" customWidth="1"/>
    <col min="11291" max="11291" width="5.85546875" style="1" customWidth="1"/>
    <col min="11292" max="11292" width="6.7109375" style="1" customWidth="1"/>
    <col min="11293" max="11293" width="5.5703125" style="1" customWidth="1"/>
    <col min="11294" max="11295" width="6.140625" style="1" customWidth="1"/>
    <col min="11296" max="11296" width="5.85546875" style="1" customWidth="1"/>
    <col min="11297" max="11297" width="7" style="1" customWidth="1"/>
    <col min="11298" max="11298" width="8.42578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6.42578125" style="1" customWidth="1"/>
    <col min="11305" max="11305" width="5.85546875" style="1" customWidth="1"/>
    <col min="11306" max="11306" width="6.7109375" style="1" bestFit="1" customWidth="1"/>
    <col min="11307" max="11310" width="5.85546875" style="1" customWidth="1"/>
    <col min="11311" max="11311" width="5" style="1" customWidth="1"/>
    <col min="11312" max="11312" width="5.85546875" style="1" customWidth="1"/>
    <col min="11313" max="11313" width="5" style="1" customWidth="1"/>
    <col min="11314" max="11314" width="6.140625" style="1" customWidth="1"/>
    <col min="11315" max="11315" width="6.42578125" style="1" customWidth="1"/>
    <col min="11316" max="11316" width="8.42578125" style="1" customWidth="1"/>
    <col min="11317" max="11317" width="7.42578125" style="1" customWidth="1"/>
    <col min="11318" max="11318" width="6.42578125" style="1" customWidth="1"/>
    <col min="11319" max="11319" width="6.42578125" style="1" bestFit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6.5703125" style="1" customWidth="1"/>
    <col min="11329" max="11329" width="5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47" width="5.85546875" style="1" customWidth="1"/>
    <col min="11348" max="11348" width="5" style="1" customWidth="1"/>
    <col min="11349" max="11349" width="5" style="1" bestFit="1" customWidth="1"/>
    <col min="11350" max="11350" width="5.4257812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2.28515625" style="1" customWidth="1"/>
    <col min="11365" max="11520" width="9.140625" style="1"/>
    <col min="11521" max="11521" width="5.42578125" style="1" customWidth="1"/>
    <col min="11522" max="11522" width="28.140625" style="1" customWidth="1"/>
    <col min="11523" max="11523" width="5.85546875" style="1" customWidth="1"/>
    <col min="11524" max="11524" width="6.28515625" style="1" customWidth="1"/>
    <col min="11525" max="11525" width="5.85546875" style="1" customWidth="1"/>
    <col min="11526" max="11526" width="6.7109375" style="1" customWidth="1"/>
    <col min="11527" max="11527" width="5.85546875" style="1" customWidth="1"/>
    <col min="11528" max="11528" width="6.42578125" style="1" customWidth="1"/>
    <col min="11529" max="11529" width="5.85546875" style="1" customWidth="1"/>
    <col min="11530" max="11530" width="6.7109375" style="1" customWidth="1"/>
    <col min="11531" max="11531" width="5.85546875" style="1" customWidth="1"/>
    <col min="11532" max="11532" width="6.28515625" style="1" customWidth="1"/>
    <col min="11533" max="11533" width="5.85546875" style="1" customWidth="1"/>
    <col min="11534" max="11534" width="6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" style="1" customWidth="1"/>
    <col min="11543" max="11543" width="5.85546875" style="1" customWidth="1"/>
    <col min="11544" max="11544" width="6" style="1" customWidth="1"/>
    <col min="11545" max="11545" width="5.85546875" style="1" customWidth="1"/>
    <col min="11546" max="11546" width="6.7109375" style="1" customWidth="1"/>
    <col min="11547" max="11547" width="5.85546875" style="1" customWidth="1"/>
    <col min="11548" max="11548" width="6.7109375" style="1" customWidth="1"/>
    <col min="11549" max="11549" width="5.5703125" style="1" customWidth="1"/>
    <col min="11550" max="11551" width="6.140625" style="1" customWidth="1"/>
    <col min="11552" max="11552" width="5.85546875" style="1" customWidth="1"/>
    <col min="11553" max="11553" width="7" style="1" customWidth="1"/>
    <col min="11554" max="11554" width="8.42578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6.42578125" style="1" customWidth="1"/>
    <col min="11561" max="11561" width="5.85546875" style="1" customWidth="1"/>
    <col min="11562" max="11562" width="6.7109375" style="1" bestFit="1" customWidth="1"/>
    <col min="11563" max="11566" width="5.85546875" style="1" customWidth="1"/>
    <col min="11567" max="11567" width="5" style="1" customWidth="1"/>
    <col min="11568" max="11568" width="5.85546875" style="1" customWidth="1"/>
    <col min="11569" max="11569" width="5" style="1" customWidth="1"/>
    <col min="11570" max="11570" width="6.140625" style="1" customWidth="1"/>
    <col min="11571" max="11571" width="6.42578125" style="1" customWidth="1"/>
    <col min="11572" max="11572" width="8.42578125" style="1" customWidth="1"/>
    <col min="11573" max="11573" width="7.42578125" style="1" customWidth="1"/>
    <col min="11574" max="11574" width="6.42578125" style="1" customWidth="1"/>
    <col min="11575" max="11575" width="6.42578125" style="1" bestFit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6.5703125" style="1" customWidth="1"/>
    <col min="11585" max="11585" width="5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603" width="5.85546875" style="1" customWidth="1"/>
    <col min="11604" max="11604" width="5" style="1" customWidth="1"/>
    <col min="11605" max="11605" width="5" style="1" bestFit="1" customWidth="1"/>
    <col min="11606" max="11606" width="5.4257812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2.28515625" style="1" customWidth="1"/>
    <col min="11621" max="11776" width="9.140625" style="1"/>
    <col min="11777" max="11777" width="5.42578125" style="1" customWidth="1"/>
    <col min="11778" max="11778" width="28.140625" style="1" customWidth="1"/>
    <col min="11779" max="11779" width="5.85546875" style="1" customWidth="1"/>
    <col min="11780" max="11780" width="6.28515625" style="1" customWidth="1"/>
    <col min="11781" max="11781" width="5.85546875" style="1" customWidth="1"/>
    <col min="11782" max="11782" width="6.7109375" style="1" customWidth="1"/>
    <col min="11783" max="11783" width="5.85546875" style="1" customWidth="1"/>
    <col min="11784" max="11784" width="6.42578125" style="1" customWidth="1"/>
    <col min="11785" max="11785" width="5.85546875" style="1" customWidth="1"/>
    <col min="11786" max="11786" width="6.7109375" style="1" customWidth="1"/>
    <col min="11787" max="11787" width="5.85546875" style="1" customWidth="1"/>
    <col min="11788" max="11788" width="6.28515625" style="1" customWidth="1"/>
    <col min="11789" max="11789" width="5.85546875" style="1" customWidth="1"/>
    <col min="11790" max="11790" width="6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" style="1" customWidth="1"/>
    <col min="11799" max="11799" width="5.85546875" style="1" customWidth="1"/>
    <col min="11800" max="11800" width="6" style="1" customWidth="1"/>
    <col min="11801" max="11801" width="5.85546875" style="1" customWidth="1"/>
    <col min="11802" max="11802" width="6.7109375" style="1" customWidth="1"/>
    <col min="11803" max="11803" width="5.85546875" style="1" customWidth="1"/>
    <col min="11804" max="11804" width="6.7109375" style="1" customWidth="1"/>
    <col min="11805" max="11805" width="5.5703125" style="1" customWidth="1"/>
    <col min="11806" max="11807" width="6.140625" style="1" customWidth="1"/>
    <col min="11808" max="11808" width="5.85546875" style="1" customWidth="1"/>
    <col min="11809" max="11809" width="7" style="1" customWidth="1"/>
    <col min="11810" max="11810" width="8.42578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6.42578125" style="1" customWidth="1"/>
    <col min="11817" max="11817" width="5.85546875" style="1" customWidth="1"/>
    <col min="11818" max="11818" width="6.7109375" style="1" bestFit="1" customWidth="1"/>
    <col min="11819" max="11822" width="5.85546875" style="1" customWidth="1"/>
    <col min="11823" max="11823" width="5" style="1" customWidth="1"/>
    <col min="11824" max="11824" width="5.85546875" style="1" customWidth="1"/>
    <col min="11825" max="11825" width="5" style="1" customWidth="1"/>
    <col min="11826" max="11826" width="6.140625" style="1" customWidth="1"/>
    <col min="11827" max="11827" width="6.42578125" style="1" customWidth="1"/>
    <col min="11828" max="11828" width="8.42578125" style="1" customWidth="1"/>
    <col min="11829" max="11829" width="7.42578125" style="1" customWidth="1"/>
    <col min="11830" max="11830" width="6.42578125" style="1" customWidth="1"/>
    <col min="11831" max="11831" width="6.42578125" style="1" bestFit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6.5703125" style="1" customWidth="1"/>
    <col min="11841" max="11841" width="5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9" width="5.85546875" style="1" customWidth="1"/>
    <col min="11860" max="11860" width="5" style="1" customWidth="1"/>
    <col min="11861" max="11861" width="5" style="1" bestFit="1" customWidth="1"/>
    <col min="11862" max="11862" width="5.4257812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2.28515625" style="1" customWidth="1"/>
    <col min="11877" max="12032" width="9.140625" style="1"/>
    <col min="12033" max="12033" width="5.42578125" style="1" customWidth="1"/>
    <col min="12034" max="12034" width="28.140625" style="1" customWidth="1"/>
    <col min="12035" max="12035" width="5.85546875" style="1" customWidth="1"/>
    <col min="12036" max="12036" width="6.28515625" style="1" customWidth="1"/>
    <col min="12037" max="12037" width="5.85546875" style="1" customWidth="1"/>
    <col min="12038" max="12038" width="6.7109375" style="1" customWidth="1"/>
    <col min="12039" max="12039" width="5.85546875" style="1" customWidth="1"/>
    <col min="12040" max="12040" width="6.42578125" style="1" customWidth="1"/>
    <col min="12041" max="12041" width="5.85546875" style="1" customWidth="1"/>
    <col min="12042" max="12042" width="6.7109375" style="1" customWidth="1"/>
    <col min="12043" max="12043" width="5.85546875" style="1" customWidth="1"/>
    <col min="12044" max="12044" width="6.28515625" style="1" customWidth="1"/>
    <col min="12045" max="12045" width="5.85546875" style="1" customWidth="1"/>
    <col min="12046" max="12046" width="6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" style="1" customWidth="1"/>
    <col min="12055" max="12055" width="5.85546875" style="1" customWidth="1"/>
    <col min="12056" max="12056" width="6" style="1" customWidth="1"/>
    <col min="12057" max="12057" width="5.85546875" style="1" customWidth="1"/>
    <col min="12058" max="12058" width="6.7109375" style="1" customWidth="1"/>
    <col min="12059" max="12059" width="5.85546875" style="1" customWidth="1"/>
    <col min="12060" max="12060" width="6.7109375" style="1" customWidth="1"/>
    <col min="12061" max="12061" width="5.5703125" style="1" customWidth="1"/>
    <col min="12062" max="12063" width="6.140625" style="1" customWidth="1"/>
    <col min="12064" max="12064" width="5.85546875" style="1" customWidth="1"/>
    <col min="12065" max="12065" width="7" style="1" customWidth="1"/>
    <col min="12066" max="12066" width="8.42578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6.42578125" style="1" customWidth="1"/>
    <col min="12073" max="12073" width="5.85546875" style="1" customWidth="1"/>
    <col min="12074" max="12074" width="6.7109375" style="1" bestFit="1" customWidth="1"/>
    <col min="12075" max="12078" width="5.85546875" style="1" customWidth="1"/>
    <col min="12079" max="12079" width="5" style="1" customWidth="1"/>
    <col min="12080" max="12080" width="5.85546875" style="1" customWidth="1"/>
    <col min="12081" max="12081" width="5" style="1" customWidth="1"/>
    <col min="12082" max="12082" width="6.140625" style="1" customWidth="1"/>
    <col min="12083" max="12083" width="6.42578125" style="1" customWidth="1"/>
    <col min="12084" max="12084" width="8.42578125" style="1" customWidth="1"/>
    <col min="12085" max="12085" width="7.42578125" style="1" customWidth="1"/>
    <col min="12086" max="12086" width="6.42578125" style="1" customWidth="1"/>
    <col min="12087" max="12087" width="6.42578125" style="1" bestFit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6.5703125" style="1" customWidth="1"/>
    <col min="12097" max="12097" width="5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15" width="5.85546875" style="1" customWidth="1"/>
    <col min="12116" max="12116" width="5" style="1" customWidth="1"/>
    <col min="12117" max="12117" width="5" style="1" bestFit="1" customWidth="1"/>
    <col min="12118" max="12118" width="5.4257812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2.28515625" style="1" customWidth="1"/>
    <col min="12133" max="12288" width="9.140625" style="1"/>
    <col min="12289" max="12289" width="5.42578125" style="1" customWidth="1"/>
    <col min="12290" max="12290" width="28.140625" style="1" customWidth="1"/>
    <col min="12291" max="12291" width="5.85546875" style="1" customWidth="1"/>
    <col min="12292" max="12292" width="6.28515625" style="1" customWidth="1"/>
    <col min="12293" max="12293" width="5.85546875" style="1" customWidth="1"/>
    <col min="12294" max="12294" width="6.7109375" style="1" customWidth="1"/>
    <col min="12295" max="12295" width="5.85546875" style="1" customWidth="1"/>
    <col min="12296" max="12296" width="6.42578125" style="1" customWidth="1"/>
    <col min="12297" max="12297" width="5.85546875" style="1" customWidth="1"/>
    <col min="12298" max="12298" width="6.7109375" style="1" customWidth="1"/>
    <col min="12299" max="12299" width="5.85546875" style="1" customWidth="1"/>
    <col min="12300" max="12300" width="6.28515625" style="1" customWidth="1"/>
    <col min="12301" max="12301" width="5.85546875" style="1" customWidth="1"/>
    <col min="12302" max="12302" width="6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" style="1" customWidth="1"/>
    <col min="12311" max="12311" width="5.85546875" style="1" customWidth="1"/>
    <col min="12312" max="12312" width="6" style="1" customWidth="1"/>
    <col min="12313" max="12313" width="5.85546875" style="1" customWidth="1"/>
    <col min="12314" max="12314" width="6.7109375" style="1" customWidth="1"/>
    <col min="12315" max="12315" width="5.85546875" style="1" customWidth="1"/>
    <col min="12316" max="12316" width="6.7109375" style="1" customWidth="1"/>
    <col min="12317" max="12317" width="5.5703125" style="1" customWidth="1"/>
    <col min="12318" max="12319" width="6.140625" style="1" customWidth="1"/>
    <col min="12320" max="12320" width="5.85546875" style="1" customWidth="1"/>
    <col min="12321" max="12321" width="7" style="1" customWidth="1"/>
    <col min="12322" max="12322" width="8.42578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6.42578125" style="1" customWidth="1"/>
    <col min="12329" max="12329" width="5.85546875" style="1" customWidth="1"/>
    <col min="12330" max="12330" width="6.7109375" style="1" bestFit="1" customWidth="1"/>
    <col min="12331" max="12334" width="5.85546875" style="1" customWidth="1"/>
    <col min="12335" max="12335" width="5" style="1" customWidth="1"/>
    <col min="12336" max="12336" width="5.85546875" style="1" customWidth="1"/>
    <col min="12337" max="12337" width="5" style="1" customWidth="1"/>
    <col min="12338" max="12338" width="6.140625" style="1" customWidth="1"/>
    <col min="12339" max="12339" width="6.42578125" style="1" customWidth="1"/>
    <col min="12340" max="12340" width="8.42578125" style="1" customWidth="1"/>
    <col min="12341" max="12341" width="7.42578125" style="1" customWidth="1"/>
    <col min="12342" max="12342" width="6.42578125" style="1" customWidth="1"/>
    <col min="12343" max="12343" width="6.42578125" style="1" bestFit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6.5703125" style="1" customWidth="1"/>
    <col min="12353" max="12353" width="5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71" width="5.85546875" style="1" customWidth="1"/>
    <col min="12372" max="12372" width="5" style="1" customWidth="1"/>
    <col min="12373" max="12373" width="5" style="1" bestFit="1" customWidth="1"/>
    <col min="12374" max="12374" width="5.4257812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2.28515625" style="1" customWidth="1"/>
    <col min="12389" max="12544" width="9.140625" style="1"/>
    <col min="12545" max="12545" width="5.42578125" style="1" customWidth="1"/>
    <col min="12546" max="12546" width="28.140625" style="1" customWidth="1"/>
    <col min="12547" max="12547" width="5.85546875" style="1" customWidth="1"/>
    <col min="12548" max="12548" width="6.28515625" style="1" customWidth="1"/>
    <col min="12549" max="12549" width="5.85546875" style="1" customWidth="1"/>
    <col min="12550" max="12550" width="6.7109375" style="1" customWidth="1"/>
    <col min="12551" max="12551" width="5.85546875" style="1" customWidth="1"/>
    <col min="12552" max="12552" width="6.42578125" style="1" customWidth="1"/>
    <col min="12553" max="12553" width="5.85546875" style="1" customWidth="1"/>
    <col min="12554" max="12554" width="6.7109375" style="1" customWidth="1"/>
    <col min="12555" max="12555" width="5.85546875" style="1" customWidth="1"/>
    <col min="12556" max="12556" width="6.28515625" style="1" customWidth="1"/>
    <col min="12557" max="12557" width="5.85546875" style="1" customWidth="1"/>
    <col min="12558" max="12558" width="6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" style="1" customWidth="1"/>
    <col min="12567" max="12567" width="5.85546875" style="1" customWidth="1"/>
    <col min="12568" max="12568" width="6" style="1" customWidth="1"/>
    <col min="12569" max="12569" width="5.85546875" style="1" customWidth="1"/>
    <col min="12570" max="12570" width="6.7109375" style="1" customWidth="1"/>
    <col min="12571" max="12571" width="5.85546875" style="1" customWidth="1"/>
    <col min="12572" max="12572" width="6.7109375" style="1" customWidth="1"/>
    <col min="12573" max="12573" width="5.5703125" style="1" customWidth="1"/>
    <col min="12574" max="12575" width="6.140625" style="1" customWidth="1"/>
    <col min="12576" max="12576" width="5.85546875" style="1" customWidth="1"/>
    <col min="12577" max="12577" width="7" style="1" customWidth="1"/>
    <col min="12578" max="12578" width="8.42578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6.42578125" style="1" customWidth="1"/>
    <col min="12585" max="12585" width="5.85546875" style="1" customWidth="1"/>
    <col min="12586" max="12586" width="6.7109375" style="1" bestFit="1" customWidth="1"/>
    <col min="12587" max="12590" width="5.85546875" style="1" customWidth="1"/>
    <col min="12591" max="12591" width="5" style="1" customWidth="1"/>
    <col min="12592" max="12592" width="5.85546875" style="1" customWidth="1"/>
    <col min="12593" max="12593" width="5" style="1" customWidth="1"/>
    <col min="12594" max="12594" width="6.140625" style="1" customWidth="1"/>
    <col min="12595" max="12595" width="6.42578125" style="1" customWidth="1"/>
    <col min="12596" max="12596" width="8.42578125" style="1" customWidth="1"/>
    <col min="12597" max="12597" width="7.42578125" style="1" customWidth="1"/>
    <col min="12598" max="12598" width="6.42578125" style="1" customWidth="1"/>
    <col min="12599" max="12599" width="6.42578125" style="1" bestFit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6.5703125" style="1" customWidth="1"/>
    <col min="12609" max="12609" width="5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27" width="5.85546875" style="1" customWidth="1"/>
    <col min="12628" max="12628" width="5" style="1" customWidth="1"/>
    <col min="12629" max="12629" width="5" style="1" bestFit="1" customWidth="1"/>
    <col min="12630" max="12630" width="5.4257812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2.28515625" style="1" customWidth="1"/>
    <col min="12645" max="12800" width="9.140625" style="1"/>
    <col min="12801" max="12801" width="5.42578125" style="1" customWidth="1"/>
    <col min="12802" max="12802" width="28.140625" style="1" customWidth="1"/>
    <col min="12803" max="12803" width="5.85546875" style="1" customWidth="1"/>
    <col min="12804" max="12804" width="6.28515625" style="1" customWidth="1"/>
    <col min="12805" max="12805" width="5.85546875" style="1" customWidth="1"/>
    <col min="12806" max="12806" width="6.7109375" style="1" customWidth="1"/>
    <col min="12807" max="12807" width="5.85546875" style="1" customWidth="1"/>
    <col min="12808" max="12808" width="6.42578125" style="1" customWidth="1"/>
    <col min="12809" max="12809" width="5.85546875" style="1" customWidth="1"/>
    <col min="12810" max="12810" width="6.7109375" style="1" customWidth="1"/>
    <col min="12811" max="12811" width="5.85546875" style="1" customWidth="1"/>
    <col min="12812" max="12812" width="6.28515625" style="1" customWidth="1"/>
    <col min="12813" max="12813" width="5.85546875" style="1" customWidth="1"/>
    <col min="12814" max="12814" width="6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" style="1" customWidth="1"/>
    <col min="12823" max="12823" width="5.85546875" style="1" customWidth="1"/>
    <col min="12824" max="12824" width="6" style="1" customWidth="1"/>
    <col min="12825" max="12825" width="5.85546875" style="1" customWidth="1"/>
    <col min="12826" max="12826" width="6.7109375" style="1" customWidth="1"/>
    <col min="12827" max="12827" width="5.85546875" style="1" customWidth="1"/>
    <col min="12828" max="12828" width="6.7109375" style="1" customWidth="1"/>
    <col min="12829" max="12829" width="5.5703125" style="1" customWidth="1"/>
    <col min="12830" max="12831" width="6.140625" style="1" customWidth="1"/>
    <col min="12832" max="12832" width="5.85546875" style="1" customWidth="1"/>
    <col min="12833" max="12833" width="7" style="1" customWidth="1"/>
    <col min="12834" max="12834" width="8.42578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6.42578125" style="1" customWidth="1"/>
    <col min="12841" max="12841" width="5.85546875" style="1" customWidth="1"/>
    <col min="12842" max="12842" width="6.7109375" style="1" bestFit="1" customWidth="1"/>
    <col min="12843" max="12846" width="5.85546875" style="1" customWidth="1"/>
    <col min="12847" max="12847" width="5" style="1" customWidth="1"/>
    <col min="12848" max="12848" width="5.85546875" style="1" customWidth="1"/>
    <col min="12849" max="12849" width="5" style="1" customWidth="1"/>
    <col min="12850" max="12850" width="6.140625" style="1" customWidth="1"/>
    <col min="12851" max="12851" width="6.42578125" style="1" customWidth="1"/>
    <col min="12852" max="12852" width="8.42578125" style="1" customWidth="1"/>
    <col min="12853" max="12853" width="7.42578125" style="1" customWidth="1"/>
    <col min="12854" max="12854" width="6.42578125" style="1" customWidth="1"/>
    <col min="12855" max="12855" width="6.42578125" style="1" bestFit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6.5703125" style="1" customWidth="1"/>
    <col min="12865" max="12865" width="5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83" width="5.85546875" style="1" customWidth="1"/>
    <col min="12884" max="12884" width="5" style="1" customWidth="1"/>
    <col min="12885" max="12885" width="5" style="1" bestFit="1" customWidth="1"/>
    <col min="12886" max="12886" width="5.4257812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2.28515625" style="1" customWidth="1"/>
    <col min="12901" max="13056" width="9.140625" style="1"/>
    <col min="13057" max="13057" width="5.42578125" style="1" customWidth="1"/>
    <col min="13058" max="13058" width="28.140625" style="1" customWidth="1"/>
    <col min="13059" max="13059" width="5.85546875" style="1" customWidth="1"/>
    <col min="13060" max="13060" width="6.28515625" style="1" customWidth="1"/>
    <col min="13061" max="13061" width="5.85546875" style="1" customWidth="1"/>
    <col min="13062" max="13062" width="6.7109375" style="1" customWidth="1"/>
    <col min="13063" max="13063" width="5.85546875" style="1" customWidth="1"/>
    <col min="13064" max="13064" width="6.42578125" style="1" customWidth="1"/>
    <col min="13065" max="13065" width="5.85546875" style="1" customWidth="1"/>
    <col min="13066" max="13066" width="6.7109375" style="1" customWidth="1"/>
    <col min="13067" max="13067" width="5.85546875" style="1" customWidth="1"/>
    <col min="13068" max="13068" width="6.28515625" style="1" customWidth="1"/>
    <col min="13069" max="13069" width="5.85546875" style="1" customWidth="1"/>
    <col min="13070" max="13070" width="6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" style="1" customWidth="1"/>
    <col min="13079" max="13079" width="5.85546875" style="1" customWidth="1"/>
    <col min="13080" max="13080" width="6" style="1" customWidth="1"/>
    <col min="13081" max="13081" width="5.85546875" style="1" customWidth="1"/>
    <col min="13082" max="13082" width="6.7109375" style="1" customWidth="1"/>
    <col min="13083" max="13083" width="5.85546875" style="1" customWidth="1"/>
    <col min="13084" max="13084" width="6.7109375" style="1" customWidth="1"/>
    <col min="13085" max="13085" width="5.5703125" style="1" customWidth="1"/>
    <col min="13086" max="13087" width="6.140625" style="1" customWidth="1"/>
    <col min="13088" max="13088" width="5.85546875" style="1" customWidth="1"/>
    <col min="13089" max="13089" width="7" style="1" customWidth="1"/>
    <col min="13090" max="13090" width="8.42578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6.42578125" style="1" customWidth="1"/>
    <col min="13097" max="13097" width="5.85546875" style="1" customWidth="1"/>
    <col min="13098" max="13098" width="6.7109375" style="1" bestFit="1" customWidth="1"/>
    <col min="13099" max="13102" width="5.85546875" style="1" customWidth="1"/>
    <col min="13103" max="13103" width="5" style="1" customWidth="1"/>
    <col min="13104" max="13104" width="5.85546875" style="1" customWidth="1"/>
    <col min="13105" max="13105" width="5" style="1" customWidth="1"/>
    <col min="13106" max="13106" width="6.140625" style="1" customWidth="1"/>
    <col min="13107" max="13107" width="6.42578125" style="1" customWidth="1"/>
    <col min="13108" max="13108" width="8.42578125" style="1" customWidth="1"/>
    <col min="13109" max="13109" width="7.42578125" style="1" customWidth="1"/>
    <col min="13110" max="13110" width="6.42578125" style="1" customWidth="1"/>
    <col min="13111" max="13111" width="6.42578125" style="1" bestFit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6.5703125" style="1" customWidth="1"/>
    <col min="13121" max="13121" width="5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9" width="5.85546875" style="1" customWidth="1"/>
    <col min="13140" max="13140" width="5" style="1" customWidth="1"/>
    <col min="13141" max="13141" width="5" style="1" bestFit="1" customWidth="1"/>
    <col min="13142" max="13142" width="5.4257812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2.28515625" style="1" customWidth="1"/>
    <col min="13157" max="13312" width="9.140625" style="1"/>
    <col min="13313" max="13313" width="5.42578125" style="1" customWidth="1"/>
    <col min="13314" max="13314" width="28.140625" style="1" customWidth="1"/>
    <col min="13315" max="13315" width="5.85546875" style="1" customWidth="1"/>
    <col min="13316" max="13316" width="6.28515625" style="1" customWidth="1"/>
    <col min="13317" max="13317" width="5.85546875" style="1" customWidth="1"/>
    <col min="13318" max="13318" width="6.7109375" style="1" customWidth="1"/>
    <col min="13319" max="13319" width="5.85546875" style="1" customWidth="1"/>
    <col min="13320" max="13320" width="6.42578125" style="1" customWidth="1"/>
    <col min="13321" max="13321" width="5.85546875" style="1" customWidth="1"/>
    <col min="13322" max="13322" width="6.7109375" style="1" customWidth="1"/>
    <col min="13323" max="13323" width="5.85546875" style="1" customWidth="1"/>
    <col min="13324" max="13324" width="6.28515625" style="1" customWidth="1"/>
    <col min="13325" max="13325" width="5.85546875" style="1" customWidth="1"/>
    <col min="13326" max="13326" width="6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" style="1" customWidth="1"/>
    <col min="13335" max="13335" width="5.85546875" style="1" customWidth="1"/>
    <col min="13336" max="13336" width="6" style="1" customWidth="1"/>
    <col min="13337" max="13337" width="5.85546875" style="1" customWidth="1"/>
    <col min="13338" max="13338" width="6.7109375" style="1" customWidth="1"/>
    <col min="13339" max="13339" width="5.85546875" style="1" customWidth="1"/>
    <col min="13340" max="13340" width="6.7109375" style="1" customWidth="1"/>
    <col min="13341" max="13341" width="5.5703125" style="1" customWidth="1"/>
    <col min="13342" max="13343" width="6.140625" style="1" customWidth="1"/>
    <col min="13344" max="13344" width="5.85546875" style="1" customWidth="1"/>
    <col min="13345" max="13345" width="7" style="1" customWidth="1"/>
    <col min="13346" max="13346" width="8.42578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6.42578125" style="1" customWidth="1"/>
    <col min="13353" max="13353" width="5.85546875" style="1" customWidth="1"/>
    <col min="13354" max="13354" width="6.7109375" style="1" bestFit="1" customWidth="1"/>
    <col min="13355" max="13358" width="5.85546875" style="1" customWidth="1"/>
    <col min="13359" max="13359" width="5" style="1" customWidth="1"/>
    <col min="13360" max="13360" width="5.85546875" style="1" customWidth="1"/>
    <col min="13361" max="13361" width="5" style="1" customWidth="1"/>
    <col min="13362" max="13362" width="6.140625" style="1" customWidth="1"/>
    <col min="13363" max="13363" width="6.42578125" style="1" customWidth="1"/>
    <col min="13364" max="13364" width="8.42578125" style="1" customWidth="1"/>
    <col min="13365" max="13365" width="7.42578125" style="1" customWidth="1"/>
    <col min="13366" max="13366" width="6.42578125" style="1" customWidth="1"/>
    <col min="13367" max="13367" width="6.42578125" style="1" bestFit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6.5703125" style="1" customWidth="1"/>
    <col min="13377" max="13377" width="5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95" width="5.85546875" style="1" customWidth="1"/>
    <col min="13396" max="13396" width="5" style="1" customWidth="1"/>
    <col min="13397" max="13397" width="5" style="1" bestFit="1" customWidth="1"/>
    <col min="13398" max="13398" width="5.4257812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2.28515625" style="1" customWidth="1"/>
    <col min="13413" max="13568" width="9.140625" style="1"/>
    <col min="13569" max="13569" width="5.42578125" style="1" customWidth="1"/>
    <col min="13570" max="13570" width="28.140625" style="1" customWidth="1"/>
    <col min="13571" max="13571" width="5.85546875" style="1" customWidth="1"/>
    <col min="13572" max="13572" width="6.28515625" style="1" customWidth="1"/>
    <col min="13573" max="13573" width="5.85546875" style="1" customWidth="1"/>
    <col min="13574" max="13574" width="6.7109375" style="1" customWidth="1"/>
    <col min="13575" max="13575" width="5.85546875" style="1" customWidth="1"/>
    <col min="13576" max="13576" width="6.42578125" style="1" customWidth="1"/>
    <col min="13577" max="13577" width="5.85546875" style="1" customWidth="1"/>
    <col min="13578" max="13578" width="6.7109375" style="1" customWidth="1"/>
    <col min="13579" max="13579" width="5.85546875" style="1" customWidth="1"/>
    <col min="13580" max="13580" width="6.28515625" style="1" customWidth="1"/>
    <col min="13581" max="13581" width="5.85546875" style="1" customWidth="1"/>
    <col min="13582" max="13582" width="6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" style="1" customWidth="1"/>
    <col min="13591" max="13591" width="5.85546875" style="1" customWidth="1"/>
    <col min="13592" max="13592" width="6" style="1" customWidth="1"/>
    <col min="13593" max="13593" width="5.85546875" style="1" customWidth="1"/>
    <col min="13594" max="13594" width="6.7109375" style="1" customWidth="1"/>
    <col min="13595" max="13595" width="5.85546875" style="1" customWidth="1"/>
    <col min="13596" max="13596" width="6.7109375" style="1" customWidth="1"/>
    <col min="13597" max="13597" width="5.5703125" style="1" customWidth="1"/>
    <col min="13598" max="13599" width="6.140625" style="1" customWidth="1"/>
    <col min="13600" max="13600" width="5.85546875" style="1" customWidth="1"/>
    <col min="13601" max="13601" width="7" style="1" customWidth="1"/>
    <col min="13602" max="13602" width="8.42578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6.42578125" style="1" customWidth="1"/>
    <col min="13609" max="13609" width="5.85546875" style="1" customWidth="1"/>
    <col min="13610" max="13610" width="6.7109375" style="1" bestFit="1" customWidth="1"/>
    <col min="13611" max="13614" width="5.85546875" style="1" customWidth="1"/>
    <col min="13615" max="13615" width="5" style="1" customWidth="1"/>
    <col min="13616" max="13616" width="5.85546875" style="1" customWidth="1"/>
    <col min="13617" max="13617" width="5" style="1" customWidth="1"/>
    <col min="13618" max="13618" width="6.140625" style="1" customWidth="1"/>
    <col min="13619" max="13619" width="6.42578125" style="1" customWidth="1"/>
    <col min="13620" max="13620" width="8.42578125" style="1" customWidth="1"/>
    <col min="13621" max="13621" width="7.42578125" style="1" customWidth="1"/>
    <col min="13622" max="13622" width="6.42578125" style="1" customWidth="1"/>
    <col min="13623" max="13623" width="6.42578125" style="1" bestFit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6.5703125" style="1" customWidth="1"/>
    <col min="13633" max="13633" width="5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51" width="5.85546875" style="1" customWidth="1"/>
    <col min="13652" max="13652" width="5" style="1" customWidth="1"/>
    <col min="13653" max="13653" width="5" style="1" bestFit="1" customWidth="1"/>
    <col min="13654" max="13654" width="5.4257812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2.28515625" style="1" customWidth="1"/>
    <col min="13669" max="13824" width="9.140625" style="1"/>
    <col min="13825" max="13825" width="5.42578125" style="1" customWidth="1"/>
    <col min="13826" max="13826" width="28.140625" style="1" customWidth="1"/>
    <col min="13827" max="13827" width="5.85546875" style="1" customWidth="1"/>
    <col min="13828" max="13828" width="6.28515625" style="1" customWidth="1"/>
    <col min="13829" max="13829" width="5.85546875" style="1" customWidth="1"/>
    <col min="13830" max="13830" width="6.7109375" style="1" customWidth="1"/>
    <col min="13831" max="13831" width="5.85546875" style="1" customWidth="1"/>
    <col min="13832" max="13832" width="6.42578125" style="1" customWidth="1"/>
    <col min="13833" max="13833" width="5.85546875" style="1" customWidth="1"/>
    <col min="13834" max="13834" width="6.7109375" style="1" customWidth="1"/>
    <col min="13835" max="13835" width="5.85546875" style="1" customWidth="1"/>
    <col min="13836" max="13836" width="6.28515625" style="1" customWidth="1"/>
    <col min="13837" max="13837" width="5.85546875" style="1" customWidth="1"/>
    <col min="13838" max="13838" width="6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" style="1" customWidth="1"/>
    <col min="13847" max="13847" width="5.85546875" style="1" customWidth="1"/>
    <col min="13848" max="13848" width="6" style="1" customWidth="1"/>
    <col min="13849" max="13849" width="5.85546875" style="1" customWidth="1"/>
    <col min="13850" max="13850" width="6.7109375" style="1" customWidth="1"/>
    <col min="13851" max="13851" width="5.85546875" style="1" customWidth="1"/>
    <col min="13852" max="13852" width="6.7109375" style="1" customWidth="1"/>
    <col min="13853" max="13853" width="5.5703125" style="1" customWidth="1"/>
    <col min="13854" max="13855" width="6.140625" style="1" customWidth="1"/>
    <col min="13856" max="13856" width="5.85546875" style="1" customWidth="1"/>
    <col min="13857" max="13857" width="7" style="1" customWidth="1"/>
    <col min="13858" max="13858" width="8.42578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6.42578125" style="1" customWidth="1"/>
    <col min="13865" max="13865" width="5.85546875" style="1" customWidth="1"/>
    <col min="13866" max="13866" width="6.7109375" style="1" bestFit="1" customWidth="1"/>
    <col min="13867" max="13870" width="5.85546875" style="1" customWidth="1"/>
    <col min="13871" max="13871" width="5" style="1" customWidth="1"/>
    <col min="13872" max="13872" width="5.85546875" style="1" customWidth="1"/>
    <col min="13873" max="13873" width="5" style="1" customWidth="1"/>
    <col min="13874" max="13874" width="6.140625" style="1" customWidth="1"/>
    <col min="13875" max="13875" width="6.42578125" style="1" customWidth="1"/>
    <col min="13876" max="13876" width="8.42578125" style="1" customWidth="1"/>
    <col min="13877" max="13877" width="7.42578125" style="1" customWidth="1"/>
    <col min="13878" max="13878" width="6.42578125" style="1" customWidth="1"/>
    <col min="13879" max="13879" width="6.42578125" style="1" bestFit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6.5703125" style="1" customWidth="1"/>
    <col min="13889" max="13889" width="5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907" width="5.85546875" style="1" customWidth="1"/>
    <col min="13908" max="13908" width="5" style="1" customWidth="1"/>
    <col min="13909" max="13909" width="5" style="1" bestFit="1" customWidth="1"/>
    <col min="13910" max="13910" width="5.4257812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2.28515625" style="1" customWidth="1"/>
    <col min="13925" max="14080" width="9.140625" style="1"/>
    <col min="14081" max="14081" width="5.42578125" style="1" customWidth="1"/>
    <col min="14082" max="14082" width="28.140625" style="1" customWidth="1"/>
    <col min="14083" max="14083" width="5.85546875" style="1" customWidth="1"/>
    <col min="14084" max="14084" width="6.28515625" style="1" customWidth="1"/>
    <col min="14085" max="14085" width="5.85546875" style="1" customWidth="1"/>
    <col min="14086" max="14086" width="6.7109375" style="1" customWidth="1"/>
    <col min="14087" max="14087" width="5.85546875" style="1" customWidth="1"/>
    <col min="14088" max="14088" width="6.42578125" style="1" customWidth="1"/>
    <col min="14089" max="14089" width="5.85546875" style="1" customWidth="1"/>
    <col min="14090" max="14090" width="6.7109375" style="1" customWidth="1"/>
    <col min="14091" max="14091" width="5.85546875" style="1" customWidth="1"/>
    <col min="14092" max="14092" width="6.28515625" style="1" customWidth="1"/>
    <col min="14093" max="14093" width="5.85546875" style="1" customWidth="1"/>
    <col min="14094" max="14094" width="6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" style="1" customWidth="1"/>
    <col min="14103" max="14103" width="5.85546875" style="1" customWidth="1"/>
    <col min="14104" max="14104" width="6" style="1" customWidth="1"/>
    <col min="14105" max="14105" width="5.85546875" style="1" customWidth="1"/>
    <col min="14106" max="14106" width="6.7109375" style="1" customWidth="1"/>
    <col min="14107" max="14107" width="5.85546875" style="1" customWidth="1"/>
    <col min="14108" max="14108" width="6.7109375" style="1" customWidth="1"/>
    <col min="14109" max="14109" width="5.5703125" style="1" customWidth="1"/>
    <col min="14110" max="14111" width="6.140625" style="1" customWidth="1"/>
    <col min="14112" max="14112" width="5.85546875" style="1" customWidth="1"/>
    <col min="14113" max="14113" width="7" style="1" customWidth="1"/>
    <col min="14114" max="14114" width="8.42578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6.42578125" style="1" customWidth="1"/>
    <col min="14121" max="14121" width="5.85546875" style="1" customWidth="1"/>
    <col min="14122" max="14122" width="6.7109375" style="1" bestFit="1" customWidth="1"/>
    <col min="14123" max="14126" width="5.85546875" style="1" customWidth="1"/>
    <col min="14127" max="14127" width="5" style="1" customWidth="1"/>
    <col min="14128" max="14128" width="5.85546875" style="1" customWidth="1"/>
    <col min="14129" max="14129" width="5" style="1" customWidth="1"/>
    <col min="14130" max="14130" width="6.140625" style="1" customWidth="1"/>
    <col min="14131" max="14131" width="6.42578125" style="1" customWidth="1"/>
    <col min="14132" max="14132" width="8.42578125" style="1" customWidth="1"/>
    <col min="14133" max="14133" width="7.42578125" style="1" customWidth="1"/>
    <col min="14134" max="14134" width="6.42578125" style="1" customWidth="1"/>
    <col min="14135" max="14135" width="6.42578125" style="1" bestFit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6.5703125" style="1" customWidth="1"/>
    <col min="14145" max="14145" width="5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63" width="5.85546875" style="1" customWidth="1"/>
    <col min="14164" max="14164" width="5" style="1" customWidth="1"/>
    <col min="14165" max="14165" width="5" style="1" bestFit="1" customWidth="1"/>
    <col min="14166" max="14166" width="5.4257812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2.28515625" style="1" customWidth="1"/>
    <col min="14181" max="14336" width="9.140625" style="1"/>
    <col min="14337" max="14337" width="5.42578125" style="1" customWidth="1"/>
    <col min="14338" max="14338" width="28.140625" style="1" customWidth="1"/>
    <col min="14339" max="14339" width="5.85546875" style="1" customWidth="1"/>
    <col min="14340" max="14340" width="6.28515625" style="1" customWidth="1"/>
    <col min="14341" max="14341" width="5.85546875" style="1" customWidth="1"/>
    <col min="14342" max="14342" width="6.7109375" style="1" customWidth="1"/>
    <col min="14343" max="14343" width="5.85546875" style="1" customWidth="1"/>
    <col min="14344" max="14344" width="6.42578125" style="1" customWidth="1"/>
    <col min="14345" max="14345" width="5.85546875" style="1" customWidth="1"/>
    <col min="14346" max="14346" width="6.7109375" style="1" customWidth="1"/>
    <col min="14347" max="14347" width="5.85546875" style="1" customWidth="1"/>
    <col min="14348" max="14348" width="6.28515625" style="1" customWidth="1"/>
    <col min="14349" max="14349" width="5.85546875" style="1" customWidth="1"/>
    <col min="14350" max="14350" width="6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" style="1" customWidth="1"/>
    <col min="14359" max="14359" width="5.85546875" style="1" customWidth="1"/>
    <col min="14360" max="14360" width="6" style="1" customWidth="1"/>
    <col min="14361" max="14361" width="5.85546875" style="1" customWidth="1"/>
    <col min="14362" max="14362" width="6.7109375" style="1" customWidth="1"/>
    <col min="14363" max="14363" width="5.85546875" style="1" customWidth="1"/>
    <col min="14364" max="14364" width="6.7109375" style="1" customWidth="1"/>
    <col min="14365" max="14365" width="5.5703125" style="1" customWidth="1"/>
    <col min="14366" max="14367" width="6.140625" style="1" customWidth="1"/>
    <col min="14368" max="14368" width="5.85546875" style="1" customWidth="1"/>
    <col min="14369" max="14369" width="7" style="1" customWidth="1"/>
    <col min="14370" max="14370" width="8.42578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6.42578125" style="1" customWidth="1"/>
    <col min="14377" max="14377" width="5.85546875" style="1" customWidth="1"/>
    <col min="14378" max="14378" width="6.7109375" style="1" bestFit="1" customWidth="1"/>
    <col min="14379" max="14382" width="5.85546875" style="1" customWidth="1"/>
    <col min="14383" max="14383" width="5" style="1" customWidth="1"/>
    <col min="14384" max="14384" width="5.85546875" style="1" customWidth="1"/>
    <col min="14385" max="14385" width="5" style="1" customWidth="1"/>
    <col min="14386" max="14386" width="6.140625" style="1" customWidth="1"/>
    <col min="14387" max="14387" width="6.42578125" style="1" customWidth="1"/>
    <col min="14388" max="14388" width="8.42578125" style="1" customWidth="1"/>
    <col min="14389" max="14389" width="7.42578125" style="1" customWidth="1"/>
    <col min="14390" max="14390" width="6.42578125" style="1" customWidth="1"/>
    <col min="14391" max="14391" width="6.42578125" style="1" bestFit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6.5703125" style="1" customWidth="1"/>
    <col min="14401" max="14401" width="5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9" width="5.85546875" style="1" customWidth="1"/>
    <col min="14420" max="14420" width="5" style="1" customWidth="1"/>
    <col min="14421" max="14421" width="5" style="1" bestFit="1" customWidth="1"/>
    <col min="14422" max="14422" width="5.4257812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2.28515625" style="1" customWidth="1"/>
    <col min="14437" max="14592" width="9.140625" style="1"/>
    <col min="14593" max="14593" width="5.42578125" style="1" customWidth="1"/>
    <col min="14594" max="14594" width="28.140625" style="1" customWidth="1"/>
    <col min="14595" max="14595" width="5.85546875" style="1" customWidth="1"/>
    <col min="14596" max="14596" width="6.28515625" style="1" customWidth="1"/>
    <col min="14597" max="14597" width="5.85546875" style="1" customWidth="1"/>
    <col min="14598" max="14598" width="6.7109375" style="1" customWidth="1"/>
    <col min="14599" max="14599" width="5.85546875" style="1" customWidth="1"/>
    <col min="14600" max="14600" width="6.42578125" style="1" customWidth="1"/>
    <col min="14601" max="14601" width="5.85546875" style="1" customWidth="1"/>
    <col min="14602" max="14602" width="6.7109375" style="1" customWidth="1"/>
    <col min="14603" max="14603" width="5.85546875" style="1" customWidth="1"/>
    <col min="14604" max="14604" width="6.28515625" style="1" customWidth="1"/>
    <col min="14605" max="14605" width="5.85546875" style="1" customWidth="1"/>
    <col min="14606" max="14606" width="6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" style="1" customWidth="1"/>
    <col min="14615" max="14615" width="5.85546875" style="1" customWidth="1"/>
    <col min="14616" max="14616" width="6" style="1" customWidth="1"/>
    <col min="14617" max="14617" width="5.85546875" style="1" customWidth="1"/>
    <col min="14618" max="14618" width="6.7109375" style="1" customWidth="1"/>
    <col min="14619" max="14619" width="5.85546875" style="1" customWidth="1"/>
    <col min="14620" max="14620" width="6.7109375" style="1" customWidth="1"/>
    <col min="14621" max="14621" width="5.5703125" style="1" customWidth="1"/>
    <col min="14622" max="14623" width="6.140625" style="1" customWidth="1"/>
    <col min="14624" max="14624" width="5.85546875" style="1" customWidth="1"/>
    <col min="14625" max="14625" width="7" style="1" customWidth="1"/>
    <col min="14626" max="14626" width="8.42578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6.42578125" style="1" customWidth="1"/>
    <col min="14633" max="14633" width="5.85546875" style="1" customWidth="1"/>
    <col min="14634" max="14634" width="6.7109375" style="1" bestFit="1" customWidth="1"/>
    <col min="14635" max="14638" width="5.85546875" style="1" customWidth="1"/>
    <col min="14639" max="14639" width="5" style="1" customWidth="1"/>
    <col min="14640" max="14640" width="5.85546875" style="1" customWidth="1"/>
    <col min="14641" max="14641" width="5" style="1" customWidth="1"/>
    <col min="14642" max="14642" width="6.140625" style="1" customWidth="1"/>
    <col min="14643" max="14643" width="6.42578125" style="1" customWidth="1"/>
    <col min="14644" max="14644" width="8.42578125" style="1" customWidth="1"/>
    <col min="14645" max="14645" width="7.42578125" style="1" customWidth="1"/>
    <col min="14646" max="14646" width="6.42578125" style="1" customWidth="1"/>
    <col min="14647" max="14647" width="6.42578125" style="1" bestFit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6.5703125" style="1" customWidth="1"/>
    <col min="14657" max="14657" width="5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75" width="5.85546875" style="1" customWidth="1"/>
    <col min="14676" max="14676" width="5" style="1" customWidth="1"/>
    <col min="14677" max="14677" width="5" style="1" bestFit="1" customWidth="1"/>
    <col min="14678" max="14678" width="5.4257812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2.28515625" style="1" customWidth="1"/>
    <col min="14693" max="14848" width="9.140625" style="1"/>
    <col min="14849" max="14849" width="5.42578125" style="1" customWidth="1"/>
    <col min="14850" max="14850" width="28.140625" style="1" customWidth="1"/>
    <col min="14851" max="14851" width="5.85546875" style="1" customWidth="1"/>
    <col min="14852" max="14852" width="6.28515625" style="1" customWidth="1"/>
    <col min="14853" max="14853" width="5.85546875" style="1" customWidth="1"/>
    <col min="14854" max="14854" width="6.7109375" style="1" customWidth="1"/>
    <col min="14855" max="14855" width="5.85546875" style="1" customWidth="1"/>
    <col min="14856" max="14856" width="6.42578125" style="1" customWidth="1"/>
    <col min="14857" max="14857" width="5.85546875" style="1" customWidth="1"/>
    <col min="14858" max="14858" width="6.7109375" style="1" customWidth="1"/>
    <col min="14859" max="14859" width="5.85546875" style="1" customWidth="1"/>
    <col min="14860" max="14860" width="6.28515625" style="1" customWidth="1"/>
    <col min="14861" max="14861" width="5.85546875" style="1" customWidth="1"/>
    <col min="14862" max="14862" width="6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" style="1" customWidth="1"/>
    <col min="14871" max="14871" width="5.85546875" style="1" customWidth="1"/>
    <col min="14872" max="14872" width="6" style="1" customWidth="1"/>
    <col min="14873" max="14873" width="5.85546875" style="1" customWidth="1"/>
    <col min="14874" max="14874" width="6.7109375" style="1" customWidth="1"/>
    <col min="14875" max="14875" width="5.85546875" style="1" customWidth="1"/>
    <col min="14876" max="14876" width="6.7109375" style="1" customWidth="1"/>
    <col min="14877" max="14877" width="5.5703125" style="1" customWidth="1"/>
    <col min="14878" max="14879" width="6.140625" style="1" customWidth="1"/>
    <col min="14880" max="14880" width="5.85546875" style="1" customWidth="1"/>
    <col min="14881" max="14881" width="7" style="1" customWidth="1"/>
    <col min="14882" max="14882" width="8.42578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6.42578125" style="1" customWidth="1"/>
    <col min="14889" max="14889" width="5.85546875" style="1" customWidth="1"/>
    <col min="14890" max="14890" width="6.7109375" style="1" bestFit="1" customWidth="1"/>
    <col min="14891" max="14894" width="5.85546875" style="1" customWidth="1"/>
    <col min="14895" max="14895" width="5" style="1" customWidth="1"/>
    <col min="14896" max="14896" width="5.85546875" style="1" customWidth="1"/>
    <col min="14897" max="14897" width="5" style="1" customWidth="1"/>
    <col min="14898" max="14898" width="6.140625" style="1" customWidth="1"/>
    <col min="14899" max="14899" width="6.42578125" style="1" customWidth="1"/>
    <col min="14900" max="14900" width="8.42578125" style="1" customWidth="1"/>
    <col min="14901" max="14901" width="7.42578125" style="1" customWidth="1"/>
    <col min="14902" max="14902" width="6.42578125" style="1" customWidth="1"/>
    <col min="14903" max="14903" width="6.42578125" style="1" bestFit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6.5703125" style="1" customWidth="1"/>
    <col min="14913" max="14913" width="5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31" width="5.85546875" style="1" customWidth="1"/>
    <col min="14932" max="14932" width="5" style="1" customWidth="1"/>
    <col min="14933" max="14933" width="5" style="1" bestFit="1" customWidth="1"/>
    <col min="14934" max="14934" width="5.4257812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2.28515625" style="1" customWidth="1"/>
    <col min="14949" max="15104" width="9.140625" style="1"/>
    <col min="15105" max="15105" width="5.42578125" style="1" customWidth="1"/>
    <col min="15106" max="15106" width="28.140625" style="1" customWidth="1"/>
    <col min="15107" max="15107" width="5.85546875" style="1" customWidth="1"/>
    <col min="15108" max="15108" width="6.28515625" style="1" customWidth="1"/>
    <col min="15109" max="15109" width="5.85546875" style="1" customWidth="1"/>
    <col min="15110" max="15110" width="6.7109375" style="1" customWidth="1"/>
    <col min="15111" max="15111" width="5.85546875" style="1" customWidth="1"/>
    <col min="15112" max="15112" width="6.42578125" style="1" customWidth="1"/>
    <col min="15113" max="15113" width="5.85546875" style="1" customWidth="1"/>
    <col min="15114" max="15114" width="6.7109375" style="1" customWidth="1"/>
    <col min="15115" max="15115" width="5.85546875" style="1" customWidth="1"/>
    <col min="15116" max="15116" width="6.28515625" style="1" customWidth="1"/>
    <col min="15117" max="15117" width="5.85546875" style="1" customWidth="1"/>
    <col min="15118" max="15118" width="6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" style="1" customWidth="1"/>
    <col min="15127" max="15127" width="5.85546875" style="1" customWidth="1"/>
    <col min="15128" max="15128" width="6" style="1" customWidth="1"/>
    <col min="15129" max="15129" width="5.85546875" style="1" customWidth="1"/>
    <col min="15130" max="15130" width="6.7109375" style="1" customWidth="1"/>
    <col min="15131" max="15131" width="5.85546875" style="1" customWidth="1"/>
    <col min="15132" max="15132" width="6.7109375" style="1" customWidth="1"/>
    <col min="15133" max="15133" width="5.5703125" style="1" customWidth="1"/>
    <col min="15134" max="15135" width="6.140625" style="1" customWidth="1"/>
    <col min="15136" max="15136" width="5.85546875" style="1" customWidth="1"/>
    <col min="15137" max="15137" width="7" style="1" customWidth="1"/>
    <col min="15138" max="15138" width="8.42578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6.42578125" style="1" customWidth="1"/>
    <col min="15145" max="15145" width="5.85546875" style="1" customWidth="1"/>
    <col min="15146" max="15146" width="6.7109375" style="1" bestFit="1" customWidth="1"/>
    <col min="15147" max="15150" width="5.85546875" style="1" customWidth="1"/>
    <col min="15151" max="15151" width="5" style="1" customWidth="1"/>
    <col min="15152" max="15152" width="5.85546875" style="1" customWidth="1"/>
    <col min="15153" max="15153" width="5" style="1" customWidth="1"/>
    <col min="15154" max="15154" width="6.140625" style="1" customWidth="1"/>
    <col min="15155" max="15155" width="6.42578125" style="1" customWidth="1"/>
    <col min="15156" max="15156" width="8.42578125" style="1" customWidth="1"/>
    <col min="15157" max="15157" width="7.42578125" style="1" customWidth="1"/>
    <col min="15158" max="15158" width="6.42578125" style="1" customWidth="1"/>
    <col min="15159" max="15159" width="6.42578125" style="1" bestFit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6.5703125" style="1" customWidth="1"/>
    <col min="15169" max="15169" width="5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87" width="5.85546875" style="1" customWidth="1"/>
    <col min="15188" max="15188" width="5" style="1" customWidth="1"/>
    <col min="15189" max="15189" width="5" style="1" bestFit="1" customWidth="1"/>
    <col min="15190" max="15190" width="5.4257812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2.28515625" style="1" customWidth="1"/>
    <col min="15205" max="15360" width="9.140625" style="1"/>
    <col min="15361" max="15361" width="5.42578125" style="1" customWidth="1"/>
    <col min="15362" max="15362" width="28.140625" style="1" customWidth="1"/>
    <col min="15363" max="15363" width="5.85546875" style="1" customWidth="1"/>
    <col min="15364" max="15364" width="6.28515625" style="1" customWidth="1"/>
    <col min="15365" max="15365" width="5.85546875" style="1" customWidth="1"/>
    <col min="15366" max="15366" width="6.7109375" style="1" customWidth="1"/>
    <col min="15367" max="15367" width="5.85546875" style="1" customWidth="1"/>
    <col min="15368" max="15368" width="6.42578125" style="1" customWidth="1"/>
    <col min="15369" max="15369" width="5.85546875" style="1" customWidth="1"/>
    <col min="15370" max="15370" width="6.7109375" style="1" customWidth="1"/>
    <col min="15371" max="15371" width="5.85546875" style="1" customWidth="1"/>
    <col min="15372" max="15372" width="6.28515625" style="1" customWidth="1"/>
    <col min="15373" max="15373" width="5.85546875" style="1" customWidth="1"/>
    <col min="15374" max="15374" width="6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" style="1" customWidth="1"/>
    <col min="15383" max="15383" width="5.85546875" style="1" customWidth="1"/>
    <col min="15384" max="15384" width="6" style="1" customWidth="1"/>
    <col min="15385" max="15385" width="5.85546875" style="1" customWidth="1"/>
    <col min="15386" max="15386" width="6.7109375" style="1" customWidth="1"/>
    <col min="15387" max="15387" width="5.85546875" style="1" customWidth="1"/>
    <col min="15388" max="15388" width="6.7109375" style="1" customWidth="1"/>
    <col min="15389" max="15389" width="5.5703125" style="1" customWidth="1"/>
    <col min="15390" max="15391" width="6.140625" style="1" customWidth="1"/>
    <col min="15392" max="15392" width="5.85546875" style="1" customWidth="1"/>
    <col min="15393" max="15393" width="7" style="1" customWidth="1"/>
    <col min="15394" max="15394" width="8.42578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6.42578125" style="1" customWidth="1"/>
    <col min="15401" max="15401" width="5.85546875" style="1" customWidth="1"/>
    <col min="15402" max="15402" width="6.7109375" style="1" bestFit="1" customWidth="1"/>
    <col min="15403" max="15406" width="5.85546875" style="1" customWidth="1"/>
    <col min="15407" max="15407" width="5" style="1" customWidth="1"/>
    <col min="15408" max="15408" width="5.85546875" style="1" customWidth="1"/>
    <col min="15409" max="15409" width="5" style="1" customWidth="1"/>
    <col min="15410" max="15410" width="6.140625" style="1" customWidth="1"/>
    <col min="15411" max="15411" width="6.42578125" style="1" customWidth="1"/>
    <col min="15412" max="15412" width="8.42578125" style="1" customWidth="1"/>
    <col min="15413" max="15413" width="7.42578125" style="1" customWidth="1"/>
    <col min="15414" max="15414" width="6.42578125" style="1" customWidth="1"/>
    <col min="15415" max="15415" width="6.42578125" style="1" bestFit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6.5703125" style="1" customWidth="1"/>
    <col min="15425" max="15425" width="5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43" width="5.85546875" style="1" customWidth="1"/>
    <col min="15444" max="15444" width="5" style="1" customWidth="1"/>
    <col min="15445" max="15445" width="5" style="1" bestFit="1" customWidth="1"/>
    <col min="15446" max="15446" width="5.4257812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2.28515625" style="1" customWidth="1"/>
    <col min="15461" max="15616" width="9.140625" style="1"/>
    <col min="15617" max="15617" width="5.42578125" style="1" customWidth="1"/>
    <col min="15618" max="15618" width="28.140625" style="1" customWidth="1"/>
    <col min="15619" max="15619" width="5.85546875" style="1" customWidth="1"/>
    <col min="15620" max="15620" width="6.28515625" style="1" customWidth="1"/>
    <col min="15621" max="15621" width="5.85546875" style="1" customWidth="1"/>
    <col min="15622" max="15622" width="6.7109375" style="1" customWidth="1"/>
    <col min="15623" max="15623" width="5.85546875" style="1" customWidth="1"/>
    <col min="15624" max="15624" width="6.42578125" style="1" customWidth="1"/>
    <col min="15625" max="15625" width="5.85546875" style="1" customWidth="1"/>
    <col min="15626" max="15626" width="6.7109375" style="1" customWidth="1"/>
    <col min="15627" max="15627" width="5.85546875" style="1" customWidth="1"/>
    <col min="15628" max="15628" width="6.28515625" style="1" customWidth="1"/>
    <col min="15629" max="15629" width="5.85546875" style="1" customWidth="1"/>
    <col min="15630" max="15630" width="6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" style="1" customWidth="1"/>
    <col min="15639" max="15639" width="5.85546875" style="1" customWidth="1"/>
    <col min="15640" max="15640" width="6" style="1" customWidth="1"/>
    <col min="15641" max="15641" width="5.85546875" style="1" customWidth="1"/>
    <col min="15642" max="15642" width="6.7109375" style="1" customWidth="1"/>
    <col min="15643" max="15643" width="5.85546875" style="1" customWidth="1"/>
    <col min="15644" max="15644" width="6.7109375" style="1" customWidth="1"/>
    <col min="15645" max="15645" width="5.5703125" style="1" customWidth="1"/>
    <col min="15646" max="15647" width="6.140625" style="1" customWidth="1"/>
    <col min="15648" max="15648" width="5.85546875" style="1" customWidth="1"/>
    <col min="15649" max="15649" width="7" style="1" customWidth="1"/>
    <col min="15650" max="15650" width="8.42578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6.42578125" style="1" customWidth="1"/>
    <col min="15657" max="15657" width="5.85546875" style="1" customWidth="1"/>
    <col min="15658" max="15658" width="6.7109375" style="1" bestFit="1" customWidth="1"/>
    <col min="15659" max="15662" width="5.85546875" style="1" customWidth="1"/>
    <col min="15663" max="15663" width="5" style="1" customWidth="1"/>
    <col min="15664" max="15664" width="5.85546875" style="1" customWidth="1"/>
    <col min="15665" max="15665" width="5" style="1" customWidth="1"/>
    <col min="15666" max="15666" width="6.140625" style="1" customWidth="1"/>
    <col min="15667" max="15667" width="6.42578125" style="1" customWidth="1"/>
    <col min="15668" max="15668" width="8.42578125" style="1" customWidth="1"/>
    <col min="15669" max="15669" width="7.42578125" style="1" customWidth="1"/>
    <col min="15670" max="15670" width="6.42578125" style="1" customWidth="1"/>
    <col min="15671" max="15671" width="6.42578125" style="1" bestFit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6.5703125" style="1" customWidth="1"/>
    <col min="15681" max="15681" width="5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9" width="5.85546875" style="1" customWidth="1"/>
    <col min="15700" max="15700" width="5" style="1" customWidth="1"/>
    <col min="15701" max="15701" width="5" style="1" bestFit="1" customWidth="1"/>
    <col min="15702" max="15702" width="5.4257812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2.28515625" style="1" customWidth="1"/>
    <col min="15717" max="15872" width="9.140625" style="1"/>
    <col min="15873" max="15873" width="5.42578125" style="1" customWidth="1"/>
    <col min="15874" max="15874" width="28.140625" style="1" customWidth="1"/>
    <col min="15875" max="15875" width="5.85546875" style="1" customWidth="1"/>
    <col min="15876" max="15876" width="6.28515625" style="1" customWidth="1"/>
    <col min="15877" max="15877" width="5.85546875" style="1" customWidth="1"/>
    <col min="15878" max="15878" width="6.7109375" style="1" customWidth="1"/>
    <col min="15879" max="15879" width="5.85546875" style="1" customWidth="1"/>
    <col min="15880" max="15880" width="6.42578125" style="1" customWidth="1"/>
    <col min="15881" max="15881" width="5.85546875" style="1" customWidth="1"/>
    <col min="15882" max="15882" width="6.7109375" style="1" customWidth="1"/>
    <col min="15883" max="15883" width="5.85546875" style="1" customWidth="1"/>
    <col min="15884" max="15884" width="6.28515625" style="1" customWidth="1"/>
    <col min="15885" max="15885" width="5.85546875" style="1" customWidth="1"/>
    <col min="15886" max="15886" width="6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" style="1" customWidth="1"/>
    <col min="15895" max="15895" width="5.85546875" style="1" customWidth="1"/>
    <col min="15896" max="15896" width="6" style="1" customWidth="1"/>
    <col min="15897" max="15897" width="5.85546875" style="1" customWidth="1"/>
    <col min="15898" max="15898" width="6.7109375" style="1" customWidth="1"/>
    <col min="15899" max="15899" width="5.85546875" style="1" customWidth="1"/>
    <col min="15900" max="15900" width="6.7109375" style="1" customWidth="1"/>
    <col min="15901" max="15901" width="5.5703125" style="1" customWidth="1"/>
    <col min="15902" max="15903" width="6.140625" style="1" customWidth="1"/>
    <col min="15904" max="15904" width="5.85546875" style="1" customWidth="1"/>
    <col min="15905" max="15905" width="7" style="1" customWidth="1"/>
    <col min="15906" max="15906" width="8.42578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6.42578125" style="1" customWidth="1"/>
    <col min="15913" max="15913" width="5.85546875" style="1" customWidth="1"/>
    <col min="15914" max="15914" width="6.7109375" style="1" bestFit="1" customWidth="1"/>
    <col min="15915" max="15918" width="5.85546875" style="1" customWidth="1"/>
    <col min="15919" max="15919" width="5" style="1" customWidth="1"/>
    <col min="15920" max="15920" width="5.85546875" style="1" customWidth="1"/>
    <col min="15921" max="15921" width="5" style="1" customWidth="1"/>
    <col min="15922" max="15922" width="6.140625" style="1" customWidth="1"/>
    <col min="15923" max="15923" width="6.42578125" style="1" customWidth="1"/>
    <col min="15924" max="15924" width="8.42578125" style="1" customWidth="1"/>
    <col min="15925" max="15925" width="7.42578125" style="1" customWidth="1"/>
    <col min="15926" max="15926" width="6.42578125" style="1" customWidth="1"/>
    <col min="15927" max="15927" width="6.42578125" style="1" bestFit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6.5703125" style="1" customWidth="1"/>
    <col min="15937" max="15937" width="5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55" width="5.85546875" style="1" customWidth="1"/>
    <col min="15956" max="15956" width="5" style="1" customWidth="1"/>
    <col min="15957" max="15957" width="5" style="1" bestFit="1" customWidth="1"/>
    <col min="15958" max="15958" width="5.4257812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2.28515625" style="1" customWidth="1"/>
    <col min="15973" max="16128" width="9.140625" style="1"/>
    <col min="16129" max="16129" width="5.42578125" style="1" customWidth="1"/>
    <col min="16130" max="16130" width="28.140625" style="1" customWidth="1"/>
    <col min="16131" max="16131" width="5.85546875" style="1" customWidth="1"/>
    <col min="16132" max="16132" width="6.28515625" style="1" customWidth="1"/>
    <col min="16133" max="16133" width="5.85546875" style="1" customWidth="1"/>
    <col min="16134" max="16134" width="6.7109375" style="1" customWidth="1"/>
    <col min="16135" max="16135" width="5.85546875" style="1" customWidth="1"/>
    <col min="16136" max="16136" width="6.42578125" style="1" customWidth="1"/>
    <col min="16137" max="16137" width="5.85546875" style="1" customWidth="1"/>
    <col min="16138" max="16138" width="6.7109375" style="1" customWidth="1"/>
    <col min="16139" max="16139" width="5.85546875" style="1" customWidth="1"/>
    <col min="16140" max="16140" width="6.28515625" style="1" customWidth="1"/>
    <col min="16141" max="16141" width="5.85546875" style="1" customWidth="1"/>
    <col min="16142" max="16142" width="6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" style="1" customWidth="1"/>
    <col min="16151" max="16151" width="5.85546875" style="1" customWidth="1"/>
    <col min="16152" max="16152" width="6" style="1" customWidth="1"/>
    <col min="16153" max="16153" width="5.85546875" style="1" customWidth="1"/>
    <col min="16154" max="16154" width="6.7109375" style="1" customWidth="1"/>
    <col min="16155" max="16155" width="5.85546875" style="1" customWidth="1"/>
    <col min="16156" max="16156" width="6.7109375" style="1" customWidth="1"/>
    <col min="16157" max="16157" width="5.5703125" style="1" customWidth="1"/>
    <col min="16158" max="16159" width="6.140625" style="1" customWidth="1"/>
    <col min="16160" max="16160" width="5.85546875" style="1" customWidth="1"/>
    <col min="16161" max="16161" width="7" style="1" customWidth="1"/>
    <col min="16162" max="16162" width="8.42578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6.42578125" style="1" customWidth="1"/>
    <col min="16169" max="16169" width="5.85546875" style="1" customWidth="1"/>
    <col min="16170" max="16170" width="6.7109375" style="1" bestFit="1" customWidth="1"/>
    <col min="16171" max="16174" width="5.85546875" style="1" customWidth="1"/>
    <col min="16175" max="16175" width="5" style="1" customWidth="1"/>
    <col min="16176" max="16176" width="5.85546875" style="1" customWidth="1"/>
    <col min="16177" max="16177" width="5" style="1" customWidth="1"/>
    <col min="16178" max="16178" width="6.140625" style="1" customWidth="1"/>
    <col min="16179" max="16179" width="6.42578125" style="1" customWidth="1"/>
    <col min="16180" max="16180" width="8.42578125" style="1" customWidth="1"/>
    <col min="16181" max="16181" width="7.42578125" style="1" customWidth="1"/>
    <col min="16182" max="16182" width="6.42578125" style="1" customWidth="1"/>
    <col min="16183" max="16183" width="6.42578125" style="1" bestFit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6.5703125" style="1" customWidth="1"/>
    <col min="16193" max="16193" width="5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11" width="5.85546875" style="1" customWidth="1"/>
    <col min="16212" max="16212" width="5" style="1" customWidth="1"/>
    <col min="16213" max="16213" width="5" style="1" bestFit="1" customWidth="1"/>
    <col min="16214" max="16214" width="5.4257812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2.28515625" style="1" customWidth="1"/>
    <col min="16229" max="16384" width="9.140625" style="1"/>
  </cols>
  <sheetData>
    <row r="1" spans="1:100" ht="24.95" customHeight="1" x14ac:dyDescent="0.55000000000000004">
      <c r="A1" s="169"/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21" customHeight="1" x14ac:dyDescent="0.15">
      <c r="A3" s="441" t="s">
        <v>89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13" t="s">
        <v>82</v>
      </c>
      <c r="B6" s="414"/>
      <c r="C6" s="156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0"/>
      <c r="P6" s="150"/>
      <c r="Q6" s="150"/>
      <c r="R6" s="150"/>
      <c r="S6" s="150"/>
      <c r="T6" s="150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0"/>
      <c r="AH6" s="150"/>
      <c r="AI6" s="150"/>
      <c r="AJ6" s="150"/>
      <c r="AK6" s="150"/>
      <c r="AL6" s="150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0"/>
      <c r="AZ6" s="150"/>
      <c r="BA6" s="150"/>
      <c r="BB6" s="150"/>
      <c r="BC6" s="150"/>
      <c r="BD6" s="150"/>
      <c r="BE6" s="152"/>
      <c r="BF6" s="152"/>
      <c r="BG6" s="152"/>
      <c r="BH6" s="152"/>
      <c r="BI6" s="152"/>
      <c r="BJ6" s="152"/>
      <c r="BK6" s="152"/>
      <c r="BL6" s="152"/>
      <c r="BM6" s="152"/>
      <c r="BN6" s="152"/>
      <c r="BO6" s="152"/>
      <c r="BP6" s="152"/>
      <c r="BQ6" s="150"/>
      <c r="BR6" s="150"/>
      <c r="BS6" s="150"/>
      <c r="BT6" s="150"/>
      <c r="BU6" s="150"/>
      <c r="BV6" s="150"/>
      <c r="BW6" s="152"/>
      <c r="BX6" s="152"/>
      <c r="BY6" s="152"/>
      <c r="BZ6" s="152"/>
      <c r="CA6" s="152"/>
      <c r="CB6" s="152"/>
      <c r="CC6" s="152"/>
      <c r="CD6" s="152"/>
      <c r="CE6" s="152"/>
      <c r="CF6" s="152"/>
      <c r="CG6" s="152"/>
      <c r="CH6" s="152"/>
      <c r="CI6" s="150"/>
      <c r="CJ6" s="150"/>
      <c r="CK6" s="150"/>
      <c r="CL6" s="150"/>
      <c r="CM6" s="150"/>
      <c r="CN6" s="155"/>
      <c r="CO6" s="12"/>
      <c r="CP6" s="154"/>
      <c r="CQ6" s="150"/>
      <c r="CR6" s="150"/>
      <c r="CS6" s="150"/>
      <c r="CT6" s="150"/>
      <c r="CU6" s="148"/>
      <c r="CV6" s="194"/>
    </row>
    <row r="7" spans="1:100" s="34" customFormat="1" ht="11.25" x14ac:dyDescent="0.2">
      <c r="A7" s="79" t="s">
        <v>117</v>
      </c>
      <c r="B7" s="28" t="s">
        <v>122</v>
      </c>
      <c r="C7" s="77"/>
      <c r="D7" s="25"/>
      <c r="E7" s="25"/>
      <c r="F7" s="25"/>
      <c r="G7" s="25">
        <v>4.16</v>
      </c>
      <c r="H7" s="25">
        <v>0</v>
      </c>
      <c r="I7" s="25">
        <v>3</v>
      </c>
      <c r="J7" s="25">
        <v>1</v>
      </c>
      <c r="K7" s="25">
        <v>0.75</v>
      </c>
      <c r="L7" s="25">
        <v>0</v>
      </c>
      <c r="M7" s="25">
        <v>3</v>
      </c>
      <c r="N7" s="25">
        <v>0</v>
      </c>
      <c r="O7" s="24"/>
      <c r="P7" s="24"/>
      <c r="Q7" s="24" t="e">
        <f>P7/O7</f>
        <v>#DIV/0!</v>
      </c>
      <c r="R7" s="32">
        <f t="shared" ref="R7:S10" si="0">C7+E7+G7+I7+K7+M7</f>
        <v>10.91</v>
      </c>
      <c r="S7" s="32">
        <f t="shared" si="0"/>
        <v>1</v>
      </c>
      <c r="T7" s="23">
        <f>S7/R7</f>
        <v>9.1659028414298807E-2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33"/>
      <c r="AH7" s="24"/>
      <c r="AI7" s="24" t="e">
        <f>AH7/AG7</f>
        <v>#DIV/0!</v>
      </c>
      <c r="AJ7" s="32">
        <f t="shared" ref="AJ7:AK10" si="1">U7+W7+Y7+AA7+AC7+AE7</f>
        <v>0</v>
      </c>
      <c r="AK7" s="32">
        <f t="shared" si="1"/>
        <v>0</v>
      </c>
      <c r="AL7" s="23" t="e">
        <f>AK7/AJ7</f>
        <v>#DIV/0!</v>
      </c>
      <c r="AM7" s="25">
        <v>3</v>
      </c>
      <c r="AN7" s="25">
        <v>0</v>
      </c>
      <c r="AO7" s="25">
        <v>3.92</v>
      </c>
      <c r="AP7" s="25">
        <v>0</v>
      </c>
      <c r="AQ7" s="25">
        <v>2.92</v>
      </c>
      <c r="AR7" s="25">
        <v>0</v>
      </c>
      <c r="AS7" s="25">
        <v>0.66</v>
      </c>
      <c r="AT7" s="25">
        <v>0</v>
      </c>
      <c r="AU7" s="25"/>
      <c r="AV7" s="25"/>
      <c r="AW7" s="25"/>
      <c r="AX7" s="25"/>
      <c r="AY7" s="33"/>
      <c r="AZ7" s="24"/>
      <c r="BA7" s="24" t="e">
        <f>AZ7/AY7</f>
        <v>#DIV/0!</v>
      </c>
      <c r="BB7" s="32">
        <f t="shared" ref="BB7:BC10" si="2">AM7+AO7+AQ7+AS7+AU7+AW7</f>
        <v>10.5</v>
      </c>
      <c r="BC7" s="32">
        <f t="shared" si="2"/>
        <v>0</v>
      </c>
      <c r="BD7" s="23">
        <f>BC7/BB7</f>
        <v>0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>BR7/BQ7</f>
        <v>#DIV/0!</v>
      </c>
      <c r="BT7" s="32">
        <f t="shared" ref="BT7:BU10" si="3">BE7+BG7+BI7+BK7+BM7+BO7</f>
        <v>0</v>
      </c>
      <c r="BU7" s="32">
        <f t="shared" si="3"/>
        <v>0</v>
      </c>
      <c r="BV7" s="23" t="e">
        <f>BU7/BT7</f>
        <v>#DIV/0!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>CJ7/CI7</f>
        <v>#DIV/0!</v>
      </c>
      <c r="CL7" s="32">
        <f t="shared" ref="CL7:CM10" si="4">BW7+BY7+CA7+CC7+CE7+CG7</f>
        <v>0</v>
      </c>
      <c r="CM7" s="32">
        <f t="shared" si="4"/>
        <v>0</v>
      </c>
      <c r="CN7" s="23" t="e">
        <f>CM7/CL7</f>
        <v>#DIV/0!</v>
      </c>
      <c r="CO7" s="12"/>
      <c r="CP7" s="50">
        <f t="shared" ref="CP7:CQ10" si="5">O7+AG7+AY7+BQ7+CI7</f>
        <v>0</v>
      </c>
      <c r="CQ7" s="50">
        <f t="shared" si="5"/>
        <v>0</v>
      </c>
      <c r="CR7" s="33" t="e">
        <f>CQ7/CP7</f>
        <v>#DIV/0!</v>
      </c>
      <c r="CS7" s="23">
        <f t="shared" ref="CS7:CT10" si="6">R7+AJ7+BB7+BT7+CL7</f>
        <v>21.41</v>
      </c>
      <c r="CT7" s="23">
        <f t="shared" si="6"/>
        <v>1</v>
      </c>
      <c r="CU7" s="92">
        <f>CT7/CS7</f>
        <v>4.6707146193367584E-2</v>
      </c>
      <c r="CV7" s="194">
        <f>CT7/'Million Upgrades BASE'!CT7</f>
        <v>4.7393364928909956E-3</v>
      </c>
    </row>
    <row r="8" spans="1:100" s="34" customFormat="1" ht="11.25" x14ac:dyDescent="0.2">
      <c r="A8" s="79" t="s">
        <v>121</v>
      </c>
      <c r="B8" s="28" t="s">
        <v>123</v>
      </c>
      <c r="C8" s="77"/>
      <c r="D8" s="25"/>
      <c r="E8" s="25"/>
      <c r="F8" s="25"/>
      <c r="G8" s="25">
        <v>2.5</v>
      </c>
      <c r="H8" s="25">
        <v>0</v>
      </c>
      <c r="I8" s="25">
        <v>2.25</v>
      </c>
      <c r="J8" s="25">
        <v>3</v>
      </c>
      <c r="K8" s="25">
        <v>8.25</v>
      </c>
      <c r="L8" s="25">
        <v>4</v>
      </c>
      <c r="M8" s="25">
        <v>0.75</v>
      </c>
      <c r="N8" s="25">
        <v>1</v>
      </c>
      <c r="O8" s="24"/>
      <c r="P8" s="24"/>
      <c r="Q8" s="24" t="e">
        <f>P8/O8</f>
        <v>#DIV/0!</v>
      </c>
      <c r="R8" s="32">
        <f t="shared" si="0"/>
        <v>13.75</v>
      </c>
      <c r="S8" s="32">
        <f t="shared" si="0"/>
        <v>8</v>
      </c>
      <c r="T8" s="23">
        <f>S8/R8</f>
        <v>0.58181818181818179</v>
      </c>
      <c r="U8" s="25"/>
      <c r="V8" s="25"/>
      <c r="W8" s="25"/>
      <c r="X8" s="25"/>
      <c r="Y8" s="25"/>
      <c r="Z8" s="25"/>
      <c r="AA8" s="25"/>
      <c r="AB8" s="25"/>
      <c r="AC8" s="25">
        <v>7.84</v>
      </c>
      <c r="AD8" s="25">
        <v>8</v>
      </c>
      <c r="AE8" s="25"/>
      <c r="AF8" s="25"/>
      <c r="AG8" s="33"/>
      <c r="AH8" s="24"/>
      <c r="AI8" s="24" t="e">
        <f>AH8/AG8</f>
        <v>#DIV/0!</v>
      </c>
      <c r="AJ8" s="32">
        <f t="shared" si="1"/>
        <v>7.84</v>
      </c>
      <c r="AK8" s="32">
        <f t="shared" si="1"/>
        <v>8</v>
      </c>
      <c r="AL8" s="23">
        <f>AK8/AJ8</f>
        <v>1.0204081632653061</v>
      </c>
      <c r="AM8" s="25"/>
      <c r="AN8" s="25"/>
      <c r="AO8" s="25">
        <v>0.5</v>
      </c>
      <c r="AP8" s="25">
        <v>0</v>
      </c>
      <c r="AQ8" s="25"/>
      <c r="AR8" s="25"/>
      <c r="AS8" s="25"/>
      <c r="AT8" s="25"/>
      <c r="AU8" s="25"/>
      <c r="AV8" s="25"/>
      <c r="AW8" s="25"/>
      <c r="AX8" s="25"/>
      <c r="AY8" s="33"/>
      <c r="AZ8" s="24"/>
      <c r="BA8" s="24" t="e">
        <f>AZ8/AY8</f>
        <v>#DIV/0!</v>
      </c>
      <c r="BB8" s="32">
        <f t="shared" si="2"/>
        <v>0.5</v>
      </c>
      <c r="BC8" s="32">
        <f t="shared" si="2"/>
        <v>0</v>
      </c>
      <c r="BD8" s="23">
        <f>BC8/BB8</f>
        <v>0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33"/>
      <c r="BR8" s="24"/>
      <c r="BS8" s="24" t="e">
        <f>BR8/BQ8</f>
        <v>#DIV/0!</v>
      </c>
      <c r="BT8" s="32">
        <f t="shared" si="3"/>
        <v>0</v>
      </c>
      <c r="BU8" s="32">
        <f t="shared" si="3"/>
        <v>0</v>
      </c>
      <c r="BV8" s="23" t="e">
        <f>BU8/BT8</f>
        <v>#DIV/0!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33"/>
      <c r="CJ8" s="24"/>
      <c r="CK8" s="24" t="e">
        <f>CJ8/CI8</f>
        <v>#DIV/0!</v>
      </c>
      <c r="CL8" s="32">
        <f t="shared" si="4"/>
        <v>0</v>
      </c>
      <c r="CM8" s="32">
        <f t="shared" si="4"/>
        <v>0</v>
      </c>
      <c r="CN8" s="23" t="e">
        <f>CM8/CL8</f>
        <v>#DIV/0!</v>
      </c>
      <c r="CO8" s="12"/>
      <c r="CP8" s="50">
        <f t="shared" si="5"/>
        <v>0</v>
      </c>
      <c r="CQ8" s="50">
        <f t="shared" si="5"/>
        <v>0</v>
      </c>
      <c r="CR8" s="33" t="e">
        <f>CQ8/CP8</f>
        <v>#DIV/0!</v>
      </c>
      <c r="CS8" s="23">
        <f t="shared" si="6"/>
        <v>22.09</v>
      </c>
      <c r="CT8" s="23">
        <f t="shared" si="6"/>
        <v>16</v>
      </c>
      <c r="CU8" s="92">
        <f>CT8/CS8</f>
        <v>0.72430964237211404</v>
      </c>
      <c r="CV8" s="194">
        <f>CT8/'Million Upgrades BASE'!CT8</f>
        <v>9.3023255813953487E-2</v>
      </c>
    </row>
    <row r="9" spans="1:100" s="34" customFormat="1" x14ac:dyDescent="0.15">
      <c r="A9" s="75"/>
      <c r="B9" s="254"/>
      <c r="C9" s="77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4"/>
      <c r="P9" s="24"/>
      <c r="Q9" s="24" t="e">
        <f>P9/O9</f>
        <v>#DIV/0!</v>
      </c>
      <c r="R9" s="32">
        <f t="shared" si="0"/>
        <v>0</v>
      </c>
      <c r="S9" s="32">
        <f t="shared" si="0"/>
        <v>0</v>
      </c>
      <c r="T9" s="23" t="e">
        <f>S9/R9</f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>AH9/AG9</f>
        <v>#DIV/0!</v>
      </c>
      <c r="AJ9" s="32">
        <f t="shared" si="1"/>
        <v>0</v>
      </c>
      <c r="AK9" s="32">
        <f t="shared" si="1"/>
        <v>0</v>
      </c>
      <c r="AL9" s="23" t="e">
        <f>AK9/AJ9</f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33"/>
      <c r="AZ9" s="24"/>
      <c r="BA9" s="24" t="e">
        <f>AZ9/AY9</f>
        <v>#DIV/0!</v>
      </c>
      <c r="BB9" s="32">
        <f t="shared" si="2"/>
        <v>0</v>
      </c>
      <c r="BC9" s="32">
        <f t="shared" si="2"/>
        <v>0</v>
      </c>
      <c r="BD9" s="23" t="e">
        <f>BC9/BB9</f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32">
        <f t="shared" si="3"/>
        <v>0</v>
      </c>
      <c r="BU9" s="32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32">
        <f t="shared" si="4"/>
        <v>0</v>
      </c>
      <c r="CM9" s="32">
        <f t="shared" si="4"/>
        <v>0</v>
      </c>
      <c r="CN9" s="23" t="e">
        <f>CM9/CL9</f>
        <v>#DIV/0!</v>
      </c>
      <c r="CO9" s="12"/>
      <c r="CP9" s="50">
        <f t="shared" si="5"/>
        <v>0</v>
      </c>
      <c r="CQ9" s="50">
        <f t="shared" si="5"/>
        <v>0</v>
      </c>
      <c r="CR9" s="33" t="e">
        <f>CQ9/CP9</f>
        <v>#DIV/0!</v>
      </c>
      <c r="CS9" s="23">
        <f t="shared" si="6"/>
        <v>0</v>
      </c>
      <c r="CT9" s="23">
        <f t="shared" si="6"/>
        <v>0</v>
      </c>
      <c r="CU9" s="92" t="e">
        <f>CT9/CS9</f>
        <v>#DIV/0!</v>
      </c>
      <c r="CV9" s="194" t="e">
        <f>CT9/'Million Upgrades BASE'!CT9</f>
        <v>#DIV/0!</v>
      </c>
    </row>
    <row r="10" spans="1:100" s="34" customFormat="1" ht="11.25" thickBot="1" x14ac:dyDescent="0.2">
      <c r="A10" s="109"/>
      <c r="B10" s="20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32">
        <f t="shared" si="0"/>
        <v>0</v>
      </c>
      <c r="S10" s="32">
        <f t="shared" si="0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24" t="e">
        <f>AH10/AG10</f>
        <v>#DIV/0!</v>
      </c>
      <c r="AJ10" s="32">
        <f t="shared" si="1"/>
        <v>0</v>
      </c>
      <c r="AK10" s="32">
        <f t="shared" si="1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24" t="e">
        <f>AZ10/AY10</f>
        <v>#DIV/0!</v>
      </c>
      <c r="BB10" s="32">
        <f t="shared" si="2"/>
        <v>0</v>
      </c>
      <c r="BC10" s="32">
        <f t="shared" si="2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24" t="e">
        <f>BR10/BQ10</f>
        <v>#DIV/0!</v>
      </c>
      <c r="BT10" s="32">
        <f t="shared" si="3"/>
        <v>0</v>
      </c>
      <c r="BU10" s="32">
        <f t="shared" si="3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24" t="e">
        <f>CJ10/CI10</f>
        <v>#DIV/0!</v>
      </c>
      <c r="CL10" s="32">
        <f t="shared" si="4"/>
        <v>0</v>
      </c>
      <c r="CM10" s="32">
        <f t="shared" si="4"/>
        <v>0</v>
      </c>
      <c r="CN10" s="23" t="e">
        <f>CM10/CL10</f>
        <v>#DIV/0!</v>
      </c>
      <c r="CO10" s="12"/>
      <c r="CP10" s="50">
        <f t="shared" si="5"/>
        <v>0</v>
      </c>
      <c r="CQ10" s="50">
        <f t="shared" si="5"/>
        <v>0</v>
      </c>
      <c r="CR10" s="33" t="e">
        <f>CQ10/CP10</f>
        <v>#DIV/0!</v>
      </c>
      <c r="CS10" s="23">
        <f t="shared" si="6"/>
        <v>0</v>
      </c>
      <c r="CT10" s="23">
        <f t="shared" si="6"/>
        <v>0</v>
      </c>
      <c r="CU10" s="92" t="e">
        <f>CT10/CS10</f>
        <v>#DIV/0!</v>
      </c>
      <c r="CV10" s="194" t="e">
        <f>CT10/'Million Upgrades BASE'!CT10</f>
        <v>#DIV/0!</v>
      </c>
    </row>
    <row r="11" spans="1:100" s="30" customFormat="1" ht="11.25" thickBot="1" x14ac:dyDescent="0.2">
      <c r="A11" s="385" t="s">
        <v>0</v>
      </c>
      <c r="B11" s="386"/>
      <c r="C11" s="152">
        <f t="shared" ref="C11:P11" si="7">SUM(C7:C10)</f>
        <v>0</v>
      </c>
      <c r="D11" s="151">
        <f t="shared" si="7"/>
        <v>0</v>
      </c>
      <c r="E11" s="152">
        <f t="shared" si="7"/>
        <v>0</v>
      </c>
      <c r="F11" s="151">
        <f t="shared" si="7"/>
        <v>0</v>
      </c>
      <c r="G11" s="152">
        <f t="shared" si="7"/>
        <v>6.66</v>
      </c>
      <c r="H11" s="151">
        <f t="shared" si="7"/>
        <v>0</v>
      </c>
      <c r="I11" s="152">
        <f t="shared" si="7"/>
        <v>5.25</v>
      </c>
      <c r="J11" s="151">
        <f t="shared" si="7"/>
        <v>4</v>
      </c>
      <c r="K11" s="152">
        <f t="shared" si="7"/>
        <v>9</v>
      </c>
      <c r="L11" s="151">
        <f t="shared" si="7"/>
        <v>4</v>
      </c>
      <c r="M11" s="152">
        <f t="shared" si="7"/>
        <v>3.75</v>
      </c>
      <c r="N11" s="151">
        <f t="shared" si="7"/>
        <v>1</v>
      </c>
      <c r="O11" s="151">
        <f t="shared" si="7"/>
        <v>0</v>
      </c>
      <c r="P11" s="151">
        <f t="shared" si="7"/>
        <v>0</v>
      </c>
      <c r="Q11" s="150" t="e">
        <f>P11/O11</f>
        <v>#DIV/0!</v>
      </c>
      <c r="R11" s="151">
        <f>SUM(R7:R10)</f>
        <v>24.66</v>
      </c>
      <c r="S11" s="151">
        <f>SUM(S7:S10)</f>
        <v>9</v>
      </c>
      <c r="T11" s="150">
        <f>S11/R11</f>
        <v>0.36496350364963503</v>
      </c>
      <c r="U11" s="152">
        <f t="shared" ref="U11:AH11" si="8">SUM(U7:U10)</f>
        <v>0</v>
      </c>
      <c r="V11" s="151">
        <f t="shared" si="8"/>
        <v>0</v>
      </c>
      <c r="W11" s="152">
        <f t="shared" si="8"/>
        <v>0</v>
      </c>
      <c r="X11" s="151">
        <f t="shared" si="8"/>
        <v>0</v>
      </c>
      <c r="Y11" s="152">
        <f t="shared" si="8"/>
        <v>0</v>
      </c>
      <c r="Z11" s="151">
        <f t="shared" si="8"/>
        <v>0</v>
      </c>
      <c r="AA11" s="152">
        <f t="shared" si="8"/>
        <v>0</v>
      </c>
      <c r="AB11" s="151">
        <f t="shared" si="8"/>
        <v>0</v>
      </c>
      <c r="AC11" s="152">
        <f t="shared" si="8"/>
        <v>7.84</v>
      </c>
      <c r="AD11" s="151">
        <f t="shared" si="8"/>
        <v>8</v>
      </c>
      <c r="AE11" s="152">
        <f t="shared" si="8"/>
        <v>0</v>
      </c>
      <c r="AF11" s="151">
        <f t="shared" si="8"/>
        <v>0</v>
      </c>
      <c r="AG11" s="151">
        <f t="shared" si="8"/>
        <v>0</v>
      </c>
      <c r="AH11" s="151">
        <f t="shared" si="8"/>
        <v>0</v>
      </c>
      <c r="AI11" s="150" t="e">
        <f>AH11/AG11</f>
        <v>#DIV/0!</v>
      </c>
      <c r="AJ11" s="151">
        <f>SUM(AJ7:AJ10)</f>
        <v>7.84</v>
      </c>
      <c r="AK11" s="151">
        <f>SUM(AK7:AK10)</f>
        <v>8</v>
      </c>
      <c r="AL11" s="150">
        <f>AK11/AJ11</f>
        <v>1.0204081632653061</v>
      </c>
      <c r="AM11" s="152">
        <f t="shared" ref="AM11:AZ11" si="9">SUM(AM7:AM10)</f>
        <v>3</v>
      </c>
      <c r="AN11" s="151">
        <f t="shared" si="9"/>
        <v>0</v>
      </c>
      <c r="AO11" s="152">
        <f t="shared" si="9"/>
        <v>4.42</v>
      </c>
      <c r="AP11" s="151">
        <f t="shared" si="9"/>
        <v>0</v>
      </c>
      <c r="AQ11" s="152">
        <f t="shared" si="9"/>
        <v>2.92</v>
      </c>
      <c r="AR11" s="151">
        <f t="shared" si="9"/>
        <v>0</v>
      </c>
      <c r="AS11" s="152">
        <f t="shared" si="9"/>
        <v>0.66</v>
      </c>
      <c r="AT11" s="151">
        <f t="shared" si="9"/>
        <v>0</v>
      </c>
      <c r="AU11" s="152">
        <f t="shared" si="9"/>
        <v>0</v>
      </c>
      <c r="AV11" s="151">
        <f t="shared" si="9"/>
        <v>0</v>
      </c>
      <c r="AW11" s="152">
        <f t="shared" si="9"/>
        <v>0</v>
      </c>
      <c r="AX11" s="151">
        <f t="shared" si="9"/>
        <v>0</v>
      </c>
      <c r="AY11" s="151">
        <f t="shared" si="9"/>
        <v>0</v>
      </c>
      <c r="AZ11" s="151">
        <f t="shared" si="9"/>
        <v>0</v>
      </c>
      <c r="BA11" s="150" t="e">
        <f>AZ11/AY11</f>
        <v>#DIV/0!</v>
      </c>
      <c r="BB11" s="151">
        <f>SUM(BB7:BB10)</f>
        <v>11</v>
      </c>
      <c r="BC11" s="151">
        <f>SUM(BC7:BC10)</f>
        <v>0</v>
      </c>
      <c r="BD11" s="150">
        <f>BC11/BB11</f>
        <v>0</v>
      </c>
      <c r="BE11" s="152">
        <f t="shared" ref="BE11:BR11" si="10">SUM(BE7:BE10)</f>
        <v>0</v>
      </c>
      <c r="BF11" s="151">
        <f t="shared" si="10"/>
        <v>0</v>
      </c>
      <c r="BG11" s="152">
        <f t="shared" si="10"/>
        <v>0</v>
      </c>
      <c r="BH11" s="151">
        <f t="shared" si="10"/>
        <v>0</v>
      </c>
      <c r="BI11" s="152">
        <f t="shared" si="10"/>
        <v>0</v>
      </c>
      <c r="BJ11" s="151">
        <f t="shared" si="10"/>
        <v>0</v>
      </c>
      <c r="BK11" s="152">
        <f t="shared" si="10"/>
        <v>0</v>
      </c>
      <c r="BL11" s="151">
        <f t="shared" si="10"/>
        <v>0</v>
      </c>
      <c r="BM11" s="152">
        <f t="shared" si="10"/>
        <v>0</v>
      </c>
      <c r="BN11" s="151">
        <f t="shared" si="10"/>
        <v>0</v>
      </c>
      <c r="BO11" s="152">
        <f t="shared" si="10"/>
        <v>0</v>
      </c>
      <c r="BP11" s="151">
        <f t="shared" si="10"/>
        <v>0</v>
      </c>
      <c r="BQ11" s="151">
        <f t="shared" si="10"/>
        <v>0</v>
      </c>
      <c r="BR11" s="151">
        <f t="shared" si="10"/>
        <v>0</v>
      </c>
      <c r="BS11" s="150" t="e">
        <f>BR11/BQ11</f>
        <v>#DIV/0!</v>
      </c>
      <c r="BT11" s="151">
        <f>SUM(BT7:BT10)</f>
        <v>0</v>
      </c>
      <c r="BU11" s="151">
        <f>SUM(BU7:BU10)</f>
        <v>0</v>
      </c>
      <c r="BV11" s="150" t="e">
        <f>BU11/BT11</f>
        <v>#DIV/0!</v>
      </c>
      <c r="BW11" s="152">
        <f t="shared" ref="BW11:CJ11" si="11">SUM(BW7:BW10)</f>
        <v>0</v>
      </c>
      <c r="BX11" s="151">
        <f t="shared" si="11"/>
        <v>0</v>
      </c>
      <c r="BY11" s="152">
        <f t="shared" si="11"/>
        <v>0</v>
      </c>
      <c r="BZ11" s="151">
        <f t="shared" si="11"/>
        <v>0</v>
      </c>
      <c r="CA11" s="152">
        <f t="shared" si="11"/>
        <v>0</v>
      </c>
      <c r="CB11" s="151">
        <f t="shared" si="11"/>
        <v>0</v>
      </c>
      <c r="CC11" s="152">
        <f t="shared" si="11"/>
        <v>0</v>
      </c>
      <c r="CD11" s="151">
        <f t="shared" si="11"/>
        <v>0</v>
      </c>
      <c r="CE11" s="152">
        <f t="shared" si="11"/>
        <v>0</v>
      </c>
      <c r="CF11" s="151">
        <f t="shared" si="11"/>
        <v>0</v>
      </c>
      <c r="CG11" s="152">
        <f t="shared" si="11"/>
        <v>0</v>
      </c>
      <c r="CH11" s="151">
        <f t="shared" si="11"/>
        <v>0</v>
      </c>
      <c r="CI11" s="151">
        <f t="shared" si="11"/>
        <v>0</v>
      </c>
      <c r="CJ11" s="151">
        <f t="shared" si="11"/>
        <v>0</v>
      </c>
      <c r="CK11" s="150" t="e">
        <f>CJ11/CI11</f>
        <v>#DIV/0!</v>
      </c>
      <c r="CL11" s="151">
        <f>SUM(CL7:CL10)</f>
        <v>0</v>
      </c>
      <c r="CM11" s="151">
        <f>SUM(CM7:CM10)</f>
        <v>0</v>
      </c>
      <c r="CN11" s="150" t="e">
        <f>CM11/CL11</f>
        <v>#DIV/0!</v>
      </c>
      <c r="CO11" s="64"/>
      <c r="CP11" s="149">
        <f>SUM(CP7:CP10)</f>
        <v>0</v>
      </c>
      <c r="CQ11" s="149">
        <f>SUM(CQ7:CQ10)</f>
        <v>0</v>
      </c>
      <c r="CR11" s="150" t="e">
        <f>CQ11/CP11</f>
        <v>#DIV/0!</v>
      </c>
      <c r="CS11" s="149">
        <f>SUM(CS7:CS10)</f>
        <v>43.5</v>
      </c>
      <c r="CT11" s="149">
        <f>SUM(CT7:CT10)</f>
        <v>17</v>
      </c>
      <c r="CU11" s="148">
        <f>CT11/CS11</f>
        <v>0.39080459770114945</v>
      </c>
      <c r="CV11" s="194">
        <f>CT11/'Million Upgrades BASE'!CT11</f>
        <v>4.4386422976501305E-2</v>
      </c>
    </row>
    <row r="12" spans="1:100" ht="12" customHeight="1" thickBot="1" x14ac:dyDescent="0.6">
      <c r="A12" s="169"/>
    </row>
    <row r="13" spans="1:100" s="34" customFormat="1" ht="13.5" customHeight="1" thickBot="1" x14ac:dyDescent="0.2">
      <c r="A13" s="430" t="s">
        <v>81</v>
      </c>
      <c r="B13" s="431"/>
      <c r="C13" s="225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1"/>
      <c r="P13" s="221"/>
      <c r="Q13" s="221"/>
      <c r="R13" s="221"/>
      <c r="S13" s="221"/>
      <c r="T13" s="221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  <c r="AG13" s="221"/>
      <c r="AH13" s="221"/>
      <c r="AI13" s="221"/>
      <c r="AJ13" s="221"/>
      <c r="AK13" s="221"/>
      <c r="AL13" s="221"/>
      <c r="AM13" s="223"/>
      <c r="AN13" s="223"/>
      <c r="AO13" s="223"/>
      <c r="AP13" s="223"/>
      <c r="AQ13" s="223"/>
      <c r="AR13" s="223"/>
      <c r="AS13" s="223"/>
      <c r="AT13" s="223"/>
      <c r="AU13" s="223"/>
      <c r="AV13" s="223"/>
      <c r="AW13" s="223"/>
      <c r="AX13" s="223"/>
      <c r="AY13" s="221"/>
      <c r="AZ13" s="221"/>
      <c r="BA13" s="221"/>
      <c r="BB13" s="221"/>
      <c r="BC13" s="221"/>
      <c r="BD13" s="221"/>
      <c r="BE13" s="223"/>
      <c r="BF13" s="223"/>
      <c r="BG13" s="223"/>
      <c r="BH13" s="223"/>
      <c r="BI13" s="223"/>
      <c r="BJ13" s="223"/>
      <c r="BK13" s="223"/>
      <c r="BL13" s="223"/>
      <c r="BM13" s="223"/>
      <c r="BN13" s="223"/>
      <c r="BO13" s="223"/>
      <c r="BP13" s="223"/>
      <c r="BQ13" s="221"/>
      <c r="BR13" s="221"/>
      <c r="BS13" s="221"/>
      <c r="BT13" s="221"/>
      <c r="BU13" s="221"/>
      <c r="BV13" s="221"/>
      <c r="BW13" s="223"/>
      <c r="BX13" s="223"/>
      <c r="BY13" s="223"/>
      <c r="BZ13" s="223"/>
      <c r="CA13" s="223"/>
      <c r="CB13" s="223"/>
      <c r="CC13" s="223"/>
      <c r="CD13" s="223"/>
      <c r="CE13" s="223"/>
      <c r="CF13" s="223"/>
      <c r="CG13" s="223"/>
      <c r="CH13" s="223"/>
      <c r="CI13" s="221"/>
      <c r="CJ13" s="221"/>
      <c r="CK13" s="221"/>
      <c r="CL13" s="221"/>
      <c r="CM13" s="221"/>
      <c r="CN13" s="235"/>
      <c r="CO13" s="12"/>
      <c r="CP13" s="224"/>
      <c r="CQ13" s="221"/>
      <c r="CR13" s="221"/>
      <c r="CS13" s="221"/>
      <c r="CT13" s="221"/>
      <c r="CU13" s="219"/>
      <c r="CV13" s="48"/>
    </row>
    <row r="14" spans="1:100" s="34" customFormat="1" ht="11.25" x14ac:dyDescent="0.2">
      <c r="A14" s="79" t="s">
        <v>115</v>
      </c>
      <c r="B14" s="28" t="s">
        <v>120</v>
      </c>
      <c r="C14" s="77"/>
      <c r="D14" s="25"/>
      <c r="E14" s="25"/>
      <c r="F14" s="25"/>
      <c r="G14" s="25">
        <v>1.92</v>
      </c>
      <c r="H14" s="25">
        <v>0</v>
      </c>
      <c r="I14" s="25">
        <v>2.66</v>
      </c>
      <c r="J14" s="25">
        <v>3</v>
      </c>
      <c r="K14" s="25">
        <v>0.25</v>
      </c>
      <c r="L14" s="25">
        <v>0</v>
      </c>
      <c r="M14" s="25"/>
      <c r="N14" s="25"/>
      <c r="O14" s="24"/>
      <c r="P14" s="24"/>
      <c r="Q14" s="24" t="e">
        <f>P14/O14</f>
        <v>#DIV/0!</v>
      </c>
      <c r="R14" s="32">
        <f t="shared" ref="R14:S17" si="12">C14+E14+G14+I14+K14+M14</f>
        <v>4.83</v>
      </c>
      <c r="S14" s="32">
        <f t="shared" si="12"/>
        <v>3</v>
      </c>
      <c r="T14" s="23">
        <f>S14/R14</f>
        <v>0.6211180124223602</v>
      </c>
      <c r="U14" s="25"/>
      <c r="V14" s="25"/>
      <c r="W14" s="25"/>
      <c r="X14" s="25"/>
      <c r="Y14" s="25"/>
      <c r="Z14" s="25"/>
      <c r="AA14" s="25">
        <v>5.33</v>
      </c>
      <c r="AB14" s="25">
        <v>13</v>
      </c>
      <c r="AC14" s="25">
        <v>8.58</v>
      </c>
      <c r="AD14" s="25">
        <v>9</v>
      </c>
      <c r="AE14" s="25"/>
      <c r="AF14" s="25"/>
      <c r="AG14" s="33"/>
      <c r="AH14" s="24"/>
      <c r="AI14" s="24" t="e">
        <f>AH14/AG14</f>
        <v>#DIV/0!</v>
      </c>
      <c r="AJ14" s="32">
        <f t="shared" ref="AJ14:AK17" si="13">U14+W14+Y14+AA14+AC14+AE14</f>
        <v>13.91</v>
      </c>
      <c r="AK14" s="32">
        <f t="shared" si="13"/>
        <v>22</v>
      </c>
      <c r="AL14" s="23">
        <f>AK14/AJ14</f>
        <v>1.5815959741193386</v>
      </c>
      <c r="AM14" s="25">
        <v>1.25</v>
      </c>
      <c r="AN14" s="25">
        <v>2</v>
      </c>
      <c r="AO14" s="25">
        <v>8.58</v>
      </c>
      <c r="AP14" s="25">
        <v>20</v>
      </c>
      <c r="AQ14" s="25">
        <v>0.25</v>
      </c>
      <c r="AR14" s="25">
        <v>0</v>
      </c>
      <c r="AS14" s="25">
        <v>7.84</v>
      </c>
      <c r="AT14" s="25">
        <v>15</v>
      </c>
      <c r="AU14" s="25">
        <v>1.5</v>
      </c>
      <c r="AV14" s="25">
        <v>2</v>
      </c>
      <c r="AW14" s="25"/>
      <c r="AX14" s="25"/>
      <c r="AY14" s="33"/>
      <c r="AZ14" s="24"/>
      <c r="BA14" s="24" t="e">
        <f>AZ14/AY14</f>
        <v>#DIV/0!</v>
      </c>
      <c r="BB14" s="32">
        <f t="shared" ref="BB14:BC17" si="14">AM14+AO14+AQ14+AS14+AU14+AW14</f>
        <v>19.420000000000002</v>
      </c>
      <c r="BC14" s="32">
        <f t="shared" si="14"/>
        <v>39</v>
      </c>
      <c r="BD14" s="23">
        <f>BC14/BB14</f>
        <v>2.0082389289392379</v>
      </c>
      <c r="BE14" s="25"/>
      <c r="BF14" s="25"/>
      <c r="BG14" s="29"/>
      <c r="BH14" s="29"/>
      <c r="BI14" s="25"/>
      <c r="BJ14" s="25"/>
      <c r="BK14" s="25"/>
      <c r="BL14" s="25"/>
      <c r="BM14" s="25"/>
      <c r="BN14" s="25"/>
      <c r="BO14" s="25"/>
      <c r="BP14" s="25"/>
      <c r="BQ14" s="24"/>
      <c r="BR14" s="24"/>
      <c r="BS14" s="24" t="e">
        <f>BR14/BQ14</f>
        <v>#DIV/0!</v>
      </c>
      <c r="BT14" s="32">
        <f t="shared" ref="BT14:BU17" si="15">BE14+BG14+BI14+BK14+BM14+BO14</f>
        <v>0</v>
      </c>
      <c r="BU14" s="32">
        <f t="shared" si="15"/>
        <v>0</v>
      </c>
      <c r="BV14" s="23" t="e">
        <f>BU14/BT14</f>
        <v>#DIV/0!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>CJ14/CI14</f>
        <v>#DIV/0!</v>
      </c>
      <c r="CL14" s="32">
        <f t="shared" ref="CL14:CM17" si="16">BW14+BY14+CA14+CC14+CE14+CG14</f>
        <v>0</v>
      </c>
      <c r="CM14" s="32">
        <f t="shared" si="16"/>
        <v>0</v>
      </c>
      <c r="CN14" s="23" t="e">
        <f>CM14/CL14</f>
        <v>#DIV/0!</v>
      </c>
      <c r="CO14" s="12"/>
      <c r="CP14" s="50">
        <f t="shared" ref="CP14:CQ17" si="17">O14+AG14+AY14+BQ14+CI14</f>
        <v>0</v>
      </c>
      <c r="CQ14" s="50">
        <f t="shared" si="17"/>
        <v>0</v>
      </c>
      <c r="CR14" s="33" t="e">
        <f>CQ14/CP14</f>
        <v>#DIV/0!</v>
      </c>
      <c r="CS14" s="23">
        <f t="shared" ref="CS14:CT17" si="18">R14+AJ14+BB14+BT14+CL14</f>
        <v>38.160000000000004</v>
      </c>
      <c r="CT14" s="23">
        <f t="shared" si="18"/>
        <v>64</v>
      </c>
      <c r="CU14" s="92">
        <f>CT14/CS14</f>
        <v>1.6771488469601676</v>
      </c>
      <c r="CV14" s="194">
        <f>CT14/'Million Upgrades BASE'!CT14</f>
        <v>0.29090909090909089</v>
      </c>
    </row>
    <row r="15" spans="1:100" s="34" customFormat="1" ht="11.25" x14ac:dyDescent="0.2">
      <c r="A15" s="79" t="s">
        <v>50</v>
      </c>
      <c r="B15" s="28" t="s">
        <v>124</v>
      </c>
      <c r="C15" s="77"/>
      <c r="D15" s="25"/>
      <c r="E15" s="25"/>
      <c r="F15" s="25"/>
      <c r="G15" s="25">
        <v>2.5</v>
      </c>
      <c r="H15" s="25">
        <v>0</v>
      </c>
      <c r="I15" s="25">
        <v>3.16</v>
      </c>
      <c r="J15" s="25">
        <v>20</v>
      </c>
      <c r="K15" s="25">
        <v>2</v>
      </c>
      <c r="L15" s="25">
        <v>1</v>
      </c>
      <c r="M15" s="25">
        <v>3.25</v>
      </c>
      <c r="N15" s="25">
        <v>6</v>
      </c>
      <c r="O15" s="24"/>
      <c r="P15" s="24"/>
      <c r="Q15" s="24" t="e">
        <f>P15/O15</f>
        <v>#DIV/0!</v>
      </c>
      <c r="R15" s="32">
        <f t="shared" si="12"/>
        <v>10.91</v>
      </c>
      <c r="S15" s="32">
        <f t="shared" si="12"/>
        <v>27</v>
      </c>
      <c r="T15" s="23">
        <f>S15/R15</f>
        <v>2.4747937671860676</v>
      </c>
      <c r="U15" s="25">
        <v>10.58</v>
      </c>
      <c r="V15" s="25">
        <v>17</v>
      </c>
      <c r="W15" s="25">
        <v>3.84</v>
      </c>
      <c r="X15" s="25">
        <v>9</v>
      </c>
      <c r="Y15" s="25"/>
      <c r="Z15" s="25"/>
      <c r="AA15" s="25"/>
      <c r="AB15" s="25"/>
      <c r="AC15" s="25"/>
      <c r="AD15" s="25"/>
      <c r="AE15" s="25"/>
      <c r="AF15" s="25"/>
      <c r="AG15" s="33"/>
      <c r="AH15" s="24"/>
      <c r="AI15" s="24" t="e">
        <f>AH15/AG15</f>
        <v>#DIV/0!</v>
      </c>
      <c r="AJ15" s="32">
        <f t="shared" si="13"/>
        <v>14.42</v>
      </c>
      <c r="AK15" s="32">
        <f t="shared" si="13"/>
        <v>26</v>
      </c>
      <c r="AL15" s="23">
        <f>AK15/AJ15</f>
        <v>1.8030513176144245</v>
      </c>
      <c r="AM15" s="25"/>
      <c r="AN15" s="25"/>
      <c r="AO15" s="25">
        <v>0.25</v>
      </c>
      <c r="AP15" s="25">
        <v>0</v>
      </c>
      <c r="AQ15" s="25"/>
      <c r="AR15" s="25"/>
      <c r="AS15" s="25"/>
      <c r="AT15" s="25"/>
      <c r="AU15" s="25"/>
      <c r="AV15" s="25"/>
      <c r="AW15" s="25"/>
      <c r="AX15" s="25"/>
      <c r="AY15" s="33"/>
      <c r="AZ15" s="24"/>
      <c r="BA15" s="24" t="e">
        <f>AZ15/AY15</f>
        <v>#DIV/0!</v>
      </c>
      <c r="BB15" s="32">
        <f t="shared" si="14"/>
        <v>0.25</v>
      </c>
      <c r="BC15" s="32">
        <f t="shared" si="14"/>
        <v>0</v>
      </c>
      <c r="BD15" s="23">
        <f>BC15/BB15</f>
        <v>0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33"/>
      <c r="BR15" s="24"/>
      <c r="BS15" s="24" t="e">
        <f>BR15/BQ15</f>
        <v>#DIV/0!</v>
      </c>
      <c r="BT15" s="32">
        <f t="shared" si="15"/>
        <v>0</v>
      </c>
      <c r="BU15" s="32">
        <f t="shared" si="15"/>
        <v>0</v>
      </c>
      <c r="BV15" s="23" t="e">
        <f>BU15/BT15</f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33"/>
      <c r="CJ15" s="24"/>
      <c r="CK15" s="24" t="e">
        <f>CJ15/CI15</f>
        <v>#DIV/0!</v>
      </c>
      <c r="CL15" s="32">
        <f t="shared" si="16"/>
        <v>0</v>
      </c>
      <c r="CM15" s="32">
        <f t="shared" si="16"/>
        <v>0</v>
      </c>
      <c r="CN15" s="23" t="e">
        <f>CM15/CL15</f>
        <v>#DIV/0!</v>
      </c>
      <c r="CO15" s="12"/>
      <c r="CP15" s="50">
        <f t="shared" si="17"/>
        <v>0</v>
      </c>
      <c r="CQ15" s="50">
        <f t="shared" si="17"/>
        <v>0</v>
      </c>
      <c r="CR15" s="33" t="e">
        <f>CQ15/CP15</f>
        <v>#DIV/0!</v>
      </c>
      <c r="CS15" s="23">
        <f t="shared" si="18"/>
        <v>25.58</v>
      </c>
      <c r="CT15" s="23">
        <f t="shared" si="18"/>
        <v>53</v>
      </c>
      <c r="CU15" s="92">
        <f>CT15/CS15</f>
        <v>2.0719311962470681</v>
      </c>
      <c r="CV15" s="194">
        <f>CT15/'Million Upgrades BASE'!CT15</f>
        <v>0.37857142857142856</v>
      </c>
    </row>
    <row r="16" spans="1:100" s="34" customFormat="1" ht="11.25" x14ac:dyDescent="0.2">
      <c r="A16" s="107"/>
      <c r="B16" s="28"/>
      <c r="C16" s="77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4"/>
      <c r="P16" s="24"/>
      <c r="Q16" s="24" t="e">
        <f>P16/O16</f>
        <v>#DIV/0!</v>
      </c>
      <c r="R16" s="32">
        <f t="shared" si="12"/>
        <v>0</v>
      </c>
      <c r="S16" s="32">
        <f t="shared" si="12"/>
        <v>0</v>
      </c>
      <c r="T16" s="23" t="e">
        <f>S16/R16</f>
        <v>#DIV/0!</v>
      </c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4"/>
      <c r="AH16" s="24"/>
      <c r="AI16" s="24" t="e">
        <f>AH16/AG16</f>
        <v>#DIV/0!</v>
      </c>
      <c r="AJ16" s="32">
        <f t="shared" si="13"/>
        <v>0</v>
      </c>
      <c r="AK16" s="32">
        <f t="shared" si="13"/>
        <v>0</v>
      </c>
      <c r="AL16" s="23" t="e">
        <f>AK16/AJ16</f>
        <v>#DIV/0!</v>
      </c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33"/>
      <c r="AZ16" s="24"/>
      <c r="BA16" s="24" t="e">
        <f>AZ16/AY16</f>
        <v>#DIV/0!</v>
      </c>
      <c r="BB16" s="32">
        <f t="shared" si="14"/>
        <v>0</v>
      </c>
      <c r="BC16" s="32">
        <f t="shared" si="14"/>
        <v>0</v>
      </c>
      <c r="BD16" s="23" t="e">
        <f>BC16/BB16</f>
        <v>#DIV/0!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4"/>
      <c r="BR16" s="24"/>
      <c r="BS16" s="24" t="e">
        <f>BR16/BQ16</f>
        <v>#DIV/0!</v>
      </c>
      <c r="BT16" s="32">
        <f t="shared" si="15"/>
        <v>0</v>
      </c>
      <c r="BU16" s="32">
        <f t="shared" si="15"/>
        <v>0</v>
      </c>
      <c r="BV16" s="23" t="e">
        <f>BU16/BT16</f>
        <v>#DIV/0!</v>
      </c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4"/>
      <c r="CJ16" s="24"/>
      <c r="CK16" s="24" t="e">
        <f>CJ16/CI16</f>
        <v>#DIV/0!</v>
      </c>
      <c r="CL16" s="32">
        <f t="shared" si="16"/>
        <v>0</v>
      </c>
      <c r="CM16" s="32">
        <f t="shared" si="16"/>
        <v>0</v>
      </c>
      <c r="CN16" s="23" t="e">
        <f>CM16/CL16</f>
        <v>#DIV/0!</v>
      </c>
      <c r="CO16" s="12"/>
      <c r="CP16" s="50">
        <f t="shared" si="17"/>
        <v>0</v>
      </c>
      <c r="CQ16" s="50">
        <f t="shared" si="17"/>
        <v>0</v>
      </c>
      <c r="CR16" s="33" t="e">
        <f>CQ16/CP16</f>
        <v>#DIV/0!</v>
      </c>
      <c r="CS16" s="23">
        <f t="shared" si="18"/>
        <v>0</v>
      </c>
      <c r="CT16" s="23">
        <f t="shared" si="18"/>
        <v>0</v>
      </c>
      <c r="CU16" s="92" t="e">
        <f>CT16/CS16</f>
        <v>#DIV/0!</v>
      </c>
      <c r="CV16" s="194" t="e">
        <f>CT16/'Million Upgrades BASE'!CT16</f>
        <v>#DIV/0!</v>
      </c>
    </row>
    <row r="17" spans="1:100" s="34" customFormat="1" ht="11.25" thickBot="1" x14ac:dyDescent="0.2">
      <c r="A17" s="132"/>
      <c r="B17" s="78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24" t="e">
        <f>P17/O17</f>
        <v>#DIV/0!</v>
      </c>
      <c r="R17" s="32">
        <f t="shared" si="12"/>
        <v>0</v>
      </c>
      <c r="S17" s="32">
        <f t="shared" si="12"/>
        <v>0</v>
      </c>
      <c r="T17" s="23" t="e">
        <f>S17/R17</f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8"/>
      <c r="AH17" s="18"/>
      <c r="AI17" s="24" t="e">
        <f>AH17/AG17</f>
        <v>#DIV/0!</v>
      </c>
      <c r="AJ17" s="32">
        <f t="shared" si="13"/>
        <v>0</v>
      </c>
      <c r="AK17" s="32">
        <f t="shared" si="13"/>
        <v>0</v>
      </c>
      <c r="AL17" s="23" t="e">
        <f>AK17/AJ17</f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8"/>
      <c r="AZ17" s="18"/>
      <c r="BA17" s="24" t="e">
        <f>AZ17/AY17</f>
        <v>#DIV/0!</v>
      </c>
      <c r="BB17" s="32">
        <f t="shared" si="14"/>
        <v>0</v>
      </c>
      <c r="BC17" s="32">
        <f t="shared" si="14"/>
        <v>0</v>
      </c>
      <c r="BD17" s="23" t="e">
        <f>BC17/BB17</f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/>
      <c r="BR17" s="18"/>
      <c r="BS17" s="24" t="e">
        <f>BR17/BQ17</f>
        <v>#DIV/0!</v>
      </c>
      <c r="BT17" s="32">
        <f t="shared" si="15"/>
        <v>0</v>
      </c>
      <c r="BU17" s="32">
        <f t="shared" si="15"/>
        <v>0</v>
      </c>
      <c r="BV17" s="23" t="e">
        <f>BU17/BT17</f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8"/>
      <c r="CJ17" s="18"/>
      <c r="CK17" s="24" t="e">
        <f>CJ17/CI17</f>
        <v>#DIV/0!</v>
      </c>
      <c r="CL17" s="32">
        <f t="shared" si="16"/>
        <v>0</v>
      </c>
      <c r="CM17" s="32">
        <f t="shared" si="16"/>
        <v>0</v>
      </c>
      <c r="CN17" s="23" t="e">
        <f>CM17/CL17</f>
        <v>#DIV/0!</v>
      </c>
      <c r="CO17" s="12"/>
      <c r="CP17" s="50">
        <f t="shared" si="17"/>
        <v>0</v>
      </c>
      <c r="CQ17" s="50">
        <f t="shared" si="17"/>
        <v>0</v>
      </c>
      <c r="CR17" s="33" t="e">
        <f>CQ17/CP17</f>
        <v>#DIV/0!</v>
      </c>
      <c r="CS17" s="23">
        <f t="shared" si="18"/>
        <v>0</v>
      </c>
      <c r="CT17" s="23">
        <f t="shared" si="18"/>
        <v>0</v>
      </c>
      <c r="CU17" s="92" t="e">
        <f>CT17/CS17</f>
        <v>#DIV/0!</v>
      </c>
      <c r="CV17" s="194" t="e">
        <f>CT17/'Million Upgrades BASE'!CT17</f>
        <v>#DIV/0!</v>
      </c>
    </row>
    <row r="18" spans="1:100" s="30" customFormat="1" ht="11.25" thickBot="1" x14ac:dyDescent="0.2">
      <c r="A18" s="425" t="s">
        <v>0</v>
      </c>
      <c r="B18" s="426"/>
      <c r="C18" s="223">
        <f t="shared" ref="C18:P18" si="19">SUM(C14:C17)</f>
        <v>0</v>
      </c>
      <c r="D18" s="222">
        <f t="shared" si="19"/>
        <v>0</v>
      </c>
      <c r="E18" s="223">
        <f t="shared" si="19"/>
        <v>0</v>
      </c>
      <c r="F18" s="222">
        <f t="shared" si="19"/>
        <v>0</v>
      </c>
      <c r="G18" s="223">
        <f t="shared" si="19"/>
        <v>4.42</v>
      </c>
      <c r="H18" s="222">
        <f t="shared" si="19"/>
        <v>0</v>
      </c>
      <c r="I18" s="223">
        <f t="shared" si="19"/>
        <v>5.82</v>
      </c>
      <c r="J18" s="222">
        <f t="shared" si="19"/>
        <v>23</v>
      </c>
      <c r="K18" s="223">
        <f t="shared" si="19"/>
        <v>2.25</v>
      </c>
      <c r="L18" s="222">
        <f t="shared" si="19"/>
        <v>1</v>
      </c>
      <c r="M18" s="223">
        <f t="shared" si="19"/>
        <v>3.25</v>
      </c>
      <c r="N18" s="222">
        <f t="shared" si="19"/>
        <v>6</v>
      </c>
      <c r="O18" s="222">
        <f t="shared" si="19"/>
        <v>0</v>
      </c>
      <c r="P18" s="222">
        <f t="shared" si="19"/>
        <v>0</v>
      </c>
      <c r="Q18" s="221" t="e">
        <f>P18/O18</f>
        <v>#DIV/0!</v>
      </c>
      <c r="R18" s="222">
        <f>SUM(R14:R17)</f>
        <v>15.74</v>
      </c>
      <c r="S18" s="222">
        <f>SUM(S14:S17)</f>
        <v>30</v>
      </c>
      <c r="T18" s="221">
        <f>S18/R18</f>
        <v>1.9059720457433291</v>
      </c>
      <c r="U18" s="223">
        <f t="shared" ref="U18:AH18" si="20">SUM(U14:U17)</f>
        <v>10.58</v>
      </c>
      <c r="V18" s="222">
        <f t="shared" si="20"/>
        <v>17</v>
      </c>
      <c r="W18" s="223">
        <f t="shared" si="20"/>
        <v>3.84</v>
      </c>
      <c r="X18" s="222">
        <f t="shared" si="20"/>
        <v>9</v>
      </c>
      <c r="Y18" s="223">
        <f t="shared" si="20"/>
        <v>0</v>
      </c>
      <c r="Z18" s="222">
        <f t="shared" si="20"/>
        <v>0</v>
      </c>
      <c r="AA18" s="223">
        <f t="shared" si="20"/>
        <v>5.33</v>
      </c>
      <c r="AB18" s="222">
        <f t="shared" si="20"/>
        <v>13</v>
      </c>
      <c r="AC18" s="223">
        <f t="shared" si="20"/>
        <v>8.58</v>
      </c>
      <c r="AD18" s="222">
        <f t="shared" si="20"/>
        <v>9</v>
      </c>
      <c r="AE18" s="223">
        <f t="shared" si="20"/>
        <v>0</v>
      </c>
      <c r="AF18" s="222">
        <f t="shared" si="20"/>
        <v>0</v>
      </c>
      <c r="AG18" s="222">
        <f t="shared" si="20"/>
        <v>0</v>
      </c>
      <c r="AH18" s="222">
        <f t="shared" si="20"/>
        <v>0</v>
      </c>
      <c r="AI18" s="221" t="e">
        <f>AH18/AG18</f>
        <v>#DIV/0!</v>
      </c>
      <c r="AJ18" s="222">
        <f>SUM(AJ14:AJ17)</f>
        <v>28.33</v>
      </c>
      <c r="AK18" s="222">
        <f>SUM(AK14:AK17)</f>
        <v>48</v>
      </c>
      <c r="AL18" s="221">
        <f>AK18/AJ18</f>
        <v>1.6943169784680552</v>
      </c>
      <c r="AM18" s="223">
        <f t="shared" ref="AM18:AZ18" si="21">SUM(AM14:AM17)</f>
        <v>1.25</v>
      </c>
      <c r="AN18" s="222">
        <f t="shared" si="21"/>
        <v>2</v>
      </c>
      <c r="AO18" s="223">
        <f t="shared" si="21"/>
        <v>8.83</v>
      </c>
      <c r="AP18" s="222">
        <f t="shared" si="21"/>
        <v>20</v>
      </c>
      <c r="AQ18" s="223">
        <f t="shared" si="21"/>
        <v>0.25</v>
      </c>
      <c r="AR18" s="222">
        <f t="shared" si="21"/>
        <v>0</v>
      </c>
      <c r="AS18" s="223">
        <f t="shared" si="21"/>
        <v>7.84</v>
      </c>
      <c r="AT18" s="222">
        <f t="shared" si="21"/>
        <v>15</v>
      </c>
      <c r="AU18" s="223">
        <f t="shared" si="21"/>
        <v>1.5</v>
      </c>
      <c r="AV18" s="222">
        <f t="shared" si="21"/>
        <v>2</v>
      </c>
      <c r="AW18" s="223">
        <f t="shared" si="21"/>
        <v>0</v>
      </c>
      <c r="AX18" s="222">
        <f t="shared" si="21"/>
        <v>0</v>
      </c>
      <c r="AY18" s="222">
        <f t="shared" si="21"/>
        <v>0</v>
      </c>
      <c r="AZ18" s="222">
        <f t="shared" si="21"/>
        <v>0</v>
      </c>
      <c r="BA18" s="221" t="e">
        <f>AZ18/AY18</f>
        <v>#DIV/0!</v>
      </c>
      <c r="BB18" s="222">
        <f>SUM(BB14:BB17)</f>
        <v>19.670000000000002</v>
      </c>
      <c r="BC18" s="222">
        <f>SUM(BC14:BC17)</f>
        <v>39</v>
      </c>
      <c r="BD18" s="221">
        <f>BC18/BB18</f>
        <v>1.9827147941026944</v>
      </c>
      <c r="BE18" s="223">
        <f t="shared" ref="BE18:BR18" si="22">SUM(BE14:BE17)</f>
        <v>0</v>
      </c>
      <c r="BF18" s="222">
        <f t="shared" si="22"/>
        <v>0</v>
      </c>
      <c r="BG18" s="223">
        <f t="shared" si="22"/>
        <v>0</v>
      </c>
      <c r="BH18" s="222">
        <f t="shared" si="22"/>
        <v>0</v>
      </c>
      <c r="BI18" s="223">
        <f t="shared" si="22"/>
        <v>0</v>
      </c>
      <c r="BJ18" s="222">
        <f t="shared" si="22"/>
        <v>0</v>
      </c>
      <c r="BK18" s="223">
        <f t="shared" si="22"/>
        <v>0</v>
      </c>
      <c r="BL18" s="222">
        <f t="shared" si="22"/>
        <v>0</v>
      </c>
      <c r="BM18" s="223">
        <f t="shared" si="22"/>
        <v>0</v>
      </c>
      <c r="BN18" s="222">
        <f t="shared" si="22"/>
        <v>0</v>
      </c>
      <c r="BO18" s="223">
        <f t="shared" si="22"/>
        <v>0</v>
      </c>
      <c r="BP18" s="222">
        <f t="shared" si="22"/>
        <v>0</v>
      </c>
      <c r="BQ18" s="222">
        <f t="shared" si="22"/>
        <v>0</v>
      </c>
      <c r="BR18" s="222">
        <f t="shared" si="22"/>
        <v>0</v>
      </c>
      <c r="BS18" s="221" t="e">
        <f>BR18/BQ18</f>
        <v>#DIV/0!</v>
      </c>
      <c r="BT18" s="222">
        <f>SUM(BT14:BT17)</f>
        <v>0</v>
      </c>
      <c r="BU18" s="222">
        <f>SUM(BU14:BU17)</f>
        <v>0</v>
      </c>
      <c r="BV18" s="221" t="e">
        <f>BU18/BT18</f>
        <v>#DIV/0!</v>
      </c>
      <c r="BW18" s="223">
        <f t="shared" ref="BW18:CJ18" si="23">SUM(BW14:BW17)</f>
        <v>0</v>
      </c>
      <c r="BX18" s="222">
        <f t="shared" si="23"/>
        <v>0</v>
      </c>
      <c r="BY18" s="223">
        <f t="shared" si="23"/>
        <v>0</v>
      </c>
      <c r="BZ18" s="222">
        <f t="shared" si="23"/>
        <v>0</v>
      </c>
      <c r="CA18" s="223">
        <f t="shared" si="23"/>
        <v>0</v>
      </c>
      <c r="CB18" s="222">
        <f t="shared" si="23"/>
        <v>0</v>
      </c>
      <c r="CC18" s="223">
        <f t="shared" si="23"/>
        <v>0</v>
      </c>
      <c r="CD18" s="222">
        <f t="shared" si="23"/>
        <v>0</v>
      </c>
      <c r="CE18" s="223">
        <f t="shared" si="23"/>
        <v>0</v>
      </c>
      <c r="CF18" s="222">
        <f t="shared" si="23"/>
        <v>0</v>
      </c>
      <c r="CG18" s="223">
        <f t="shared" si="23"/>
        <v>0</v>
      </c>
      <c r="CH18" s="222">
        <f t="shared" si="23"/>
        <v>0</v>
      </c>
      <c r="CI18" s="222">
        <f t="shared" si="23"/>
        <v>0</v>
      </c>
      <c r="CJ18" s="222">
        <f t="shared" si="23"/>
        <v>0</v>
      </c>
      <c r="CK18" s="221" t="e">
        <f>CJ18/CI18</f>
        <v>#DIV/0!</v>
      </c>
      <c r="CL18" s="222">
        <f>SUM(CL14:CL17)</f>
        <v>0</v>
      </c>
      <c r="CM18" s="222">
        <f>SUM(CM14:CM17)</f>
        <v>0</v>
      </c>
      <c r="CN18" s="221" t="e">
        <f>CM18/CL18</f>
        <v>#DIV/0!</v>
      </c>
      <c r="CO18" s="64"/>
      <c r="CP18" s="220">
        <f>SUM(CP14:CP17)</f>
        <v>0</v>
      </c>
      <c r="CQ18" s="220">
        <f>SUM(CQ14:CQ17)</f>
        <v>0</v>
      </c>
      <c r="CR18" s="221" t="e">
        <f>CQ18/CP18</f>
        <v>#DIV/0!</v>
      </c>
      <c r="CS18" s="220">
        <f>SUM(CS14:CS17)</f>
        <v>63.74</v>
      </c>
      <c r="CT18" s="220">
        <f>SUM(CT14:CT17)</f>
        <v>117</v>
      </c>
      <c r="CU18" s="219">
        <f>CT18/CS18</f>
        <v>1.8355820520866017</v>
      </c>
      <c r="CV18" s="194">
        <f>CT18/'Million Upgrades BASE'!CT18</f>
        <v>0.32500000000000001</v>
      </c>
    </row>
    <row r="19" spans="1:100" ht="12" customHeight="1" x14ac:dyDescent="0.15"/>
    <row r="20" spans="1:100" s="34" customFormat="1" ht="11.25" hidden="1" thickBot="1" x14ac:dyDescent="0.2">
      <c r="A20" s="62" t="s">
        <v>80</v>
      </c>
      <c r="B20" s="61"/>
      <c r="C20" s="60"/>
      <c r="D20" s="47"/>
      <c r="E20" s="59"/>
      <c r="F20" s="47"/>
      <c r="G20" s="59"/>
      <c r="H20" s="47"/>
      <c r="I20" s="59"/>
      <c r="J20" s="47"/>
      <c r="K20" s="59"/>
      <c r="L20" s="47"/>
      <c r="M20" s="47"/>
      <c r="N20" s="47"/>
      <c r="O20" s="45"/>
      <c r="P20" s="45"/>
      <c r="Q20" s="45"/>
      <c r="R20" s="45"/>
      <c r="S20" s="45"/>
      <c r="T20" s="45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5"/>
      <c r="AH20" s="45"/>
      <c r="AI20" s="45"/>
      <c r="AJ20" s="45"/>
      <c r="AK20" s="45"/>
      <c r="AL20" s="45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5"/>
      <c r="AZ20" s="45"/>
      <c r="BA20" s="45"/>
      <c r="BB20" s="45"/>
      <c r="BC20" s="45"/>
      <c r="BD20" s="45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5"/>
      <c r="BR20" s="45"/>
      <c r="BS20" s="45"/>
      <c r="BT20" s="45"/>
      <c r="BU20" s="45"/>
      <c r="BV20" s="45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58"/>
      <c r="CI20" s="57"/>
      <c r="CJ20" s="45"/>
      <c r="CK20" s="45"/>
      <c r="CL20" s="45"/>
      <c r="CM20" s="45"/>
      <c r="CN20" s="44"/>
      <c r="CO20" s="12"/>
      <c r="CP20" s="57"/>
      <c r="CQ20" s="45"/>
      <c r="CR20" s="45"/>
      <c r="CS20" s="45"/>
      <c r="CT20" s="45"/>
      <c r="CU20" s="44"/>
      <c r="CV20" s="22"/>
    </row>
    <row r="21" spans="1:100" s="76" customFormat="1" ht="11.25" hidden="1" x14ac:dyDescent="0.2">
      <c r="A21" s="75"/>
      <c r="B21" s="28"/>
      <c r="C21" s="77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4"/>
      <c r="P21" s="24"/>
      <c r="Q21" s="24" t="e">
        <f>P21/O21</f>
        <v>#DIV/0!</v>
      </c>
      <c r="R21" s="23">
        <f t="shared" ref="R21:S24" si="24">C21+E21+G21+I21+K21+M21</f>
        <v>0</v>
      </c>
      <c r="S21" s="23">
        <f t="shared" si="24"/>
        <v>0</v>
      </c>
      <c r="T21" s="23" t="e">
        <f>S21/R21</f>
        <v>#DIV/0!</v>
      </c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4"/>
      <c r="AH21" s="24"/>
      <c r="AI21" s="24" t="e">
        <f>AH21/AG21</f>
        <v>#DIV/0!</v>
      </c>
      <c r="AJ21" s="23">
        <f t="shared" ref="AJ21:AK24" si="25">U21+W21+Y21+AA21+AC21+AE21</f>
        <v>0</v>
      </c>
      <c r="AK21" s="23">
        <f t="shared" si="25"/>
        <v>0</v>
      </c>
      <c r="AL21" s="23" t="e">
        <f>AK21/AJ21</f>
        <v>#DIV/0!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4"/>
      <c r="AZ21" s="24"/>
      <c r="BA21" s="24" t="e">
        <f>AZ21/AY21</f>
        <v>#DIV/0!</v>
      </c>
      <c r="BB21" s="23">
        <f t="shared" ref="BB21:BC24" si="26">AM21+AO21+AQ21+AS21+AU21+AW21</f>
        <v>0</v>
      </c>
      <c r="BC21" s="23">
        <f t="shared" si="26"/>
        <v>0</v>
      </c>
      <c r="BD21" s="23" t="e">
        <f>BC21/BB21</f>
        <v>#DIV/0!</v>
      </c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4"/>
      <c r="BR21" s="24"/>
      <c r="BS21" s="24" t="e">
        <f>BR21/BQ21</f>
        <v>#DIV/0!</v>
      </c>
      <c r="BT21" s="23">
        <f t="shared" ref="BT21:BU24" si="27">BE21+BG21+BI21+BK21+BM21+BO21</f>
        <v>0</v>
      </c>
      <c r="BU21" s="23">
        <f t="shared" si="27"/>
        <v>0</v>
      </c>
      <c r="BV21" s="23" t="e">
        <f>BU21/BT21</f>
        <v>#DIV/0!</v>
      </c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4"/>
      <c r="CJ21" s="24"/>
      <c r="CK21" s="24" t="e">
        <f>CJ21/CI21</f>
        <v>#DIV/0!</v>
      </c>
      <c r="CL21" s="23">
        <f t="shared" ref="CL21:CM24" si="28">BW21+BY21+CA21+CC21+CE21+CG21</f>
        <v>0</v>
      </c>
      <c r="CM21" s="23">
        <f t="shared" si="28"/>
        <v>0</v>
      </c>
      <c r="CN21" s="52" t="e">
        <f>CM21/CL21</f>
        <v>#DIV/0!</v>
      </c>
      <c r="CO21" s="12"/>
      <c r="CP21" s="50">
        <f t="shared" ref="CP21:CQ24" si="29">O21+AG21+AY21+BQ21+CI21</f>
        <v>0</v>
      </c>
      <c r="CQ21" s="33">
        <f t="shared" si="29"/>
        <v>0</v>
      </c>
      <c r="CR21" s="33" t="e">
        <f>CQ21/CP21</f>
        <v>#DIV/0!</v>
      </c>
      <c r="CS21" s="32">
        <f t="shared" ref="CS21:CT24" si="30">R21+AJ21+BB21+BT21+CL21</f>
        <v>0</v>
      </c>
      <c r="CT21" s="32">
        <f t="shared" si="30"/>
        <v>0</v>
      </c>
      <c r="CU21" s="49" t="e">
        <f>CT21/CS21</f>
        <v>#DIV/0!</v>
      </c>
      <c r="CV21" s="48" t="e">
        <f>CT21/'Million Upgrades BASE'!CT21</f>
        <v>#DIV/0!</v>
      </c>
    </row>
    <row r="22" spans="1:100" s="15" customFormat="1" ht="11.25" hidden="1" x14ac:dyDescent="0.2">
      <c r="A22" s="79"/>
      <c r="B22" s="28"/>
      <c r="C22" s="53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8"/>
      <c r="P22" s="18"/>
      <c r="Q22" s="24" t="e">
        <f>P22/O22</f>
        <v>#DIV/0!</v>
      </c>
      <c r="R22" s="23">
        <f t="shared" si="24"/>
        <v>0</v>
      </c>
      <c r="S22" s="23">
        <f t="shared" si="24"/>
        <v>0</v>
      </c>
      <c r="T22" s="23" t="e">
        <f>S22/R22</f>
        <v>#DIV/0!</v>
      </c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4"/>
      <c r="AH22" s="24"/>
      <c r="AI22" s="24" t="e">
        <f>AH22/AG22</f>
        <v>#DIV/0!</v>
      </c>
      <c r="AJ22" s="23">
        <f t="shared" si="25"/>
        <v>0</v>
      </c>
      <c r="AK22" s="23">
        <f t="shared" si="25"/>
        <v>0</v>
      </c>
      <c r="AL22" s="23" t="e">
        <f>AK22/AJ22</f>
        <v>#DIV/0!</v>
      </c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4"/>
      <c r="AZ22" s="24"/>
      <c r="BA22" s="24" t="e">
        <f>AZ22/AY22</f>
        <v>#DIV/0!</v>
      </c>
      <c r="BB22" s="23">
        <f t="shared" si="26"/>
        <v>0</v>
      </c>
      <c r="BC22" s="23">
        <f t="shared" si="26"/>
        <v>0</v>
      </c>
      <c r="BD22" s="23" t="e">
        <f>BC22/BB22</f>
        <v>#DIV/0!</v>
      </c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4"/>
      <c r="BR22" s="24"/>
      <c r="BS22" s="24" t="e">
        <f>BR22/BQ22</f>
        <v>#DIV/0!</v>
      </c>
      <c r="BT22" s="23">
        <f t="shared" si="27"/>
        <v>0</v>
      </c>
      <c r="BU22" s="23">
        <f t="shared" si="27"/>
        <v>0</v>
      </c>
      <c r="BV22" s="23" t="e">
        <f>BU22/BT22</f>
        <v>#DIV/0!</v>
      </c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4"/>
      <c r="CJ22" s="24"/>
      <c r="CK22" s="24" t="e">
        <f>CJ22/CI22</f>
        <v>#DIV/0!</v>
      </c>
      <c r="CL22" s="23">
        <f t="shared" si="28"/>
        <v>0</v>
      </c>
      <c r="CM22" s="23">
        <f t="shared" si="28"/>
        <v>0</v>
      </c>
      <c r="CN22" s="52" t="e">
        <f>CM22/CL22</f>
        <v>#DIV/0!</v>
      </c>
      <c r="CO22" s="12"/>
      <c r="CP22" s="50">
        <f t="shared" si="29"/>
        <v>0</v>
      </c>
      <c r="CQ22" s="33">
        <f t="shared" si="29"/>
        <v>0</v>
      </c>
      <c r="CR22" s="33" t="e">
        <f>CQ22/CP22</f>
        <v>#DIV/0!</v>
      </c>
      <c r="CS22" s="32">
        <f t="shared" si="30"/>
        <v>0</v>
      </c>
      <c r="CT22" s="32">
        <f t="shared" si="30"/>
        <v>0</v>
      </c>
      <c r="CU22" s="49" t="e">
        <f>CT22/CS22</f>
        <v>#DIV/0!</v>
      </c>
      <c r="CV22" s="48" t="e">
        <f>CT22/'Million Upgrades BASE'!CT22</f>
        <v>#DIV/0!</v>
      </c>
    </row>
    <row r="23" spans="1:100" s="34" customFormat="1" ht="11.25" hidden="1" customHeight="1" x14ac:dyDescent="0.2">
      <c r="A23" s="253"/>
      <c r="B23" s="28"/>
      <c r="C23" s="53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8"/>
      <c r="P23" s="18"/>
      <c r="Q23" s="18" t="e">
        <f>P23/O23</f>
        <v>#DIV/0!</v>
      </c>
      <c r="R23" s="17">
        <f t="shared" si="24"/>
        <v>0</v>
      </c>
      <c r="S23" s="17">
        <f t="shared" si="24"/>
        <v>0</v>
      </c>
      <c r="T23" s="17" t="e">
        <f>S23/R23</f>
        <v>#DIV/0!</v>
      </c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8"/>
      <c r="AH23" s="18"/>
      <c r="AI23" s="18" t="e">
        <f>AH23/AG23</f>
        <v>#DIV/0!</v>
      </c>
      <c r="AJ23" s="17">
        <f t="shared" si="25"/>
        <v>0</v>
      </c>
      <c r="AK23" s="17">
        <f t="shared" si="25"/>
        <v>0</v>
      </c>
      <c r="AL23" s="17" t="e">
        <f>AK23/AJ23</f>
        <v>#DIV/0!</v>
      </c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8"/>
      <c r="AZ23" s="18"/>
      <c r="BA23" s="18" t="e">
        <f>AZ23/AY23</f>
        <v>#DIV/0!</v>
      </c>
      <c r="BB23" s="17">
        <f t="shared" si="26"/>
        <v>0</v>
      </c>
      <c r="BC23" s="17">
        <f t="shared" si="26"/>
        <v>0</v>
      </c>
      <c r="BD23" s="17" t="e">
        <f>BC23/BB23</f>
        <v>#DIV/0!</v>
      </c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8"/>
      <c r="BR23" s="18"/>
      <c r="BS23" s="18" t="e">
        <f>BR23/BQ23</f>
        <v>#DIV/0!</v>
      </c>
      <c r="BT23" s="17">
        <f t="shared" si="27"/>
        <v>0</v>
      </c>
      <c r="BU23" s="17">
        <f t="shared" si="27"/>
        <v>0</v>
      </c>
      <c r="BV23" s="17" t="e">
        <f>BU23/BT23</f>
        <v>#DIV/0!</v>
      </c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8"/>
      <c r="CJ23" s="18"/>
      <c r="CK23" s="24" t="e">
        <f>CJ23/CI23</f>
        <v>#DIV/0!</v>
      </c>
      <c r="CL23" s="23">
        <f t="shared" si="28"/>
        <v>0</v>
      </c>
      <c r="CM23" s="23">
        <f t="shared" si="28"/>
        <v>0</v>
      </c>
      <c r="CN23" s="52" t="e">
        <f>CM23/CL23</f>
        <v>#DIV/0!</v>
      </c>
      <c r="CO23" s="12"/>
      <c r="CP23" s="50">
        <f t="shared" si="29"/>
        <v>0</v>
      </c>
      <c r="CQ23" s="33">
        <f t="shared" si="29"/>
        <v>0</v>
      </c>
      <c r="CR23" s="33" t="e">
        <f>CQ23/CP23</f>
        <v>#DIV/0!</v>
      </c>
      <c r="CS23" s="32">
        <f t="shared" si="30"/>
        <v>0</v>
      </c>
      <c r="CT23" s="32">
        <f t="shared" si="30"/>
        <v>0</v>
      </c>
      <c r="CU23" s="49" t="e">
        <f>CT23/CS23</f>
        <v>#DIV/0!</v>
      </c>
      <c r="CV23" s="48" t="e">
        <f>CT23/'Million Upgrades BASE'!CT23</f>
        <v>#DIV/0!</v>
      </c>
    </row>
    <row r="24" spans="1:100" s="15" customFormat="1" ht="11.25" hidden="1" customHeight="1" thickBot="1" x14ac:dyDescent="0.2">
      <c r="A24" s="252"/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18" t="e">
        <f>P24/O24</f>
        <v>#DIV/0!</v>
      </c>
      <c r="R24" s="17">
        <f t="shared" si="24"/>
        <v>0</v>
      </c>
      <c r="S24" s="17">
        <f t="shared" si="24"/>
        <v>0</v>
      </c>
      <c r="T24" s="17" t="e">
        <f>S24/R24</f>
        <v>#DIV/0!</v>
      </c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8"/>
      <c r="AH24" s="18"/>
      <c r="AI24" s="18" t="e">
        <f>AH24/AG24</f>
        <v>#DIV/0!</v>
      </c>
      <c r="AJ24" s="17">
        <f t="shared" si="25"/>
        <v>0</v>
      </c>
      <c r="AK24" s="17">
        <f t="shared" si="25"/>
        <v>0</v>
      </c>
      <c r="AL24" s="17" t="e">
        <f>AK24/AJ24</f>
        <v>#DIV/0!</v>
      </c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8"/>
      <c r="AZ24" s="18"/>
      <c r="BA24" s="18" t="e">
        <f>AZ24/AY24</f>
        <v>#DIV/0!</v>
      </c>
      <c r="BB24" s="17">
        <f t="shared" si="26"/>
        <v>0</v>
      </c>
      <c r="BC24" s="17">
        <f t="shared" si="26"/>
        <v>0</v>
      </c>
      <c r="BD24" s="17" t="e">
        <f>BC24/BB24</f>
        <v>#DIV/0!</v>
      </c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8"/>
      <c r="BR24" s="18"/>
      <c r="BS24" s="18" t="e">
        <f>BR24/BQ24</f>
        <v>#DIV/0!</v>
      </c>
      <c r="BT24" s="17">
        <f t="shared" si="27"/>
        <v>0</v>
      </c>
      <c r="BU24" s="17">
        <f t="shared" si="27"/>
        <v>0</v>
      </c>
      <c r="BV24" s="17" t="e">
        <f>BU24/BT24</f>
        <v>#DIV/0!</v>
      </c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8"/>
      <c r="CJ24" s="18"/>
      <c r="CK24" s="18" t="e">
        <f>CJ24/CI24</f>
        <v>#DIV/0!</v>
      </c>
      <c r="CL24" s="17">
        <f t="shared" si="28"/>
        <v>0</v>
      </c>
      <c r="CM24" s="17">
        <f t="shared" si="28"/>
        <v>0</v>
      </c>
      <c r="CN24" s="51" t="e">
        <f>CM24/CL24</f>
        <v>#DIV/0!</v>
      </c>
      <c r="CO24" s="12"/>
      <c r="CP24" s="50">
        <f t="shared" si="29"/>
        <v>0</v>
      </c>
      <c r="CQ24" s="33">
        <f t="shared" si="29"/>
        <v>0</v>
      </c>
      <c r="CR24" s="33" t="e">
        <f>CQ24/CP24</f>
        <v>#DIV/0!</v>
      </c>
      <c r="CS24" s="32">
        <f t="shared" si="30"/>
        <v>0</v>
      </c>
      <c r="CT24" s="32">
        <f t="shared" si="30"/>
        <v>0</v>
      </c>
      <c r="CU24" s="49" t="e">
        <f>CT24/CS24</f>
        <v>#DIV/0!</v>
      </c>
      <c r="CV24" s="48" t="e">
        <f>CT24/'Million Upgrades BASE'!CT24</f>
        <v>#DIV/0!</v>
      </c>
    </row>
    <row r="25" spans="1:100" ht="11.25" hidden="1" thickBot="1" x14ac:dyDescent="0.2">
      <c r="A25" s="369" t="s">
        <v>0</v>
      </c>
      <c r="B25" s="370"/>
      <c r="C25" s="47">
        <f t="shared" ref="C25:P25" si="31">SUM(C21:C24)</f>
        <v>0</v>
      </c>
      <c r="D25" s="46">
        <f t="shared" si="31"/>
        <v>0</v>
      </c>
      <c r="E25" s="47">
        <f t="shared" si="31"/>
        <v>0</v>
      </c>
      <c r="F25" s="46">
        <f t="shared" si="31"/>
        <v>0</v>
      </c>
      <c r="G25" s="47">
        <f t="shared" si="31"/>
        <v>0</v>
      </c>
      <c r="H25" s="46">
        <f t="shared" si="31"/>
        <v>0</v>
      </c>
      <c r="I25" s="47">
        <f t="shared" si="31"/>
        <v>0</v>
      </c>
      <c r="J25" s="46">
        <f t="shared" si="31"/>
        <v>0</v>
      </c>
      <c r="K25" s="47">
        <f t="shared" si="31"/>
        <v>0</v>
      </c>
      <c r="L25" s="46">
        <f t="shared" si="31"/>
        <v>0</v>
      </c>
      <c r="M25" s="47">
        <f t="shared" si="31"/>
        <v>0</v>
      </c>
      <c r="N25" s="46">
        <f t="shared" si="31"/>
        <v>0</v>
      </c>
      <c r="O25" s="46">
        <f t="shared" si="31"/>
        <v>0</v>
      </c>
      <c r="P25" s="46">
        <f t="shared" si="31"/>
        <v>0</v>
      </c>
      <c r="Q25" s="45" t="e">
        <f>P25/O25</f>
        <v>#DIV/0!</v>
      </c>
      <c r="R25" s="45">
        <f>SUM(R21:R24)</f>
        <v>0</v>
      </c>
      <c r="S25" s="45">
        <f>SUM(S21:S24)</f>
        <v>0</v>
      </c>
      <c r="T25" s="45" t="e">
        <f>S25/R25</f>
        <v>#DIV/0!</v>
      </c>
      <c r="U25" s="47">
        <f t="shared" ref="U25:AH25" si="32">SUM(U21:U24)</f>
        <v>0</v>
      </c>
      <c r="V25" s="46">
        <f t="shared" si="32"/>
        <v>0</v>
      </c>
      <c r="W25" s="47">
        <f t="shared" si="32"/>
        <v>0</v>
      </c>
      <c r="X25" s="46">
        <f t="shared" si="32"/>
        <v>0</v>
      </c>
      <c r="Y25" s="47">
        <f t="shared" si="32"/>
        <v>0</v>
      </c>
      <c r="Z25" s="46">
        <f t="shared" si="32"/>
        <v>0</v>
      </c>
      <c r="AA25" s="47">
        <f t="shared" si="32"/>
        <v>0</v>
      </c>
      <c r="AB25" s="46">
        <f t="shared" si="32"/>
        <v>0</v>
      </c>
      <c r="AC25" s="47">
        <f t="shared" si="32"/>
        <v>0</v>
      </c>
      <c r="AD25" s="46">
        <f t="shared" si="32"/>
        <v>0</v>
      </c>
      <c r="AE25" s="47">
        <f t="shared" si="32"/>
        <v>0</v>
      </c>
      <c r="AF25" s="46">
        <f t="shared" si="32"/>
        <v>0</v>
      </c>
      <c r="AG25" s="46">
        <f t="shared" si="32"/>
        <v>0</v>
      </c>
      <c r="AH25" s="46">
        <f t="shared" si="32"/>
        <v>0</v>
      </c>
      <c r="AI25" s="45" t="e">
        <f>AH25/AG25</f>
        <v>#DIV/0!</v>
      </c>
      <c r="AJ25" s="45">
        <f>SUM(AJ21:AJ24)</f>
        <v>0</v>
      </c>
      <c r="AK25" s="45">
        <f>SUM(AK21:AK24)</f>
        <v>0</v>
      </c>
      <c r="AL25" s="45" t="e">
        <f>AK25/AJ25</f>
        <v>#DIV/0!</v>
      </c>
      <c r="AM25" s="47">
        <f t="shared" ref="AM25:AZ25" si="33">SUM(AM21:AM24)</f>
        <v>0</v>
      </c>
      <c r="AN25" s="46">
        <f t="shared" si="33"/>
        <v>0</v>
      </c>
      <c r="AO25" s="47">
        <f t="shared" si="33"/>
        <v>0</v>
      </c>
      <c r="AP25" s="46">
        <f t="shared" si="33"/>
        <v>0</v>
      </c>
      <c r="AQ25" s="47">
        <f t="shared" si="33"/>
        <v>0</v>
      </c>
      <c r="AR25" s="46">
        <f t="shared" si="33"/>
        <v>0</v>
      </c>
      <c r="AS25" s="47">
        <f t="shared" si="33"/>
        <v>0</v>
      </c>
      <c r="AT25" s="46">
        <f t="shared" si="33"/>
        <v>0</v>
      </c>
      <c r="AU25" s="47">
        <f t="shared" si="33"/>
        <v>0</v>
      </c>
      <c r="AV25" s="46">
        <f t="shared" si="33"/>
        <v>0</v>
      </c>
      <c r="AW25" s="47">
        <f t="shared" si="33"/>
        <v>0</v>
      </c>
      <c r="AX25" s="46">
        <f t="shared" si="33"/>
        <v>0</v>
      </c>
      <c r="AY25" s="46">
        <f t="shared" si="33"/>
        <v>0</v>
      </c>
      <c r="AZ25" s="46">
        <f t="shared" si="33"/>
        <v>0</v>
      </c>
      <c r="BA25" s="45" t="e">
        <f>AZ25/AY25</f>
        <v>#DIV/0!</v>
      </c>
      <c r="BB25" s="45">
        <f>SUM(BB21:BB24)</f>
        <v>0</v>
      </c>
      <c r="BC25" s="45">
        <f>SUM(BC21:BC24)</f>
        <v>0</v>
      </c>
      <c r="BD25" s="45" t="e">
        <f>BC25/BB25</f>
        <v>#DIV/0!</v>
      </c>
      <c r="BE25" s="47">
        <f t="shared" ref="BE25:BR25" si="34">SUM(BE21:BE24)</f>
        <v>0</v>
      </c>
      <c r="BF25" s="46">
        <f t="shared" si="34"/>
        <v>0</v>
      </c>
      <c r="BG25" s="47">
        <f t="shared" si="34"/>
        <v>0</v>
      </c>
      <c r="BH25" s="46">
        <f t="shared" si="34"/>
        <v>0</v>
      </c>
      <c r="BI25" s="47">
        <f t="shared" si="34"/>
        <v>0</v>
      </c>
      <c r="BJ25" s="46">
        <f t="shared" si="34"/>
        <v>0</v>
      </c>
      <c r="BK25" s="47">
        <f t="shared" si="34"/>
        <v>0</v>
      </c>
      <c r="BL25" s="46">
        <f t="shared" si="34"/>
        <v>0</v>
      </c>
      <c r="BM25" s="47">
        <f t="shared" si="34"/>
        <v>0</v>
      </c>
      <c r="BN25" s="46">
        <f t="shared" si="34"/>
        <v>0</v>
      </c>
      <c r="BO25" s="47">
        <f t="shared" si="34"/>
        <v>0</v>
      </c>
      <c r="BP25" s="46">
        <f t="shared" si="34"/>
        <v>0</v>
      </c>
      <c r="BQ25" s="47">
        <f t="shared" si="34"/>
        <v>0</v>
      </c>
      <c r="BR25" s="47">
        <f t="shared" si="34"/>
        <v>0</v>
      </c>
      <c r="BS25" s="45" t="e">
        <f>BR25/BQ25</f>
        <v>#DIV/0!</v>
      </c>
      <c r="BT25" s="45">
        <f>SUM(BT21:BT24)</f>
        <v>0</v>
      </c>
      <c r="BU25" s="45">
        <f>SUM(BU21:BU24)</f>
        <v>0</v>
      </c>
      <c r="BV25" s="45" t="e">
        <f>BU25/BT25</f>
        <v>#DIV/0!</v>
      </c>
      <c r="BW25" s="47">
        <f t="shared" ref="BW25:CJ25" si="35">SUM(BW21:BW24)</f>
        <v>0</v>
      </c>
      <c r="BX25" s="46">
        <f t="shared" si="35"/>
        <v>0</v>
      </c>
      <c r="BY25" s="47">
        <f t="shared" si="35"/>
        <v>0</v>
      </c>
      <c r="BZ25" s="46">
        <f t="shared" si="35"/>
        <v>0</v>
      </c>
      <c r="CA25" s="47">
        <f t="shared" si="35"/>
        <v>0</v>
      </c>
      <c r="CB25" s="46">
        <f t="shared" si="35"/>
        <v>0</v>
      </c>
      <c r="CC25" s="47">
        <f t="shared" si="35"/>
        <v>0</v>
      </c>
      <c r="CD25" s="46">
        <f t="shared" si="35"/>
        <v>0</v>
      </c>
      <c r="CE25" s="47">
        <f t="shared" si="35"/>
        <v>0</v>
      </c>
      <c r="CF25" s="47">
        <f t="shared" si="35"/>
        <v>0</v>
      </c>
      <c r="CG25" s="47">
        <f t="shared" si="35"/>
        <v>0</v>
      </c>
      <c r="CH25" s="47">
        <f t="shared" si="35"/>
        <v>0</v>
      </c>
      <c r="CI25" s="46">
        <f t="shared" si="35"/>
        <v>0</v>
      </c>
      <c r="CJ25" s="46">
        <f t="shared" si="35"/>
        <v>0</v>
      </c>
      <c r="CK25" s="45" t="e">
        <f>CJ25/CI25</f>
        <v>#DIV/0!</v>
      </c>
      <c r="CL25" s="45">
        <f>SUM(CL21:CL24)</f>
        <v>0</v>
      </c>
      <c r="CM25" s="45">
        <f>SUM(CM21:CM24)</f>
        <v>0</v>
      </c>
      <c r="CN25" s="44" t="e">
        <f>CM25/CL25</f>
        <v>#DIV/0!</v>
      </c>
      <c r="CO25" s="12"/>
      <c r="CP25" s="43">
        <f>SUM(CP21:CP24)</f>
        <v>0</v>
      </c>
      <c r="CQ25" s="42">
        <f>SUM(CQ21:CQ24)</f>
        <v>0</v>
      </c>
      <c r="CR25" s="42" t="e">
        <f>CQ25/CP25</f>
        <v>#DIV/0!</v>
      </c>
      <c r="CS25" s="42">
        <f>SUM(CS21:CS24)</f>
        <v>0</v>
      </c>
      <c r="CT25" s="42">
        <f>SUM(CT21:CT24)</f>
        <v>0</v>
      </c>
      <c r="CU25" s="41" t="e">
        <f>CT25/CS25</f>
        <v>#DIV/0!</v>
      </c>
      <c r="CV25" s="48" t="e">
        <f>CT25/'Million Upgrades BASE'!CT25</f>
        <v>#DIV/0!</v>
      </c>
    </row>
    <row r="30" spans="1:100" x14ac:dyDescent="0.15">
      <c r="CU30" s="3"/>
    </row>
  </sheetData>
  <sheetProtection selectLockedCells="1" selectUnlockedCells="1"/>
  <protectedRanges>
    <protectedRange sqref="B11 B18 B13 B6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0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2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" name="Range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6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7" name="Range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8" name="Range1_1_1_1_3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4" name="Range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5" name="Range1_1_1_1_3_3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91">
    <mergeCell ref="A13:B13"/>
    <mergeCell ref="A18:B18"/>
    <mergeCell ref="A25:B25"/>
    <mergeCell ref="CI4:CK4"/>
    <mergeCell ref="CL4:CN4"/>
    <mergeCell ref="AU4:AV4"/>
    <mergeCell ref="AW4:AX4"/>
    <mergeCell ref="AY4:BA4"/>
    <mergeCell ref="BB4:BD4"/>
    <mergeCell ref="BE4:BF4"/>
    <mergeCell ref="A11:B11"/>
    <mergeCell ref="BW4:BX4"/>
    <mergeCell ref="BY4:BZ4"/>
    <mergeCell ref="CA4:CB4"/>
    <mergeCell ref="CC4:CD4"/>
    <mergeCell ref="BG4:BH4"/>
    <mergeCell ref="CP4:CR4"/>
    <mergeCell ref="CS4:CU4"/>
    <mergeCell ref="AG4:AI4"/>
    <mergeCell ref="AJ4:AL4"/>
    <mergeCell ref="AM4:AN4"/>
    <mergeCell ref="AO4:AP4"/>
    <mergeCell ref="AQ4:AR4"/>
    <mergeCell ref="A6:B6"/>
    <mergeCell ref="CE4:CF4"/>
    <mergeCell ref="CG4:CH4"/>
    <mergeCell ref="AE4:AF4"/>
    <mergeCell ref="BI4:BJ4"/>
    <mergeCell ref="BK4:BL4"/>
    <mergeCell ref="BM4:BN4"/>
    <mergeCell ref="BO4:BP4"/>
    <mergeCell ref="AS4:AT4"/>
    <mergeCell ref="BQ4:BS4"/>
    <mergeCell ref="BT4:BV4"/>
    <mergeCell ref="CL3:CN3"/>
    <mergeCell ref="CP3:CR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U4:V4"/>
    <mergeCell ref="W4:X4"/>
    <mergeCell ref="Y4:Z4"/>
    <mergeCell ref="AA4:AB4"/>
    <mergeCell ref="AC4:AD4"/>
    <mergeCell ref="CA3:CB3"/>
    <mergeCell ref="CC3:CD3"/>
    <mergeCell ref="CE3:CF3"/>
    <mergeCell ref="CG3:CH3"/>
    <mergeCell ref="CI3:CK3"/>
    <mergeCell ref="BY3:BZ3"/>
    <mergeCell ref="AY3:BA3"/>
    <mergeCell ref="BB3:BD3"/>
    <mergeCell ref="BE3:BF3"/>
    <mergeCell ref="BG3:BH3"/>
    <mergeCell ref="BI3:BJ3"/>
    <mergeCell ref="BK3:BL3"/>
    <mergeCell ref="BM3:BN3"/>
    <mergeCell ref="BO3:BP3"/>
    <mergeCell ref="BQ3:BS3"/>
    <mergeCell ref="BT3:BV3"/>
    <mergeCell ref="BW3:BX3"/>
    <mergeCell ref="AW3:AX3"/>
    <mergeCell ref="Y3:Z3"/>
    <mergeCell ref="AA3:AB3"/>
    <mergeCell ref="AC3:AD3"/>
    <mergeCell ref="AE3:AF3"/>
    <mergeCell ref="AG3:AI3"/>
    <mergeCell ref="AJ3:AL3"/>
    <mergeCell ref="AM3:AN3"/>
    <mergeCell ref="A2:B2"/>
    <mergeCell ref="A3:B3"/>
    <mergeCell ref="C3:D3"/>
    <mergeCell ref="E3:F3"/>
    <mergeCell ref="G3:H3"/>
    <mergeCell ref="U3:V3"/>
    <mergeCell ref="AO3:AP3"/>
    <mergeCell ref="AQ3:AR3"/>
    <mergeCell ref="AS3:AT3"/>
    <mergeCell ref="AU3:AV3"/>
    <mergeCell ref="W3:X3"/>
    <mergeCell ref="I3:J3"/>
    <mergeCell ref="K3:L3"/>
    <mergeCell ref="M3:N3"/>
    <mergeCell ref="O3:Q3"/>
    <mergeCell ref="R3:T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CV54"/>
  <sheetViews>
    <sheetView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52" sqref="CF52"/>
    </sheetView>
  </sheetViews>
  <sheetFormatPr defaultRowHeight="10.5" x14ac:dyDescent="0.15"/>
  <cols>
    <col min="1" max="1" width="4" style="7" customWidth="1"/>
    <col min="2" max="2" width="26" style="6" customWidth="1"/>
    <col min="3" max="3" width="5.85546875" style="5" customWidth="1"/>
    <col min="4" max="4" width="7.85546875" style="5" customWidth="1"/>
    <col min="5" max="5" width="5.85546875" style="5" customWidth="1"/>
    <col min="6" max="6" width="7.425781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.5703125" style="5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7.85546875" style="5" customWidth="1"/>
    <col min="27" max="27" width="5.85546875" style="5" customWidth="1"/>
    <col min="28" max="28" width="7.42578125" style="5" bestFit="1" customWidth="1"/>
    <col min="29" max="29" width="5.5703125" style="5" customWidth="1"/>
    <col min="30" max="30" width="7.42578125" style="5" bestFit="1" customWidth="1"/>
    <col min="31" max="31" width="6.42578125" style="5" customWidth="1"/>
    <col min="32" max="32" width="6.42578125" style="5" bestFit="1" customWidth="1"/>
    <col min="33" max="33" width="7" style="3" customWidth="1"/>
    <col min="34" max="34" width="7.5703125" style="3" customWidth="1"/>
    <col min="35" max="35" width="7.42578125" style="3" customWidth="1"/>
    <col min="36" max="36" width="6.42578125" style="3" customWidth="1"/>
    <col min="37" max="37" width="8.42578125" style="3" bestFit="1" customWidth="1"/>
    <col min="38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7.42578125" style="5" bestFit="1" customWidth="1"/>
    <col min="43" max="43" width="5.85546875" style="5" customWidth="1"/>
    <col min="44" max="44" width="7.42578125" style="5" bestFit="1" customWidth="1"/>
    <col min="45" max="45" width="5.85546875" style="5" customWidth="1"/>
    <col min="46" max="46" width="7.42578125" style="5" bestFit="1" customWidth="1"/>
    <col min="47" max="47" width="5.85546875" style="5" customWidth="1"/>
    <col min="48" max="48" width="7.42578125" style="5" bestFit="1" customWidth="1"/>
    <col min="49" max="49" width="5.85546875" style="5" customWidth="1"/>
    <col min="50" max="50" width="6.42578125" style="5" bestFit="1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7.42578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7.42578125" style="5" bestFit="1" customWidth="1"/>
    <col min="61" max="61" width="5.85546875" style="5" customWidth="1"/>
    <col min="62" max="62" width="6.7109375" style="5" customWidth="1"/>
    <col min="63" max="63" width="5.85546875" style="5" customWidth="1"/>
    <col min="64" max="64" width="6.42578125" style="5" bestFit="1" customWidth="1"/>
    <col min="65" max="65" width="5.5703125" style="5" customWidth="1"/>
    <col min="66" max="66" width="6.570312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75" width="5.85546875" style="5" customWidth="1"/>
    <col min="76" max="76" width="6.85546875" style="5" customWidth="1"/>
    <col min="77" max="77" width="5.85546875" style="5" customWidth="1"/>
    <col min="78" max="78" width="6.42578125" style="5" customWidth="1"/>
    <col min="79" max="79" width="5.85546875" style="5" customWidth="1"/>
    <col min="80" max="80" width="6.42578125" style="5" bestFit="1" customWidth="1"/>
    <col min="81" max="81" width="5.85546875" style="5" customWidth="1"/>
    <col min="82" max="82" width="6.42578125" style="5" bestFit="1" customWidth="1"/>
    <col min="83" max="83" width="5.85546875" style="5" customWidth="1"/>
    <col min="84" max="84" width="6.42578125" style="5" bestFit="1" customWidth="1"/>
    <col min="85" max="85" width="5" style="5" bestFit="1" customWidth="1"/>
    <col min="86" max="86" width="6.42578125" style="5" bestFit="1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256" width="9.140625" style="1"/>
    <col min="257" max="257" width="4" style="1" customWidth="1"/>
    <col min="258" max="258" width="26" style="1" customWidth="1"/>
    <col min="259" max="259" width="5.85546875" style="1" customWidth="1"/>
    <col min="260" max="260" width="7.85546875" style="1" customWidth="1"/>
    <col min="261" max="261" width="5.85546875" style="1" customWidth="1"/>
    <col min="262" max="262" width="7.4257812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7.28515625" style="1" customWidth="1"/>
    <col min="269" max="269" width="5.85546875" style="1" customWidth="1"/>
    <col min="270" max="270" width="7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.5703125" style="1" customWidth="1"/>
    <col min="279" max="279" width="5.85546875" style="1" customWidth="1"/>
    <col min="280" max="280" width="7.42578125" style="1" bestFit="1" customWidth="1"/>
    <col min="281" max="281" width="5.85546875" style="1" customWidth="1"/>
    <col min="282" max="282" width="7.85546875" style="1" customWidth="1"/>
    <col min="283" max="283" width="5.85546875" style="1" customWidth="1"/>
    <col min="284" max="284" width="7.42578125" style="1" bestFit="1" customWidth="1"/>
    <col min="285" max="285" width="5.5703125" style="1" customWidth="1"/>
    <col min="286" max="286" width="7.42578125" style="1" bestFit="1" customWidth="1"/>
    <col min="287" max="287" width="6.42578125" style="1" customWidth="1"/>
    <col min="288" max="288" width="6.42578125" style="1" bestFit="1" customWidth="1"/>
    <col min="289" max="289" width="7" style="1" customWidth="1"/>
    <col min="290" max="290" width="7.5703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7.42578125" style="1" bestFit="1" customWidth="1"/>
    <col min="299" max="299" width="5.85546875" style="1" customWidth="1"/>
    <col min="300" max="300" width="7.42578125" style="1" bestFit="1" customWidth="1"/>
    <col min="301" max="301" width="5.85546875" style="1" customWidth="1"/>
    <col min="302" max="302" width="7.42578125" style="1" bestFit="1" customWidth="1"/>
    <col min="303" max="303" width="5.85546875" style="1" customWidth="1"/>
    <col min="304" max="304" width="7.42578125" style="1" bestFit="1" customWidth="1"/>
    <col min="305" max="305" width="5.85546875" style="1" customWidth="1"/>
    <col min="306" max="306" width="6.42578125" style="1" bestFit="1" customWidth="1"/>
    <col min="307" max="307" width="6.42578125" style="1" customWidth="1"/>
    <col min="308" max="308" width="8.42578125" style="1" customWidth="1"/>
    <col min="309" max="309" width="7.42578125" style="1" customWidth="1"/>
    <col min="310" max="310" width="6.42578125" style="1" customWidth="1"/>
    <col min="311" max="311" width="7.42578125" style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7.42578125" style="1" bestFit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6.42578125" style="1" bestFit="1" customWidth="1"/>
    <col min="321" max="321" width="5.5703125" style="1" customWidth="1"/>
    <col min="322" max="322" width="6.570312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1" width="5.85546875" style="1" customWidth="1"/>
    <col min="332" max="332" width="6.85546875" style="1" customWidth="1"/>
    <col min="333" max="333" width="5.85546875" style="1" customWidth="1"/>
    <col min="334" max="334" width="6.42578125" style="1" customWidth="1"/>
    <col min="335" max="335" width="5.85546875" style="1" customWidth="1"/>
    <col min="336" max="336" width="6.42578125" style="1" bestFit="1" customWidth="1"/>
    <col min="337" max="337" width="5.85546875" style="1" customWidth="1"/>
    <col min="338" max="338" width="6.42578125" style="1" bestFit="1" customWidth="1"/>
    <col min="339" max="339" width="5.85546875" style="1" customWidth="1"/>
    <col min="340" max="340" width="6.42578125" style="1" bestFit="1" customWidth="1"/>
    <col min="341" max="341" width="5" style="1" bestFit="1" customWidth="1"/>
    <col min="342" max="342" width="6.42578125" style="1" bestFit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2.28515625" style="1" customWidth="1"/>
    <col min="357" max="512" width="9.140625" style="1"/>
    <col min="513" max="513" width="4" style="1" customWidth="1"/>
    <col min="514" max="514" width="26" style="1" customWidth="1"/>
    <col min="515" max="515" width="5.85546875" style="1" customWidth="1"/>
    <col min="516" max="516" width="7.85546875" style="1" customWidth="1"/>
    <col min="517" max="517" width="5.85546875" style="1" customWidth="1"/>
    <col min="518" max="518" width="7.4257812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7.28515625" style="1" customWidth="1"/>
    <col min="525" max="525" width="5.85546875" style="1" customWidth="1"/>
    <col min="526" max="526" width="7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.5703125" style="1" customWidth="1"/>
    <col min="535" max="535" width="5.85546875" style="1" customWidth="1"/>
    <col min="536" max="536" width="7.42578125" style="1" bestFit="1" customWidth="1"/>
    <col min="537" max="537" width="5.85546875" style="1" customWidth="1"/>
    <col min="538" max="538" width="7.85546875" style="1" customWidth="1"/>
    <col min="539" max="539" width="5.85546875" style="1" customWidth="1"/>
    <col min="540" max="540" width="7.42578125" style="1" bestFit="1" customWidth="1"/>
    <col min="541" max="541" width="5.5703125" style="1" customWidth="1"/>
    <col min="542" max="542" width="7.42578125" style="1" bestFit="1" customWidth="1"/>
    <col min="543" max="543" width="6.42578125" style="1" customWidth="1"/>
    <col min="544" max="544" width="6.42578125" style="1" bestFit="1" customWidth="1"/>
    <col min="545" max="545" width="7" style="1" customWidth="1"/>
    <col min="546" max="546" width="7.5703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7.42578125" style="1" bestFit="1" customWidth="1"/>
    <col min="555" max="555" width="5.85546875" style="1" customWidth="1"/>
    <col min="556" max="556" width="7.42578125" style="1" bestFit="1" customWidth="1"/>
    <col min="557" max="557" width="5.85546875" style="1" customWidth="1"/>
    <col min="558" max="558" width="7.42578125" style="1" bestFit="1" customWidth="1"/>
    <col min="559" max="559" width="5.85546875" style="1" customWidth="1"/>
    <col min="560" max="560" width="7.42578125" style="1" bestFit="1" customWidth="1"/>
    <col min="561" max="561" width="5.85546875" style="1" customWidth="1"/>
    <col min="562" max="562" width="6.42578125" style="1" bestFit="1" customWidth="1"/>
    <col min="563" max="563" width="6.42578125" style="1" customWidth="1"/>
    <col min="564" max="564" width="8.42578125" style="1" customWidth="1"/>
    <col min="565" max="565" width="7.42578125" style="1" customWidth="1"/>
    <col min="566" max="566" width="6.42578125" style="1" customWidth="1"/>
    <col min="567" max="567" width="7.42578125" style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7.42578125" style="1" bestFit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6.42578125" style="1" bestFit="1" customWidth="1"/>
    <col min="577" max="577" width="5.5703125" style="1" customWidth="1"/>
    <col min="578" max="578" width="6.570312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87" width="5.85546875" style="1" customWidth="1"/>
    <col min="588" max="588" width="6.85546875" style="1" customWidth="1"/>
    <col min="589" max="589" width="5.85546875" style="1" customWidth="1"/>
    <col min="590" max="590" width="6.42578125" style="1" customWidth="1"/>
    <col min="591" max="591" width="5.85546875" style="1" customWidth="1"/>
    <col min="592" max="592" width="6.42578125" style="1" bestFit="1" customWidth="1"/>
    <col min="593" max="593" width="5.85546875" style="1" customWidth="1"/>
    <col min="594" max="594" width="6.42578125" style="1" bestFit="1" customWidth="1"/>
    <col min="595" max="595" width="5.85546875" style="1" customWidth="1"/>
    <col min="596" max="596" width="6.42578125" style="1" bestFit="1" customWidth="1"/>
    <col min="597" max="597" width="5" style="1" bestFit="1" customWidth="1"/>
    <col min="598" max="598" width="6.42578125" style="1" bestFit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2.28515625" style="1" customWidth="1"/>
    <col min="613" max="768" width="9.140625" style="1"/>
    <col min="769" max="769" width="4" style="1" customWidth="1"/>
    <col min="770" max="770" width="26" style="1" customWidth="1"/>
    <col min="771" max="771" width="5.85546875" style="1" customWidth="1"/>
    <col min="772" max="772" width="7.85546875" style="1" customWidth="1"/>
    <col min="773" max="773" width="5.85546875" style="1" customWidth="1"/>
    <col min="774" max="774" width="7.4257812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7.28515625" style="1" customWidth="1"/>
    <col min="781" max="781" width="5.85546875" style="1" customWidth="1"/>
    <col min="782" max="782" width="7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.5703125" style="1" customWidth="1"/>
    <col min="791" max="791" width="5.85546875" style="1" customWidth="1"/>
    <col min="792" max="792" width="7.42578125" style="1" bestFit="1" customWidth="1"/>
    <col min="793" max="793" width="5.85546875" style="1" customWidth="1"/>
    <col min="794" max="794" width="7.85546875" style="1" customWidth="1"/>
    <col min="795" max="795" width="5.85546875" style="1" customWidth="1"/>
    <col min="796" max="796" width="7.42578125" style="1" bestFit="1" customWidth="1"/>
    <col min="797" max="797" width="5.5703125" style="1" customWidth="1"/>
    <col min="798" max="798" width="7.42578125" style="1" bestFit="1" customWidth="1"/>
    <col min="799" max="799" width="6.42578125" style="1" customWidth="1"/>
    <col min="800" max="800" width="6.42578125" style="1" bestFit="1" customWidth="1"/>
    <col min="801" max="801" width="7" style="1" customWidth="1"/>
    <col min="802" max="802" width="7.5703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7.42578125" style="1" bestFit="1" customWidth="1"/>
    <col min="811" max="811" width="5.85546875" style="1" customWidth="1"/>
    <col min="812" max="812" width="7.42578125" style="1" bestFit="1" customWidth="1"/>
    <col min="813" max="813" width="5.85546875" style="1" customWidth="1"/>
    <col min="814" max="814" width="7.42578125" style="1" bestFit="1" customWidth="1"/>
    <col min="815" max="815" width="5.85546875" style="1" customWidth="1"/>
    <col min="816" max="816" width="7.42578125" style="1" bestFit="1" customWidth="1"/>
    <col min="817" max="817" width="5.85546875" style="1" customWidth="1"/>
    <col min="818" max="818" width="6.42578125" style="1" bestFit="1" customWidth="1"/>
    <col min="819" max="819" width="6.42578125" style="1" customWidth="1"/>
    <col min="820" max="820" width="8.42578125" style="1" customWidth="1"/>
    <col min="821" max="821" width="7.42578125" style="1" customWidth="1"/>
    <col min="822" max="822" width="6.42578125" style="1" customWidth="1"/>
    <col min="823" max="823" width="7.42578125" style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7.42578125" style="1" bestFit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6.42578125" style="1" bestFit="1" customWidth="1"/>
    <col min="833" max="833" width="5.5703125" style="1" customWidth="1"/>
    <col min="834" max="834" width="6.570312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43" width="5.85546875" style="1" customWidth="1"/>
    <col min="844" max="844" width="6.85546875" style="1" customWidth="1"/>
    <col min="845" max="845" width="5.85546875" style="1" customWidth="1"/>
    <col min="846" max="846" width="6.42578125" style="1" customWidth="1"/>
    <col min="847" max="847" width="5.85546875" style="1" customWidth="1"/>
    <col min="848" max="848" width="6.42578125" style="1" bestFit="1" customWidth="1"/>
    <col min="849" max="849" width="5.85546875" style="1" customWidth="1"/>
    <col min="850" max="850" width="6.42578125" style="1" bestFit="1" customWidth="1"/>
    <col min="851" max="851" width="5.85546875" style="1" customWidth="1"/>
    <col min="852" max="852" width="6.42578125" style="1" bestFit="1" customWidth="1"/>
    <col min="853" max="853" width="5" style="1" bestFit="1" customWidth="1"/>
    <col min="854" max="854" width="6.42578125" style="1" bestFit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2.28515625" style="1" customWidth="1"/>
    <col min="869" max="1024" width="9.140625" style="1"/>
    <col min="1025" max="1025" width="4" style="1" customWidth="1"/>
    <col min="1026" max="1026" width="26" style="1" customWidth="1"/>
    <col min="1027" max="1027" width="5.85546875" style="1" customWidth="1"/>
    <col min="1028" max="1028" width="7.85546875" style="1" customWidth="1"/>
    <col min="1029" max="1029" width="5.85546875" style="1" customWidth="1"/>
    <col min="1030" max="1030" width="7.4257812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7.28515625" style="1" customWidth="1"/>
    <col min="1037" max="1037" width="5.85546875" style="1" customWidth="1"/>
    <col min="1038" max="1038" width="7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.5703125" style="1" customWidth="1"/>
    <col min="1047" max="1047" width="5.85546875" style="1" customWidth="1"/>
    <col min="1048" max="1048" width="7.42578125" style="1" bestFit="1" customWidth="1"/>
    <col min="1049" max="1049" width="5.85546875" style="1" customWidth="1"/>
    <col min="1050" max="1050" width="7.85546875" style="1" customWidth="1"/>
    <col min="1051" max="1051" width="5.85546875" style="1" customWidth="1"/>
    <col min="1052" max="1052" width="7.42578125" style="1" bestFit="1" customWidth="1"/>
    <col min="1053" max="1053" width="5.5703125" style="1" customWidth="1"/>
    <col min="1054" max="1054" width="7.42578125" style="1" bestFit="1" customWidth="1"/>
    <col min="1055" max="1055" width="6.42578125" style="1" customWidth="1"/>
    <col min="1056" max="1056" width="6.42578125" style="1" bestFit="1" customWidth="1"/>
    <col min="1057" max="1057" width="7" style="1" customWidth="1"/>
    <col min="1058" max="1058" width="7.5703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7.42578125" style="1" bestFit="1" customWidth="1"/>
    <col min="1067" max="1067" width="5.85546875" style="1" customWidth="1"/>
    <col min="1068" max="1068" width="7.42578125" style="1" bestFit="1" customWidth="1"/>
    <col min="1069" max="1069" width="5.85546875" style="1" customWidth="1"/>
    <col min="1070" max="1070" width="7.42578125" style="1" bestFit="1" customWidth="1"/>
    <col min="1071" max="1071" width="5.85546875" style="1" customWidth="1"/>
    <col min="1072" max="1072" width="7.42578125" style="1" bestFit="1" customWidth="1"/>
    <col min="1073" max="1073" width="5.85546875" style="1" customWidth="1"/>
    <col min="1074" max="1074" width="6.42578125" style="1" bestFit="1" customWidth="1"/>
    <col min="1075" max="1075" width="6.42578125" style="1" customWidth="1"/>
    <col min="1076" max="1076" width="8.42578125" style="1" customWidth="1"/>
    <col min="1077" max="1077" width="7.42578125" style="1" customWidth="1"/>
    <col min="1078" max="1078" width="6.42578125" style="1" customWidth="1"/>
    <col min="1079" max="1079" width="7.42578125" style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7.42578125" style="1" bestFit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6.42578125" style="1" bestFit="1" customWidth="1"/>
    <col min="1089" max="1089" width="5.5703125" style="1" customWidth="1"/>
    <col min="1090" max="1090" width="6.570312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099" width="5.85546875" style="1" customWidth="1"/>
    <col min="1100" max="1100" width="6.85546875" style="1" customWidth="1"/>
    <col min="1101" max="1101" width="5.85546875" style="1" customWidth="1"/>
    <col min="1102" max="1102" width="6.42578125" style="1" customWidth="1"/>
    <col min="1103" max="1103" width="5.85546875" style="1" customWidth="1"/>
    <col min="1104" max="1104" width="6.42578125" style="1" bestFit="1" customWidth="1"/>
    <col min="1105" max="1105" width="5.85546875" style="1" customWidth="1"/>
    <col min="1106" max="1106" width="6.42578125" style="1" bestFit="1" customWidth="1"/>
    <col min="1107" max="1107" width="5.85546875" style="1" customWidth="1"/>
    <col min="1108" max="1108" width="6.42578125" style="1" bestFit="1" customWidth="1"/>
    <col min="1109" max="1109" width="5" style="1" bestFit="1" customWidth="1"/>
    <col min="1110" max="1110" width="6.42578125" style="1" bestFit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2.28515625" style="1" customWidth="1"/>
    <col min="1125" max="1280" width="9.140625" style="1"/>
    <col min="1281" max="1281" width="4" style="1" customWidth="1"/>
    <col min="1282" max="1282" width="26" style="1" customWidth="1"/>
    <col min="1283" max="1283" width="5.85546875" style="1" customWidth="1"/>
    <col min="1284" max="1284" width="7.85546875" style="1" customWidth="1"/>
    <col min="1285" max="1285" width="5.85546875" style="1" customWidth="1"/>
    <col min="1286" max="1286" width="7.4257812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7.28515625" style="1" customWidth="1"/>
    <col min="1293" max="1293" width="5.85546875" style="1" customWidth="1"/>
    <col min="1294" max="1294" width="7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.5703125" style="1" customWidth="1"/>
    <col min="1303" max="1303" width="5.85546875" style="1" customWidth="1"/>
    <col min="1304" max="1304" width="7.42578125" style="1" bestFit="1" customWidth="1"/>
    <col min="1305" max="1305" width="5.85546875" style="1" customWidth="1"/>
    <col min="1306" max="1306" width="7.85546875" style="1" customWidth="1"/>
    <col min="1307" max="1307" width="5.85546875" style="1" customWidth="1"/>
    <col min="1308" max="1308" width="7.42578125" style="1" bestFit="1" customWidth="1"/>
    <col min="1309" max="1309" width="5.5703125" style="1" customWidth="1"/>
    <col min="1310" max="1310" width="7.42578125" style="1" bestFit="1" customWidth="1"/>
    <col min="1311" max="1311" width="6.42578125" style="1" customWidth="1"/>
    <col min="1312" max="1312" width="6.42578125" style="1" bestFit="1" customWidth="1"/>
    <col min="1313" max="1313" width="7" style="1" customWidth="1"/>
    <col min="1314" max="1314" width="7.5703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7.42578125" style="1" bestFit="1" customWidth="1"/>
    <col min="1323" max="1323" width="5.85546875" style="1" customWidth="1"/>
    <col min="1324" max="1324" width="7.42578125" style="1" bestFit="1" customWidth="1"/>
    <col min="1325" max="1325" width="5.85546875" style="1" customWidth="1"/>
    <col min="1326" max="1326" width="7.42578125" style="1" bestFit="1" customWidth="1"/>
    <col min="1327" max="1327" width="5.85546875" style="1" customWidth="1"/>
    <col min="1328" max="1328" width="7.42578125" style="1" bestFit="1" customWidth="1"/>
    <col min="1329" max="1329" width="5.85546875" style="1" customWidth="1"/>
    <col min="1330" max="1330" width="6.42578125" style="1" bestFit="1" customWidth="1"/>
    <col min="1331" max="1331" width="6.42578125" style="1" customWidth="1"/>
    <col min="1332" max="1332" width="8.42578125" style="1" customWidth="1"/>
    <col min="1333" max="1333" width="7.42578125" style="1" customWidth="1"/>
    <col min="1334" max="1334" width="6.42578125" style="1" customWidth="1"/>
    <col min="1335" max="1335" width="7.42578125" style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7.42578125" style="1" bestFit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6.42578125" style="1" bestFit="1" customWidth="1"/>
    <col min="1345" max="1345" width="5.5703125" style="1" customWidth="1"/>
    <col min="1346" max="1346" width="6.570312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55" width="5.85546875" style="1" customWidth="1"/>
    <col min="1356" max="1356" width="6.85546875" style="1" customWidth="1"/>
    <col min="1357" max="1357" width="5.85546875" style="1" customWidth="1"/>
    <col min="1358" max="1358" width="6.42578125" style="1" customWidth="1"/>
    <col min="1359" max="1359" width="5.85546875" style="1" customWidth="1"/>
    <col min="1360" max="1360" width="6.42578125" style="1" bestFit="1" customWidth="1"/>
    <col min="1361" max="1361" width="5.85546875" style="1" customWidth="1"/>
    <col min="1362" max="1362" width="6.42578125" style="1" bestFit="1" customWidth="1"/>
    <col min="1363" max="1363" width="5.85546875" style="1" customWidth="1"/>
    <col min="1364" max="1364" width="6.42578125" style="1" bestFit="1" customWidth="1"/>
    <col min="1365" max="1365" width="5" style="1" bestFit="1" customWidth="1"/>
    <col min="1366" max="1366" width="6.42578125" style="1" bestFit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2.28515625" style="1" customWidth="1"/>
    <col min="1381" max="1536" width="9.140625" style="1"/>
    <col min="1537" max="1537" width="4" style="1" customWidth="1"/>
    <col min="1538" max="1538" width="26" style="1" customWidth="1"/>
    <col min="1539" max="1539" width="5.85546875" style="1" customWidth="1"/>
    <col min="1540" max="1540" width="7.85546875" style="1" customWidth="1"/>
    <col min="1541" max="1541" width="5.85546875" style="1" customWidth="1"/>
    <col min="1542" max="1542" width="7.4257812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7.28515625" style="1" customWidth="1"/>
    <col min="1549" max="1549" width="5.85546875" style="1" customWidth="1"/>
    <col min="1550" max="1550" width="7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.5703125" style="1" customWidth="1"/>
    <col min="1559" max="1559" width="5.85546875" style="1" customWidth="1"/>
    <col min="1560" max="1560" width="7.42578125" style="1" bestFit="1" customWidth="1"/>
    <col min="1561" max="1561" width="5.85546875" style="1" customWidth="1"/>
    <col min="1562" max="1562" width="7.85546875" style="1" customWidth="1"/>
    <col min="1563" max="1563" width="5.85546875" style="1" customWidth="1"/>
    <col min="1564" max="1564" width="7.42578125" style="1" bestFit="1" customWidth="1"/>
    <col min="1565" max="1565" width="5.5703125" style="1" customWidth="1"/>
    <col min="1566" max="1566" width="7.42578125" style="1" bestFit="1" customWidth="1"/>
    <col min="1567" max="1567" width="6.42578125" style="1" customWidth="1"/>
    <col min="1568" max="1568" width="6.42578125" style="1" bestFit="1" customWidth="1"/>
    <col min="1569" max="1569" width="7" style="1" customWidth="1"/>
    <col min="1570" max="1570" width="7.5703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7.42578125" style="1" bestFit="1" customWidth="1"/>
    <col min="1579" max="1579" width="5.85546875" style="1" customWidth="1"/>
    <col min="1580" max="1580" width="7.42578125" style="1" bestFit="1" customWidth="1"/>
    <col min="1581" max="1581" width="5.85546875" style="1" customWidth="1"/>
    <col min="1582" max="1582" width="7.42578125" style="1" bestFit="1" customWidth="1"/>
    <col min="1583" max="1583" width="5.85546875" style="1" customWidth="1"/>
    <col min="1584" max="1584" width="7.42578125" style="1" bestFit="1" customWidth="1"/>
    <col min="1585" max="1585" width="5.85546875" style="1" customWidth="1"/>
    <col min="1586" max="1586" width="6.42578125" style="1" bestFit="1" customWidth="1"/>
    <col min="1587" max="1587" width="6.42578125" style="1" customWidth="1"/>
    <col min="1588" max="1588" width="8.42578125" style="1" customWidth="1"/>
    <col min="1589" max="1589" width="7.42578125" style="1" customWidth="1"/>
    <col min="1590" max="1590" width="6.42578125" style="1" customWidth="1"/>
    <col min="1591" max="1591" width="7.42578125" style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7.42578125" style="1" bestFit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6.42578125" style="1" bestFit="1" customWidth="1"/>
    <col min="1601" max="1601" width="5.5703125" style="1" customWidth="1"/>
    <col min="1602" max="1602" width="6.570312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1" width="5.85546875" style="1" customWidth="1"/>
    <col min="1612" max="1612" width="6.85546875" style="1" customWidth="1"/>
    <col min="1613" max="1613" width="5.85546875" style="1" customWidth="1"/>
    <col min="1614" max="1614" width="6.42578125" style="1" customWidth="1"/>
    <col min="1615" max="1615" width="5.85546875" style="1" customWidth="1"/>
    <col min="1616" max="1616" width="6.42578125" style="1" bestFit="1" customWidth="1"/>
    <col min="1617" max="1617" width="5.85546875" style="1" customWidth="1"/>
    <col min="1618" max="1618" width="6.42578125" style="1" bestFit="1" customWidth="1"/>
    <col min="1619" max="1619" width="5.85546875" style="1" customWidth="1"/>
    <col min="1620" max="1620" width="6.42578125" style="1" bestFit="1" customWidth="1"/>
    <col min="1621" max="1621" width="5" style="1" bestFit="1" customWidth="1"/>
    <col min="1622" max="1622" width="6.42578125" style="1" bestFit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2.28515625" style="1" customWidth="1"/>
    <col min="1637" max="1792" width="9.140625" style="1"/>
    <col min="1793" max="1793" width="4" style="1" customWidth="1"/>
    <col min="1794" max="1794" width="26" style="1" customWidth="1"/>
    <col min="1795" max="1795" width="5.85546875" style="1" customWidth="1"/>
    <col min="1796" max="1796" width="7.85546875" style="1" customWidth="1"/>
    <col min="1797" max="1797" width="5.85546875" style="1" customWidth="1"/>
    <col min="1798" max="1798" width="7.4257812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7.28515625" style="1" customWidth="1"/>
    <col min="1805" max="1805" width="5.85546875" style="1" customWidth="1"/>
    <col min="1806" max="1806" width="7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.5703125" style="1" customWidth="1"/>
    <col min="1815" max="1815" width="5.85546875" style="1" customWidth="1"/>
    <col min="1816" max="1816" width="7.42578125" style="1" bestFit="1" customWidth="1"/>
    <col min="1817" max="1817" width="5.85546875" style="1" customWidth="1"/>
    <col min="1818" max="1818" width="7.85546875" style="1" customWidth="1"/>
    <col min="1819" max="1819" width="5.85546875" style="1" customWidth="1"/>
    <col min="1820" max="1820" width="7.42578125" style="1" bestFit="1" customWidth="1"/>
    <col min="1821" max="1821" width="5.5703125" style="1" customWidth="1"/>
    <col min="1822" max="1822" width="7.42578125" style="1" bestFit="1" customWidth="1"/>
    <col min="1823" max="1823" width="6.42578125" style="1" customWidth="1"/>
    <col min="1824" max="1824" width="6.42578125" style="1" bestFit="1" customWidth="1"/>
    <col min="1825" max="1825" width="7" style="1" customWidth="1"/>
    <col min="1826" max="1826" width="7.5703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7.42578125" style="1" bestFit="1" customWidth="1"/>
    <col min="1835" max="1835" width="5.85546875" style="1" customWidth="1"/>
    <col min="1836" max="1836" width="7.42578125" style="1" bestFit="1" customWidth="1"/>
    <col min="1837" max="1837" width="5.85546875" style="1" customWidth="1"/>
    <col min="1838" max="1838" width="7.42578125" style="1" bestFit="1" customWidth="1"/>
    <col min="1839" max="1839" width="5.85546875" style="1" customWidth="1"/>
    <col min="1840" max="1840" width="7.42578125" style="1" bestFit="1" customWidth="1"/>
    <col min="1841" max="1841" width="5.85546875" style="1" customWidth="1"/>
    <col min="1842" max="1842" width="6.42578125" style="1" bestFit="1" customWidth="1"/>
    <col min="1843" max="1843" width="6.42578125" style="1" customWidth="1"/>
    <col min="1844" max="1844" width="8.42578125" style="1" customWidth="1"/>
    <col min="1845" max="1845" width="7.42578125" style="1" customWidth="1"/>
    <col min="1846" max="1846" width="6.42578125" style="1" customWidth="1"/>
    <col min="1847" max="1847" width="7.42578125" style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7.42578125" style="1" bestFit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6.42578125" style="1" bestFit="1" customWidth="1"/>
    <col min="1857" max="1857" width="5.5703125" style="1" customWidth="1"/>
    <col min="1858" max="1858" width="6.570312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67" width="5.85546875" style="1" customWidth="1"/>
    <col min="1868" max="1868" width="6.85546875" style="1" customWidth="1"/>
    <col min="1869" max="1869" width="5.85546875" style="1" customWidth="1"/>
    <col min="1870" max="1870" width="6.42578125" style="1" customWidth="1"/>
    <col min="1871" max="1871" width="5.85546875" style="1" customWidth="1"/>
    <col min="1872" max="1872" width="6.42578125" style="1" bestFit="1" customWidth="1"/>
    <col min="1873" max="1873" width="5.85546875" style="1" customWidth="1"/>
    <col min="1874" max="1874" width="6.42578125" style="1" bestFit="1" customWidth="1"/>
    <col min="1875" max="1875" width="5.85546875" style="1" customWidth="1"/>
    <col min="1876" max="1876" width="6.42578125" style="1" bestFit="1" customWidth="1"/>
    <col min="1877" max="1877" width="5" style="1" bestFit="1" customWidth="1"/>
    <col min="1878" max="1878" width="6.42578125" style="1" bestFit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2.28515625" style="1" customWidth="1"/>
    <col min="1893" max="2048" width="9.140625" style="1"/>
    <col min="2049" max="2049" width="4" style="1" customWidth="1"/>
    <col min="2050" max="2050" width="26" style="1" customWidth="1"/>
    <col min="2051" max="2051" width="5.85546875" style="1" customWidth="1"/>
    <col min="2052" max="2052" width="7.85546875" style="1" customWidth="1"/>
    <col min="2053" max="2053" width="5.85546875" style="1" customWidth="1"/>
    <col min="2054" max="2054" width="7.4257812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7.28515625" style="1" customWidth="1"/>
    <col min="2061" max="2061" width="5.85546875" style="1" customWidth="1"/>
    <col min="2062" max="2062" width="7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.5703125" style="1" customWidth="1"/>
    <col min="2071" max="2071" width="5.85546875" style="1" customWidth="1"/>
    <col min="2072" max="2072" width="7.42578125" style="1" bestFit="1" customWidth="1"/>
    <col min="2073" max="2073" width="5.85546875" style="1" customWidth="1"/>
    <col min="2074" max="2074" width="7.85546875" style="1" customWidth="1"/>
    <col min="2075" max="2075" width="5.85546875" style="1" customWidth="1"/>
    <col min="2076" max="2076" width="7.42578125" style="1" bestFit="1" customWidth="1"/>
    <col min="2077" max="2077" width="5.5703125" style="1" customWidth="1"/>
    <col min="2078" max="2078" width="7.42578125" style="1" bestFit="1" customWidth="1"/>
    <col min="2079" max="2079" width="6.42578125" style="1" customWidth="1"/>
    <col min="2080" max="2080" width="6.42578125" style="1" bestFit="1" customWidth="1"/>
    <col min="2081" max="2081" width="7" style="1" customWidth="1"/>
    <col min="2082" max="2082" width="7.5703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7.42578125" style="1" bestFit="1" customWidth="1"/>
    <col min="2091" max="2091" width="5.85546875" style="1" customWidth="1"/>
    <col min="2092" max="2092" width="7.42578125" style="1" bestFit="1" customWidth="1"/>
    <col min="2093" max="2093" width="5.85546875" style="1" customWidth="1"/>
    <col min="2094" max="2094" width="7.42578125" style="1" bestFit="1" customWidth="1"/>
    <col min="2095" max="2095" width="5.85546875" style="1" customWidth="1"/>
    <col min="2096" max="2096" width="7.42578125" style="1" bestFit="1" customWidth="1"/>
    <col min="2097" max="2097" width="5.85546875" style="1" customWidth="1"/>
    <col min="2098" max="2098" width="6.42578125" style="1" bestFit="1" customWidth="1"/>
    <col min="2099" max="2099" width="6.42578125" style="1" customWidth="1"/>
    <col min="2100" max="2100" width="8.42578125" style="1" customWidth="1"/>
    <col min="2101" max="2101" width="7.42578125" style="1" customWidth="1"/>
    <col min="2102" max="2102" width="6.42578125" style="1" customWidth="1"/>
    <col min="2103" max="2103" width="7.42578125" style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7.42578125" style="1" bestFit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6.42578125" style="1" bestFit="1" customWidth="1"/>
    <col min="2113" max="2113" width="5.5703125" style="1" customWidth="1"/>
    <col min="2114" max="2114" width="6.570312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23" width="5.85546875" style="1" customWidth="1"/>
    <col min="2124" max="2124" width="6.85546875" style="1" customWidth="1"/>
    <col min="2125" max="2125" width="5.85546875" style="1" customWidth="1"/>
    <col min="2126" max="2126" width="6.42578125" style="1" customWidth="1"/>
    <col min="2127" max="2127" width="5.85546875" style="1" customWidth="1"/>
    <col min="2128" max="2128" width="6.42578125" style="1" bestFit="1" customWidth="1"/>
    <col min="2129" max="2129" width="5.85546875" style="1" customWidth="1"/>
    <col min="2130" max="2130" width="6.42578125" style="1" bestFit="1" customWidth="1"/>
    <col min="2131" max="2131" width="5.85546875" style="1" customWidth="1"/>
    <col min="2132" max="2132" width="6.42578125" style="1" bestFit="1" customWidth="1"/>
    <col min="2133" max="2133" width="5" style="1" bestFit="1" customWidth="1"/>
    <col min="2134" max="2134" width="6.42578125" style="1" bestFit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2.28515625" style="1" customWidth="1"/>
    <col min="2149" max="2304" width="9.140625" style="1"/>
    <col min="2305" max="2305" width="4" style="1" customWidth="1"/>
    <col min="2306" max="2306" width="26" style="1" customWidth="1"/>
    <col min="2307" max="2307" width="5.85546875" style="1" customWidth="1"/>
    <col min="2308" max="2308" width="7.85546875" style="1" customWidth="1"/>
    <col min="2309" max="2309" width="5.85546875" style="1" customWidth="1"/>
    <col min="2310" max="2310" width="7.4257812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7.28515625" style="1" customWidth="1"/>
    <col min="2317" max="2317" width="5.85546875" style="1" customWidth="1"/>
    <col min="2318" max="2318" width="7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.5703125" style="1" customWidth="1"/>
    <col min="2327" max="2327" width="5.85546875" style="1" customWidth="1"/>
    <col min="2328" max="2328" width="7.42578125" style="1" bestFit="1" customWidth="1"/>
    <col min="2329" max="2329" width="5.85546875" style="1" customWidth="1"/>
    <col min="2330" max="2330" width="7.85546875" style="1" customWidth="1"/>
    <col min="2331" max="2331" width="5.85546875" style="1" customWidth="1"/>
    <col min="2332" max="2332" width="7.42578125" style="1" bestFit="1" customWidth="1"/>
    <col min="2333" max="2333" width="5.5703125" style="1" customWidth="1"/>
    <col min="2334" max="2334" width="7.42578125" style="1" bestFit="1" customWidth="1"/>
    <col min="2335" max="2335" width="6.42578125" style="1" customWidth="1"/>
    <col min="2336" max="2336" width="6.42578125" style="1" bestFit="1" customWidth="1"/>
    <col min="2337" max="2337" width="7" style="1" customWidth="1"/>
    <col min="2338" max="2338" width="7.5703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7.42578125" style="1" bestFit="1" customWidth="1"/>
    <col min="2347" max="2347" width="5.85546875" style="1" customWidth="1"/>
    <col min="2348" max="2348" width="7.42578125" style="1" bestFit="1" customWidth="1"/>
    <col min="2349" max="2349" width="5.85546875" style="1" customWidth="1"/>
    <col min="2350" max="2350" width="7.42578125" style="1" bestFit="1" customWidth="1"/>
    <col min="2351" max="2351" width="5.85546875" style="1" customWidth="1"/>
    <col min="2352" max="2352" width="7.42578125" style="1" bestFit="1" customWidth="1"/>
    <col min="2353" max="2353" width="5.85546875" style="1" customWidth="1"/>
    <col min="2354" max="2354" width="6.42578125" style="1" bestFit="1" customWidth="1"/>
    <col min="2355" max="2355" width="6.42578125" style="1" customWidth="1"/>
    <col min="2356" max="2356" width="8.42578125" style="1" customWidth="1"/>
    <col min="2357" max="2357" width="7.42578125" style="1" customWidth="1"/>
    <col min="2358" max="2358" width="6.42578125" style="1" customWidth="1"/>
    <col min="2359" max="2359" width="7.42578125" style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7.42578125" style="1" bestFit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6.42578125" style="1" bestFit="1" customWidth="1"/>
    <col min="2369" max="2369" width="5.5703125" style="1" customWidth="1"/>
    <col min="2370" max="2370" width="6.570312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79" width="5.85546875" style="1" customWidth="1"/>
    <col min="2380" max="2380" width="6.85546875" style="1" customWidth="1"/>
    <col min="2381" max="2381" width="5.85546875" style="1" customWidth="1"/>
    <col min="2382" max="2382" width="6.42578125" style="1" customWidth="1"/>
    <col min="2383" max="2383" width="5.85546875" style="1" customWidth="1"/>
    <col min="2384" max="2384" width="6.42578125" style="1" bestFit="1" customWidth="1"/>
    <col min="2385" max="2385" width="5.85546875" style="1" customWidth="1"/>
    <col min="2386" max="2386" width="6.42578125" style="1" bestFit="1" customWidth="1"/>
    <col min="2387" max="2387" width="5.85546875" style="1" customWidth="1"/>
    <col min="2388" max="2388" width="6.42578125" style="1" bestFit="1" customWidth="1"/>
    <col min="2389" max="2389" width="5" style="1" bestFit="1" customWidth="1"/>
    <col min="2390" max="2390" width="6.42578125" style="1" bestFit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2.28515625" style="1" customWidth="1"/>
    <col min="2405" max="2560" width="9.140625" style="1"/>
    <col min="2561" max="2561" width="4" style="1" customWidth="1"/>
    <col min="2562" max="2562" width="26" style="1" customWidth="1"/>
    <col min="2563" max="2563" width="5.85546875" style="1" customWidth="1"/>
    <col min="2564" max="2564" width="7.85546875" style="1" customWidth="1"/>
    <col min="2565" max="2565" width="5.85546875" style="1" customWidth="1"/>
    <col min="2566" max="2566" width="7.4257812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7.28515625" style="1" customWidth="1"/>
    <col min="2573" max="2573" width="5.85546875" style="1" customWidth="1"/>
    <col min="2574" max="2574" width="7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.5703125" style="1" customWidth="1"/>
    <col min="2583" max="2583" width="5.85546875" style="1" customWidth="1"/>
    <col min="2584" max="2584" width="7.42578125" style="1" bestFit="1" customWidth="1"/>
    <col min="2585" max="2585" width="5.85546875" style="1" customWidth="1"/>
    <col min="2586" max="2586" width="7.85546875" style="1" customWidth="1"/>
    <col min="2587" max="2587" width="5.85546875" style="1" customWidth="1"/>
    <col min="2588" max="2588" width="7.42578125" style="1" bestFit="1" customWidth="1"/>
    <col min="2589" max="2589" width="5.5703125" style="1" customWidth="1"/>
    <col min="2590" max="2590" width="7.42578125" style="1" bestFit="1" customWidth="1"/>
    <col min="2591" max="2591" width="6.42578125" style="1" customWidth="1"/>
    <col min="2592" max="2592" width="6.42578125" style="1" bestFit="1" customWidth="1"/>
    <col min="2593" max="2593" width="7" style="1" customWidth="1"/>
    <col min="2594" max="2594" width="7.5703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7.42578125" style="1" bestFit="1" customWidth="1"/>
    <col min="2603" max="2603" width="5.85546875" style="1" customWidth="1"/>
    <col min="2604" max="2604" width="7.42578125" style="1" bestFit="1" customWidth="1"/>
    <col min="2605" max="2605" width="5.85546875" style="1" customWidth="1"/>
    <col min="2606" max="2606" width="7.42578125" style="1" bestFit="1" customWidth="1"/>
    <col min="2607" max="2607" width="5.85546875" style="1" customWidth="1"/>
    <col min="2608" max="2608" width="7.42578125" style="1" bestFit="1" customWidth="1"/>
    <col min="2609" max="2609" width="5.85546875" style="1" customWidth="1"/>
    <col min="2610" max="2610" width="6.42578125" style="1" bestFit="1" customWidth="1"/>
    <col min="2611" max="2611" width="6.42578125" style="1" customWidth="1"/>
    <col min="2612" max="2612" width="8.42578125" style="1" customWidth="1"/>
    <col min="2613" max="2613" width="7.42578125" style="1" customWidth="1"/>
    <col min="2614" max="2614" width="6.42578125" style="1" customWidth="1"/>
    <col min="2615" max="2615" width="7.42578125" style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7.42578125" style="1" bestFit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6.42578125" style="1" bestFit="1" customWidth="1"/>
    <col min="2625" max="2625" width="5.5703125" style="1" customWidth="1"/>
    <col min="2626" max="2626" width="6.570312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35" width="5.85546875" style="1" customWidth="1"/>
    <col min="2636" max="2636" width="6.85546875" style="1" customWidth="1"/>
    <col min="2637" max="2637" width="5.85546875" style="1" customWidth="1"/>
    <col min="2638" max="2638" width="6.42578125" style="1" customWidth="1"/>
    <col min="2639" max="2639" width="5.85546875" style="1" customWidth="1"/>
    <col min="2640" max="2640" width="6.42578125" style="1" bestFit="1" customWidth="1"/>
    <col min="2641" max="2641" width="5.85546875" style="1" customWidth="1"/>
    <col min="2642" max="2642" width="6.42578125" style="1" bestFit="1" customWidth="1"/>
    <col min="2643" max="2643" width="5.85546875" style="1" customWidth="1"/>
    <col min="2644" max="2644" width="6.42578125" style="1" bestFit="1" customWidth="1"/>
    <col min="2645" max="2645" width="5" style="1" bestFit="1" customWidth="1"/>
    <col min="2646" max="2646" width="6.42578125" style="1" bestFit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2.28515625" style="1" customWidth="1"/>
    <col min="2661" max="2816" width="9.140625" style="1"/>
    <col min="2817" max="2817" width="4" style="1" customWidth="1"/>
    <col min="2818" max="2818" width="26" style="1" customWidth="1"/>
    <col min="2819" max="2819" width="5.85546875" style="1" customWidth="1"/>
    <col min="2820" max="2820" width="7.85546875" style="1" customWidth="1"/>
    <col min="2821" max="2821" width="5.85546875" style="1" customWidth="1"/>
    <col min="2822" max="2822" width="7.4257812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7.28515625" style="1" customWidth="1"/>
    <col min="2829" max="2829" width="5.85546875" style="1" customWidth="1"/>
    <col min="2830" max="2830" width="7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.5703125" style="1" customWidth="1"/>
    <col min="2839" max="2839" width="5.85546875" style="1" customWidth="1"/>
    <col min="2840" max="2840" width="7.42578125" style="1" bestFit="1" customWidth="1"/>
    <col min="2841" max="2841" width="5.85546875" style="1" customWidth="1"/>
    <col min="2842" max="2842" width="7.85546875" style="1" customWidth="1"/>
    <col min="2843" max="2843" width="5.85546875" style="1" customWidth="1"/>
    <col min="2844" max="2844" width="7.42578125" style="1" bestFit="1" customWidth="1"/>
    <col min="2845" max="2845" width="5.5703125" style="1" customWidth="1"/>
    <col min="2846" max="2846" width="7.42578125" style="1" bestFit="1" customWidth="1"/>
    <col min="2847" max="2847" width="6.42578125" style="1" customWidth="1"/>
    <col min="2848" max="2848" width="6.42578125" style="1" bestFit="1" customWidth="1"/>
    <col min="2849" max="2849" width="7" style="1" customWidth="1"/>
    <col min="2850" max="2850" width="7.5703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7.42578125" style="1" bestFit="1" customWidth="1"/>
    <col min="2859" max="2859" width="5.85546875" style="1" customWidth="1"/>
    <col min="2860" max="2860" width="7.42578125" style="1" bestFit="1" customWidth="1"/>
    <col min="2861" max="2861" width="5.85546875" style="1" customWidth="1"/>
    <col min="2862" max="2862" width="7.42578125" style="1" bestFit="1" customWidth="1"/>
    <col min="2863" max="2863" width="5.85546875" style="1" customWidth="1"/>
    <col min="2864" max="2864" width="7.42578125" style="1" bestFit="1" customWidth="1"/>
    <col min="2865" max="2865" width="5.85546875" style="1" customWidth="1"/>
    <col min="2866" max="2866" width="6.42578125" style="1" bestFit="1" customWidth="1"/>
    <col min="2867" max="2867" width="6.42578125" style="1" customWidth="1"/>
    <col min="2868" max="2868" width="8.42578125" style="1" customWidth="1"/>
    <col min="2869" max="2869" width="7.42578125" style="1" customWidth="1"/>
    <col min="2870" max="2870" width="6.42578125" style="1" customWidth="1"/>
    <col min="2871" max="2871" width="7.42578125" style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7.42578125" style="1" bestFit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6.42578125" style="1" bestFit="1" customWidth="1"/>
    <col min="2881" max="2881" width="5.5703125" style="1" customWidth="1"/>
    <col min="2882" max="2882" width="6.570312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1" width="5.85546875" style="1" customWidth="1"/>
    <col min="2892" max="2892" width="6.85546875" style="1" customWidth="1"/>
    <col min="2893" max="2893" width="5.85546875" style="1" customWidth="1"/>
    <col min="2894" max="2894" width="6.42578125" style="1" customWidth="1"/>
    <col min="2895" max="2895" width="5.85546875" style="1" customWidth="1"/>
    <col min="2896" max="2896" width="6.42578125" style="1" bestFit="1" customWidth="1"/>
    <col min="2897" max="2897" width="5.85546875" style="1" customWidth="1"/>
    <col min="2898" max="2898" width="6.42578125" style="1" bestFit="1" customWidth="1"/>
    <col min="2899" max="2899" width="5.85546875" style="1" customWidth="1"/>
    <col min="2900" max="2900" width="6.42578125" style="1" bestFit="1" customWidth="1"/>
    <col min="2901" max="2901" width="5" style="1" bestFit="1" customWidth="1"/>
    <col min="2902" max="2902" width="6.42578125" style="1" bestFit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2.28515625" style="1" customWidth="1"/>
    <col min="2917" max="3072" width="9.140625" style="1"/>
    <col min="3073" max="3073" width="4" style="1" customWidth="1"/>
    <col min="3074" max="3074" width="26" style="1" customWidth="1"/>
    <col min="3075" max="3075" width="5.85546875" style="1" customWidth="1"/>
    <col min="3076" max="3076" width="7.85546875" style="1" customWidth="1"/>
    <col min="3077" max="3077" width="5.85546875" style="1" customWidth="1"/>
    <col min="3078" max="3078" width="7.4257812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7.28515625" style="1" customWidth="1"/>
    <col min="3085" max="3085" width="5.85546875" style="1" customWidth="1"/>
    <col min="3086" max="3086" width="7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.5703125" style="1" customWidth="1"/>
    <col min="3095" max="3095" width="5.85546875" style="1" customWidth="1"/>
    <col min="3096" max="3096" width="7.42578125" style="1" bestFit="1" customWidth="1"/>
    <col min="3097" max="3097" width="5.85546875" style="1" customWidth="1"/>
    <col min="3098" max="3098" width="7.85546875" style="1" customWidth="1"/>
    <col min="3099" max="3099" width="5.85546875" style="1" customWidth="1"/>
    <col min="3100" max="3100" width="7.42578125" style="1" bestFit="1" customWidth="1"/>
    <col min="3101" max="3101" width="5.5703125" style="1" customWidth="1"/>
    <col min="3102" max="3102" width="7.42578125" style="1" bestFit="1" customWidth="1"/>
    <col min="3103" max="3103" width="6.42578125" style="1" customWidth="1"/>
    <col min="3104" max="3104" width="6.42578125" style="1" bestFit="1" customWidth="1"/>
    <col min="3105" max="3105" width="7" style="1" customWidth="1"/>
    <col min="3106" max="3106" width="7.5703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7.42578125" style="1" bestFit="1" customWidth="1"/>
    <col min="3115" max="3115" width="5.85546875" style="1" customWidth="1"/>
    <col min="3116" max="3116" width="7.42578125" style="1" bestFit="1" customWidth="1"/>
    <col min="3117" max="3117" width="5.85546875" style="1" customWidth="1"/>
    <col min="3118" max="3118" width="7.42578125" style="1" bestFit="1" customWidth="1"/>
    <col min="3119" max="3119" width="5.85546875" style="1" customWidth="1"/>
    <col min="3120" max="3120" width="7.42578125" style="1" bestFit="1" customWidth="1"/>
    <col min="3121" max="3121" width="5.85546875" style="1" customWidth="1"/>
    <col min="3122" max="3122" width="6.42578125" style="1" bestFit="1" customWidth="1"/>
    <col min="3123" max="3123" width="6.42578125" style="1" customWidth="1"/>
    <col min="3124" max="3124" width="8.42578125" style="1" customWidth="1"/>
    <col min="3125" max="3125" width="7.42578125" style="1" customWidth="1"/>
    <col min="3126" max="3126" width="6.42578125" style="1" customWidth="1"/>
    <col min="3127" max="3127" width="7.42578125" style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7.42578125" style="1" bestFit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6.42578125" style="1" bestFit="1" customWidth="1"/>
    <col min="3137" max="3137" width="5.5703125" style="1" customWidth="1"/>
    <col min="3138" max="3138" width="6.570312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47" width="5.85546875" style="1" customWidth="1"/>
    <col min="3148" max="3148" width="6.85546875" style="1" customWidth="1"/>
    <col min="3149" max="3149" width="5.85546875" style="1" customWidth="1"/>
    <col min="3150" max="3150" width="6.42578125" style="1" customWidth="1"/>
    <col min="3151" max="3151" width="5.85546875" style="1" customWidth="1"/>
    <col min="3152" max="3152" width="6.42578125" style="1" bestFit="1" customWidth="1"/>
    <col min="3153" max="3153" width="5.85546875" style="1" customWidth="1"/>
    <col min="3154" max="3154" width="6.42578125" style="1" bestFit="1" customWidth="1"/>
    <col min="3155" max="3155" width="5.85546875" style="1" customWidth="1"/>
    <col min="3156" max="3156" width="6.42578125" style="1" bestFit="1" customWidth="1"/>
    <col min="3157" max="3157" width="5" style="1" bestFit="1" customWidth="1"/>
    <col min="3158" max="3158" width="6.42578125" style="1" bestFit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2.28515625" style="1" customWidth="1"/>
    <col min="3173" max="3328" width="9.140625" style="1"/>
    <col min="3329" max="3329" width="4" style="1" customWidth="1"/>
    <col min="3330" max="3330" width="26" style="1" customWidth="1"/>
    <col min="3331" max="3331" width="5.85546875" style="1" customWidth="1"/>
    <col min="3332" max="3332" width="7.85546875" style="1" customWidth="1"/>
    <col min="3333" max="3333" width="5.85546875" style="1" customWidth="1"/>
    <col min="3334" max="3334" width="7.4257812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7.28515625" style="1" customWidth="1"/>
    <col min="3341" max="3341" width="5.85546875" style="1" customWidth="1"/>
    <col min="3342" max="3342" width="7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.5703125" style="1" customWidth="1"/>
    <col min="3351" max="3351" width="5.85546875" style="1" customWidth="1"/>
    <col min="3352" max="3352" width="7.42578125" style="1" bestFit="1" customWidth="1"/>
    <col min="3353" max="3353" width="5.85546875" style="1" customWidth="1"/>
    <col min="3354" max="3354" width="7.85546875" style="1" customWidth="1"/>
    <col min="3355" max="3355" width="5.85546875" style="1" customWidth="1"/>
    <col min="3356" max="3356" width="7.42578125" style="1" bestFit="1" customWidth="1"/>
    <col min="3357" max="3357" width="5.5703125" style="1" customWidth="1"/>
    <col min="3358" max="3358" width="7.42578125" style="1" bestFit="1" customWidth="1"/>
    <col min="3359" max="3359" width="6.42578125" style="1" customWidth="1"/>
    <col min="3360" max="3360" width="6.42578125" style="1" bestFit="1" customWidth="1"/>
    <col min="3361" max="3361" width="7" style="1" customWidth="1"/>
    <col min="3362" max="3362" width="7.5703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7.42578125" style="1" bestFit="1" customWidth="1"/>
    <col min="3371" max="3371" width="5.85546875" style="1" customWidth="1"/>
    <col min="3372" max="3372" width="7.42578125" style="1" bestFit="1" customWidth="1"/>
    <col min="3373" max="3373" width="5.85546875" style="1" customWidth="1"/>
    <col min="3374" max="3374" width="7.42578125" style="1" bestFit="1" customWidth="1"/>
    <col min="3375" max="3375" width="5.85546875" style="1" customWidth="1"/>
    <col min="3376" max="3376" width="7.42578125" style="1" bestFit="1" customWidth="1"/>
    <col min="3377" max="3377" width="5.85546875" style="1" customWidth="1"/>
    <col min="3378" max="3378" width="6.42578125" style="1" bestFit="1" customWidth="1"/>
    <col min="3379" max="3379" width="6.42578125" style="1" customWidth="1"/>
    <col min="3380" max="3380" width="8.42578125" style="1" customWidth="1"/>
    <col min="3381" max="3381" width="7.42578125" style="1" customWidth="1"/>
    <col min="3382" max="3382" width="6.42578125" style="1" customWidth="1"/>
    <col min="3383" max="3383" width="7.42578125" style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7.42578125" style="1" bestFit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6.42578125" style="1" bestFit="1" customWidth="1"/>
    <col min="3393" max="3393" width="5.5703125" style="1" customWidth="1"/>
    <col min="3394" max="3394" width="6.570312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03" width="5.85546875" style="1" customWidth="1"/>
    <col min="3404" max="3404" width="6.85546875" style="1" customWidth="1"/>
    <col min="3405" max="3405" width="5.85546875" style="1" customWidth="1"/>
    <col min="3406" max="3406" width="6.42578125" style="1" customWidth="1"/>
    <col min="3407" max="3407" width="5.85546875" style="1" customWidth="1"/>
    <col min="3408" max="3408" width="6.42578125" style="1" bestFit="1" customWidth="1"/>
    <col min="3409" max="3409" width="5.85546875" style="1" customWidth="1"/>
    <col min="3410" max="3410" width="6.42578125" style="1" bestFit="1" customWidth="1"/>
    <col min="3411" max="3411" width="5.85546875" style="1" customWidth="1"/>
    <col min="3412" max="3412" width="6.42578125" style="1" bestFit="1" customWidth="1"/>
    <col min="3413" max="3413" width="5" style="1" bestFit="1" customWidth="1"/>
    <col min="3414" max="3414" width="6.42578125" style="1" bestFit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2.28515625" style="1" customWidth="1"/>
    <col min="3429" max="3584" width="9.140625" style="1"/>
    <col min="3585" max="3585" width="4" style="1" customWidth="1"/>
    <col min="3586" max="3586" width="26" style="1" customWidth="1"/>
    <col min="3587" max="3587" width="5.85546875" style="1" customWidth="1"/>
    <col min="3588" max="3588" width="7.85546875" style="1" customWidth="1"/>
    <col min="3589" max="3589" width="5.85546875" style="1" customWidth="1"/>
    <col min="3590" max="3590" width="7.4257812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7.28515625" style="1" customWidth="1"/>
    <col min="3597" max="3597" width="5.85546875" style="1" customWidth="1"/>
    <col min="3598" max="3598" width="7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.5703125" style="1" customWidth="1"/>
    <col min="3607" max="3607" width="5.85546875" style="1" customWidth="1"/>
    <col min="3608" max="3608" width="7.42578125" style="1" bestFit="1" customWidth="1"/>
    <col min="3609" max="3609" width="5.85546875" style="1" customWidth="1"/>
    <col min="3610" max="3610" width="7.85546875" style="1" customWidth="1"/>
    <col min="3611" max="3611" width="5.85546875" style="1" customWidth="1"/>
    <col min="3612" max="3612" width="7.42578125" style="1" bestFit="1" customWidth="1"/>
    <col min="3613" max="3613" width="5.5703125" style="1" customWidth="1"/>
    <col min="3614" max="3614" width="7.42578125" style="1" bestFit="1" customWidth="1"/>
    <col min="3615" max="3615" width="6.42578125" style="1" customWidth="1"/>
    <col min="3616" max="3616" width="6.42578125" style="1" bestFit="1" customWidth="1"/>
    <col min="3617" max="3617" width="7" style="1" customWidth="1"/>
    <col min="3618" max="3618" width="7.5703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7.42578125" style="1" bestFit="1" customWidth="1"/>
    <col min="3627" max="3627" width="5.85546875" style="1" customWidth="1"/>
    <col min="3628" max="3628" width="7.42578125" style="1" bestFit="1" customWidth="1"/>
    <col min="3629" max="3629" width="5.85546875" style="1" customWidth="1"/>
    <col min="3630" max="3630" width="7.42578125" style="1" bestFit="1" customWidth="1"/>
    <col min="3631" max="3631" width="5.85546875" style="1" customWidth="1"/>
    <col min="3632" max="3632" width="7.42578125" style="1" bestFit="1" customWidth="1"/>
    <col min="3633" max="3633" width="5.85546875" style="1" customWidth="1"/>
    <col min="3634" max="3634" width="6.42578125" style="1" bestFit="1" customWidth="1"/>
    <col min="3635" max="3635" width="6.42578125" style="1" customWidth="1"/>
    <col min="3636" max="3636" width="8.42578125" style="1" customWidth="1"/>
    <col min="3637" max="3637" width="7.42578125" style="1" customWidth="1"/>
    <col min="3638" max="3638" width="6.42578125" style="1" customWidth="1"/>
    <col min="3639" max="3639" width="7.42578125" style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7.42578125" style="1" bestFit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6.42578125" style="1" bestFit="1" customWidth="1"/>
    <col min="3649" max="3649" width="5.5703125" style="1" customWidth="1"/>
    <col min="3650" max="3650" width="6.570312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59" width="5.85546875" style="1" customWidth="1"/>
    <col min="3660" max="3660" width="6.85546875" style="1" customWidth="1"/>
    <col min="3661" max="3661" width="5.85546875" style="1" customWidth="1"/>
    <col min="3662" max="3662" width="6.42578125" style="1" customWidth="1"/>
    <col min="3663" max="3663" width="5.85546875" style="1" customWidth="1"/>
    <col min="3664" max="3664" width="6.42578125" style="1" bestFit="1" customWidth="1"/>
    <col min="3665" max="3665" width="5.85546875" style="1" customWidth="1"/>
    <col min="3666" max="3666" width="6.42578125" style="1" bestFit="1" customWidth="1"/>
    <col min="3667" max="3667" width="5.85546875" style="1" customWidth="1"/>
    <col min="3668" max="3668" width="6.42578125" style="1" bestFit="1" customWidth="1"/>
    <col min="3669" max="3669" width="5" style="1" bestFit="1" customWidth="1"/>
    <col min="3670" max="3670" width="6.42578125" style="1" bestFit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2.28515625" style="1" customWidth="1"/>
    <col min="3685" max="3840" width="9.140625" style="1"/>
    <col min="3841" max="3841" width="4" style="1" customWidth="1"/>
    <col min="3842" max="3842" width="26" style="1" customWidth="1"/>
    <col min="3843" max="3843" width="5.85546875" style="1" customWidth="1"/>
    <col min="3844" max="3844" width="7.85546875" style="1" customWidth="1"/>
    <col min="3845" max="3845" width="5.85546875" style="1" customWidth="1"/>
    <col min="3846" max="3846" width="7.4257812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7.28515625" style="1" customWidth="1"/>
    <col min="3853" max="3853" width="5.85546875" style="1" customWidth="1"/>
    <col min="3854" max="3854" width="7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.5703125" style="1" customWidth="1"/>
    <col min="3863" max="3863" width="5.85546875" style="1" customWidth="1"/>
    <col min="3864" max="3864" width="7.42578125" style="1" bestFit="1" customWidth="1"/>
    <col min="3865" max="3865" width="5.85546875" style="1" customWidth="1"/>
    <col min="3866" max="3866" width="7.85546875" style="1" customWidth="1"/>
    <col min="3867" max="3867" width="5.85546875" style="1" customWidth="1"/>
    <col min="3868" max="3868" width="7.42578125" style="1" bestFit="1" customWidth="1"/>
    <col min="3869" max="3869" width="5.5703125" style="1" customWidth="1"/>
    <col min="3870" max="3870" width="7.42578125" style="1" bestFit="1" customWidth="1"/>
    <col min="3871" max="3871" width="6.42578125" style="1" customWidth="1"/>
    <col min="3872" max="3872" width="6.42578125" style="1" bestFit="1" customWidth="1"/>
    <col min="3873" max="3873" width="7" style="1" customWidth="1"/>
    <col min="3874" max="3874" width="7.5703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7.42578125" style="1" bestFit="1" customWidth="1"/>
    <col min="3883" max="3883" width="5.85546875" style="1" customWidth="1"/>
    <col min="3884" max="3884" width="7.42578125" style="1" bestFit="1" customWidth="1"/>
    <col min="3885" max="3885" width="5.85546875" style="1" customWidth="1"/>
    <col min="3886" max="3886" width="7.42578125" style="1" bestFit="1" customWidth="1"/>
    <col min="3887" max="3887" width="5.85546875" style="1" customWidth="1"/>
    <col min="3888" max="3888" width="7.42578125" style="1" bestFit="1" customWidth="1"/>
    <col min="3889" max="3889" width="5.85546875" style="1" customWidth="1"/>
    <col min="3890" max="3890" width="6.42578125" style="1" bestFit="1" customWidth="1"/>
    <col min="3891" max="3891" width="6.42578125" style="1" customWidth="1"/>
    <col min="3892" max="3892" width="8.42578125" style="1" customWidth="1"/>
    <col min="3893" max="3893" width="7.42578125" style="1" customWidth="1"/>
    <col min="3894" max="3894" width="6.42578125" style="1" customWidth="1"/>
    <col min="3895" max="3895" width="7.42578125" style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7.42578125" style="1" bestFit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6.42578125" style="1" bestFit="1" customWidth="1"/>
    <col min="3905" max="3905" width="5.5703125" style="1" customWidth="1"/>
    <col min="3906" max="3906" width="6.570312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15" width="5.85546875" style="1" customWidth="1"/>
    <col min="3916" max="3916" width="6.85546875" style="1" customWidth="1"/>
    <col min="3917" max="3917" width="5.85546875" style="1" customWidth="1"/>
    <col min="3918" max="3918" width="6.42578125" style="1" customWidth="1"/>
    <col min="3919" max="3919" width="5.85546875" style="1" customWidth="1"/>
    <col min="3920" max="3920" width="6.42578125" style="1" bestFit="1" customWidth="1"/>
    <col min="3921" max="3921" width="5.85546875" style="1" customWidth="1"/>
    <col min="3922" max="3922" width="6.42578125" style="1" bestFit="1" customWidth="1"/>
    <col min="3923" max="3923" width="5.85546875" style="1" customWidth="1"/>
    <col min="3924" max="3924" width="6.42578125" style="1" bestFit="1" customWidth="1"/>
    <col min="3925" max="3925" width="5" style="1" bestFit="1" customWidth="1"/>
    <col min="3926" max="3926" width="6.42578125" style="1" bestFit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2.28515625" style="1" customWidth="1"/>
    <col min="3941" max="4096" width="9.140625" style="1"/>
    <col min="4097" max="4097" width="4" style="1" customWidth="1"/>
    <col min="4098" max="4098" width="26" style="1" customWidth="1"/>
    <col min="4099" max="4099" width="5.85546875" style="1" customWidth="1"/>
    <col min="4100" max="4100" width="7.85546875" style="1" customWidth="1"/>
    <col min="4101" max="4101" width="5.85546875" style="1" customWidth="1"/>
    <col min="4102" max="4102" width="7.4257812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7.28515625" style="1" customWidth="1"/>
    <col min="4109" max="4109" width="5.85546875" style="1" customWidth="1"/>
    <col min="4110" max="4110" width="7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.5703125" style="1" customWidth="1"/>
    <col min="4119" max="4119" width="5.85546875" style="1" customWidth="1"/>
    <col min="4120" max="4120" width="7.42578125" style="1" bestFit="1" customWidth="1"/>
    <col min="4121" max="4121" width="5.85546875" style="1" customWidth="1"/>
    <col min="4122" max="4122" width="7.85546875" style="1" customWidth="1"/>
    <col min="4123" max="4123" width="5.85546875" style="1" customWidth="1"/>
    <col min="4124" max="4124" width="7.42578125" style="1" bestFit="1" customWidth="1"/>
    <col min="4125" max="4125" width="5.5703125" style="1" customWidth="1"/>
    <col min="4126" max="4126" width="7.42578125" style="1" bestFit="1" customWidth="1"/>
    <col min="4127" max="4127" width="6.42578125" style="1" customWidth="1"/>
    <col min="4128" max="4128" width="6.42578125" style="1" bestFit="1" customWidth="1"/>
    <col min="4129" max="4129" width="7" style="1" customWidth="1"/>
    <col min="4130" max="4130" width="7.5703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7.42578125" style="1" bestFit="1" customWidth="1"/>
    <col min="4139" max="4139" width="5.85546875" style="1" customWidth="1"/>
    <col min="4140" max="4140" width="7.42578125" style="1" bestFit="1" customWidth="1"/>
    <col min="4141" max="4141" width="5.85546875" style="1" customWidth="1"/>
    <col min="4142" max="4142" width="7.42578125" style="1" bestFit="1" customWidth="1"/>
    <col min="4143" max="4143" width="5.85546875" style="1" customWidth="1"/>
    <col min="4144" max="4144" width="7.42578125" style="1" bestFit="1" customWidth="1"/>
    <col min="4145" max="4145" width="5.85546875" style="1" customWidth="1"/>
    <col min="4146" max="4146" width="6.42578125" style="1" bestFit="1" customWidth="1"/>
    <col min="4147" max="4147" width="6.42578125" style="1" customWidth="1"/>
    <col min="4148" max="4148" width="8.42578125" style="1" customWidth="1"/>
    <col min="4149" max="4149" width="7.42578125" style="1" customWidth="1"/>
    <col min="4150" max="4150" width="6.42578125" style="1" customWidth="1"/>
    <col min="4151" max="4151" width="7.42578125" style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7.42578125" style="1" bestFit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6.42578125" style="1" bestFit="1" customWidth="1"/>
    <col min="4161" max="4161" width="5.5703125" style="1" customWidth="1"/>
    <col min="4162" max="4162" width="6.570312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1" width="5.85546875" style="1" customWidth="1"/>
    <col min="4172" max="4172" width="6.85546875" style="1" customWidth="1"/>
    <col min="4173" max="4173" width="5.85546875" style="1" customWidth="1"/>
    <col min="4174" max="4174" width="6.42578125" style="1" customWidth="1"/>
    <col min="4175" max="4175" width="5.85546875" style="1" customWidth="1"/>
    <col min="4176" max="4176" width="6.42578125" style="1" bestFit="1" customWidth="1"/>
    <col min="4177" max="4177" width="5.85546875" style="1" customWidth="1"/>
    <col min="4178" max="4178" width="6.42578125" style="1" bestFit="1" customWidth="1"/>
    <col min="4179" max="4179" width="5.85546875" style="1" customWidth="1"/>
    <col min="4180" max="4180" width="6.42578125" style="1" bestFit="1" customWidth="1"/>
    <col min="4181" max="4181" width="5" style="1" bestFit="1" customWidth="1"/>
    <col min="4182" max="4182" width="6.42578125" style="1" bestFit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2.28515625" style="1" customWidth="1"/>
    <col min="4197" max="4352" width="9.140625" style="1"/>
    <col min="4353" max="4353" width="4" style="1" customWidth="1"/>
    <col min="4354" max="4354" width="26" style="1" customWidth="1"/>
    <col min="4355" max="4355" width="5.85546875" style="1" customWidth="1"/>
    <col min="4356" max="4356" width="7.85546875" style="1" customWidth="1"/>
    <col min="4357" max="4357" width="5.85546875" style="1" customWidth="1"/>
    <col min="4358" max="4358" width="7.4257812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7.28515625" style="1" customWidth="1"/>
    <col min="4365" max="4365" width="5.85546875" style="1" customWidth="1"/>
    <col min="4366" max="4366" width="7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.5703125" style="1" customWidth="1"/>
    <col min="4375" max="4375" width="5.85546875" style="1" customWidth="1"/>
    <col min="4376" max="4376" width="7.42578125" style="1" bestFit="1" customWidth="1"/>
    <col min="4377" max="4377" width="5.85546875" style="1" customWidth="1"/>
    <col min="4378" max="4378" width="7.85546875" style="1" customWidth="1"/>
    <col min="4379" max="4379" width="5.85546875" style="1" customWidth="1"/>
    <col min="4380" max="4380" width="7.42578125" style="1" bestFit="1" customWidth="1"/>
    <col min="4381" max="4381" width="5.5703125" style="1" customWidth="1"/>
    <col min="4382" max="4382" width="7.42578125" style="1" bestFit="1" customWidth="1"/>
    <col min="4383" max="4383" width="6.42578125" style="1" customWidth="1"/>
    <col min="4384" max="4384" width="6.42578125" style="1" bestFit="1" customWidth="1"/>
    <col min="4385" max="4385" width="7" style="1" customWidth="1"/>
    <col min="4386" max="4386" width="7.5703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7.42578125" style="1" bestFit="1" customWidth="1"/>
    <col min="4395" max="4395" width="5.85546875" style="1" customWidth="1"/>
    <col min="4396" max="4396" width="7.42578125" style="1" bestFit="1" customWidth="1"/>
    <col min="4397" max="4397" width="5.85546875" style="1" customWidth="1"/>
    <col min="4398" max="4398" width="7.42578125" style="1" bestFit="1" customWidth="1"/>
    <col min="4399" max="4399" width="5.85546875" style="1" customWidth="1"/>
    <col min="4400" max="4400" width="7.42578125" style="1" bestFit="1" customWidth="1"/>
    <col min="4401" max="4401" width="5.85546875" style="1" customWidth="1"/>
    <col min="4402" max="4402" width="6.42578125" style="1" bestFit="1" customWidth="1"/>
    <col min="4403" max="4403" width="6.42578125" style="1" customWidth="1"/>
    <col min="4404" max="4404" width="8.42578125" style="1" customWidth="1"/>
    <col min="4405" max="4405" width="7.42578125" style="1" customWidth="1"/>
    <col min="4406" max="4406" width="6.42578125" style="1" customWidth="1"/>
    <col min="4407" max="4407" width="7.42578125" style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7.42578125" style="1" bestFit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6.42578125" style="1" bestFit="1" customWidth="1"/>
    <col min="4417" max="4417" width="5.5703125" style="1" customWidth="1"/>
    <col min="4418" max="4418" width="6.570312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27" width="5.85546875" style="1" customWidth="1"/>
    <col min="4428" max="4428" width="6.85546875" style="1" customWidth="1"/>
    <col min="4429" max="4429" width="5.85546875" style="1" customWidth="1"/>
    <col min="4430" max="4430" width="6.42578125" style="1" customWidth="1"/>
    <col min="4431" max="4431" width="5.85546875" style="1" customWidth="1"/>
    <col min="4432" max="4432" width="6.42578125" style="1" bestFit="1" customWidth="1"/>
    <col min="4433" max="4433" width="5.85546875" style="1" customWidth="1"/>
    <col min="4434" max="4434" width="6.42578125" style="1" bestFit="1" customWidth="1"/>
    <col min="4435" max="4435" width="5.85546875" style="1" customWidth="1"/>
    <col min="4436" max="4436" width="6.42578125" style="1" bestFit="1" customWidth="1"/>
    <col min="4437" max="4437" width="5" style="1" bestFit="1" customWidth="1"/>
    <col min="4438" max="4438" width="6.42578125" style="1" bestFit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2.28515625" style="1" customWidth="1"/>
    <col min="4453" max="4608" width="9.140625" style="1"/>
    <col min="4609" max="4609" width="4" style="1" customWidth="1"/>
    <col min="4610" max="4610" width="26" style="1" customWidth="1"/>
    <col min="4611" max="4611" width="5.85546875" style="1" customWidth="1"/>
    <col min="4612" max="4612" width="7.85546875" style="1" customWidth="1"/>
    <col min="4613" max="4613" width="5.85546875" style="1" customWidth="1"/>
    <col min="4614" max="4614" width="7.4257812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7.28515625" style="1" customWidth="1"/>
    <col min="4621" max="4621" width="5.85546875" style="1" customWidth="1"/>
    <col min="4622" max="4622" width="7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.5703125" style="1" customWidth="1"/>
    <col min="4631" max="4631" width="5.85546875" style="1" customWidth="1"/>
    <col min="4632" max="4632" width="7.42578125" style="1" bestFit="1" customWidth="1"/>
    <col min="4633" max="4633" width="5.85546875" style="1" customWidth="1"/>
    <col min="4634" max="4634" width="7.85546875" style="1" customWidth="1"/>
    <col min="4635" max="4635" width="5.85546875" style="1" customWidth="1"/>
    <col min="4636" max="4636" width="7.42578125" style="1" bestFit="1" customWidth="1"/>
    <col min="4637" max="4637" width="5.5703125" style="1" customWidth="1"/>
    <col min="4638" max="4638" width="7.42578125" style="1" bestFit="1" customWidth="1"/>
    <col min="4639" max="4639" width="6.42578125" style="1" customWidth="1"/>
    <col min="4640" max="4640" width="6.42578125" style="1" bestFit="1" customWidth="1"/>
    <col min="4641" max="4641" width="7" style="1" customWidth="1"/>
    <col min="4642" max="4642" width="7.5703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7.42578125" style="1" bestFit="1" customWidth="1"/>
    <col min="4651" max="4651" width="5.85546875" style="1" customWidth="1"/>
    <col min="4652" max="4652" width="7.42578125" style="1" bestFit="1" customWidth="1"/>
    <col min="4653" max="4653" width="5.85546875" style="1" customWidth="1"/>
    <col min="4654" max="4654" width="7.42578125" style="1" bestFit="1" customWidth="1"/>
    <col min="4655" max="4655" width="5.85546875" style="1" customWidth="1"/>
    <col min="4656" max="4656" width="7.42578125" style="1" bestFit="1" customWidth="1"/>
    <col min="4657" max="4657" width="5.85546875" style="1" customWidth="1"/>
    <col min="4658" max="4658" width="6.42578125" style="1" bestFit="1" customWidth="1"/>
    <col min="4659" max="4659" width="6.42578125" style="1" customWidth="1"/>
    <col min="4660" max="4660" width="8.42578125" style="1" customWidth="1"/>
    <col min="4661" max="4661" width="7.42578125" style="1" customWidth="1"/>
    <col min="4662" max="4662" width="6.42578125" style="1" customWidth="1"/>
    <col min="4663" max="4663" width="7.42578125" style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7.42578125" style="1" bestFit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6.42578125" style="1" bestFit="1" customWidth="1"/>
    <col min="4673" max="4673" width="5.5703125" style="1" customWidth="1"/>
    <col min="4674" max="4674" width="6.570312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83" width="5.85546875" style="1" customWidth="1"/>
    <col min="4684" max="4684" width="6.85546875" style="1" customWidth="1"/>
    <col min="4685" max="4685" width="5.85546875" style="1" customWidth="1"/>
    <col min="4686" max="4686" width="6.42578125" style="1" customWidth="1"/>
    <col min="4687" max="4687" width="5.85546875" style="1" customWidth="1"/>
    <col min="4688" max="4688" width="6.42578125" style="1" bestFit="1" customWidth="1"/>
    <col min="4689" max="4689" width="5.85546875" style="1" customWidth="1"/>
    <col min="4690" max="4690" width="6.42578125" style="1" bestFit="1" customWidth="1"/>
    <col min="4691" max="4691" width="5.85546875" style="1" customWidth="1"/>
    <col min="4692" max="4692" width="6.42578125" style="1" bestFit="1" customWidth="1"/>
    <col min="4693" max="4693" width="5" style="1" bestFit="1" customWidth="1"/>
    <col min="4694" max="4694" width="6.42578125" style="1" bestFit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2.28515625" style="1" customWidth="1"/>
    <col min="4709" max="4864" width="9.140625" style="1"/>
    <col min="4865" max="4865" width="4" style="1" customWidth="1"/>
    <col min="4866" max="4866" width="26" style="1" customWidth="1"/>
    <col min="4867" max="4867" width="5.85546875" style="1" customWidth="1"/>
    <col min="4868" max="4868" width="7.85546875" style="1" customWidth="1"/>
    <col min="4869" max="4869" width="5.85546875" style="1" customWidth="1"/>
    <col min="4870" max="4870" width="7.4257812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7.28515625" style="1" customWidth="1"/>
    <col min="4877" max="4877" width="5.85546875" style="1" customWidth="1"/>
    <col min="4878" max="4878" width="7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.5703125" style="1" customWidth="1"/>
    <col min="4887" max="4887" width="5.85546875" style="1" customWidth="1"/>
    <col min="4888" max="4888" width="7.42578125" style="1" bestFit="1" customWidth="1"/>
    <col min="4889" max="4889" width="5.85546875" style="1" customWidth="1"/>
    <col min="4890" max="4890" width="7.85546875" style="1" customWidth="1"/>
    <col min="4891" max="4891" width="5.85546875" style="1" customWidth="1"/>
    <col min="4892" max="4892" width="7.42578125" style="1" bestFit="1" customWidth="1"/>
    <col min="4893" max="4893" width="5.5703125" style="1" customWidth="1"/>
    <col min="4894" max="4894" width="7.42578125" style="1" bestFit="1" customWidth="1"/>
    <col min="4895" max="4895" width="6.42578125" style="1" customWidth="1"/>
    <col min="4896" max="4896" width="6.42578125" style="1" bestFit="1" customWidth="1"/>
    <col min="4897" max="4897" width="7" style="1" customWidth="1"/>
    <col min="4898" max="4898" width="7.5703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7.42578125" style="1" bestFit="1" customWidth="1"/>
    <col min="4907" max="4907" width="5.85546875" style="1" customWidth="1"/>
    <col min="4908" max="4908" width="7.42578125" style="1" bestFit="1" customWidth="1"/>
    <col min="4909" max="4909" width="5.85546875" style="1" customWidth="1"/>
    <col min="4910" max="4910" width="7.42578125" style="1" bestFit="1" customWidth="1"/>
    <col min="4911" max="4911" width="5.85546875" style="1" customWidth="1"/>
    <col min="4912" max="4912" width="7.42578125" style="1" bestFit="1" customWidth="1"/>
    <col min="4913" max="4913" width="5.85546875" style="1" customWidth="1"/>
    <col min="4914" max="4914" width="6.42578125" style="1" bestFit="1" customWidth="1"/>
    <col min="4915" max="4915" width="6.42578125" style="1" customWidth="1"/>
    <col min="4916" max="4916" width="8.42578125" style="1" customWidth="1"/>
    <col min="4917" max="4917" width="7.42578125" style="1" customWidth="1"/>
    <col min="4918" max="4918" width="6.42578125" style="1" customWidth="1"/>
    <col min="4919" max="4919" width="7.42578125" style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7.42578125" style="1" bestFit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6.42578125" style="1" bestFit="1" customWidth="1"/>
    <col min="4929" max="4929" width="5.5703125" style="1" customWidth="1"/>
    <col min="4930" max="4930" width="6.570312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39" width="5.85546875" style="1" customWidth="1"/>
    <col min="4940" max="4940" width="6.85546875" style="1" customWidth="1"/>
    <col min="4941" max="4941" width="5.85546875" style="1" customWidth="1"/>
    <col min="4942" max="4942" width="6.42578125" style="1" customWidth="1"/>
    <col min="4943" max="4943" width="5.85546875" style="1" customWidth="1"/>
    <col min="4944" max="4944" width="6.42578125" style="1" bestFit="1" customWidth="1"/>
    <col min="4945" max="4945" width="5.85546875" style="1" customWidth="1"/>
    <col min="4946" max="4946" width="6.42578125" style="1" bestFit="1" customWidth="1"/>
    <col min="4947" max="4947" width="5.85546875" style="1" customWidth="1"/>
    <col min="4948" max="4948" width="6.42578125" style="1" bestFit="1" customWidth="1"/>
    <col min="4949" max="4949" width="5" style="1" bestFit="1" customWidth="1"/>
    <col min="4950" max="4950" width="6.42578125" style="1" bestFit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2.28515625" style="1" customWidth="1"/>
    <col min="4965" max="5120" width="9.140625" style="1"/>
    <col min="5121" max="5121" width="4" style="1" customWidth="1"/>
    <col min="5122" max="5122" width="26" style="1" customWidth="1"/>
    <col min="5123" max="5123" width="5.85546875" style="1" customWidth="1"/>
    <col min="5124" max="5124" width="7.85546875" style="1" customWidth="1"/>
    <col min="5125" max="5125" width="5.85546875" style="1" customWidth="1"/>
    <col min="5126" max="5126" width="7.4257812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7.28515625" style="1" customWidth="1"/>
    <col min="5133" max="5133" width="5.85546875" style="1" customWidth="1"/>
    <col min="5134" max="5134" width="7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.5703125" style="1" customWidth="1"/>
    <col min="5143" max="5143" width="5.85546875" style="1" customWidth="1"/>
    <col min="5144" max="5144" width="7.42578125" style="1" bestFit="1" customWidth="1"/>
    <col min="5145" max="5145" width="5.85546875" style="1" customWidth="1"/>
    <col min="5146" max="5146" width="7.85546875" style="1" customWidth="1"/>
    <col min="5147" max="5147" width="5.85546875" style="1" customWidth="1"/>
    <col min="5148" max="5148" width="7.42578125" style="1" bestFit="1" customWidth="1"/>
    <col min="5149" max="5149" width="5.5703125" style="1" customWidth="1"/>
    <col min="5150" max="5150" width="7.42578125" style="1" bestFit="1" customWidth="1"/>
    <col min="5151" max="5151" width="6.42578125" style="1" customWidth="1"/>
    <col min="5152" max="5152" width="6.42578125" style="1" bestFit="1" customWidth="1"/>
    <col min="5153" max="5153" width="7" style="1" customWidth="1"/>
    <col min="5154" max="5154" width="7.5703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7.42578125" style="1" bestFit="1" customWidth="1"/>
    <col min="5163" max="5163" width="5.85546875" style="1" customWidth="1"/>
    <col min="5164" max="5164" width="7.42578125" style="1" bestFit="1" customWidth="1"/>
    <col min="5165" max="5165" width="5.85546875" style="1" customWidth="1"/>
    <col min="5166" max="5166" width="7.42578125" style="1" bestFit="1" customWidth="1"/>
    <col min="5167" max="5167" width="5.85546875" style="1" customWidth="1"/>
    <col min="5168" max="5168" width="7.42578125" style="1" bestFit="1" customWidth="1"/>
    <col min="5169" max="5169" width="5.85546875" style="1" customWidth="1"/>
    <col min="5170" max="5170" width="6.42578125" style="1" bestFit="1" customWidth="1"/>
    <col min="5171" max="5171" width="6.42578125" style="1" customWidth="1"/>
    <col min="5172" max="5172" width="8.42578125" style="1" customWidth="1"/>
    <col min="5173" max="5173" width="7.42578125" style="1" customWidth="1"/>
    <col min="5174" max="5174" width="6.42578125" style="1" customWidth="1"/>
    <col min="5175" max="5175" width="7.42578125" style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7.42578125" style="1" bestFit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6.42578125" style="1" bestFit="1" customWidth="1"/>
    <col min="5185" max="5185" width="5.5703125" style="1" customWidth="1"/>
    <col min="5186" max="5186" width="6.570312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195" width="5.85546875" style="1" customWidth="1"/>
    <col min="5196" max="5196" width="6.85546875" style="1" customWidth="1"/>
    <col min="5197" max="5197" width="5.85546875" style="1" customWidth="1"/>
    <col min="5198" max="5198" width="6.42578125" style="1" customWidth="1"/>
    <col min="5199" max="5199" width="5.85546875" style="1" customWidth="1"/>
    <col min="5200" max="5200" width="6.42578125" style="1" bestFit="1" customWidth="1"/>
    <col min="5201" max="5201" width="5.85546875" style="1" customWidth="1"/>
    <col min="5202" max="5202" width="6.42578125" style="1" bestFit="1" customWidth="1"/>
    <col min="5203" max="5203" width="5.85546875" style="1" customWidth="1"/>
    <col min="5204" max="5204" width="6.42578125" style="1" bestFit="1" customWidth="1"/>
    <col min="5205" max="5205" width="5" style="1" bestFit="1" customWidth="1"/>
    <col min="5206" max="5206" width="6.42578125" style="1" bestFit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2.28515625" style="1" customWidth="1"/>
    <col min="5221" max="5376" width="9.140625" style="1"/>
    <col min="5377" max="5377" width="4" style="1" customWidth="1"/>
    <col min="5378" max="5378" width="26" style="1" customWidth="1"/>
    <col min="5379" max="5379" width="5.85546875" style="1" customWidth="1"/>
    <col min="5380" max="5380" width="7.85546875" style="1" customWidth="1"/>
    <col min="5381" max="5381" width="5.85546875" style="1" customWidth="1"/>
    <col min="5382" max="5382" width="7.4257812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7.28515625" style="1" customWidth="1"/>
    <col min="5389" max="5389" width="5.85546875" style="1" customWidth="1"/>
    <col min="5390" max="5390" width="7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.5703125" style="1" customWidth="1"/>
    <col min="5399" max="5399" width="5.85546875" style="1" customWidth="1"/>
    <col min="5400" max="5400" width="7.42578125" style="1" bestFit="1" customWidth="1"/>
    <col min="5401" max="5401" width="5.85546875" style="1" customWidth="1"/>
    <col min="5402" max="5402" width="7.85546875" style="1" customWidth="1"/>
    <col min="5403" max="5403" width="5.85546875" style="1" customWidth="1"/>
    <col min="5404" max="5404" width="7.42578125" style="1" bestFit="1" customWidth="1"/>
    <col min="5405" max="5405" width="5.5703125" style="1" customWidth="1"/>
    <col min="5406" max="5406" width="7.42578125" style="1" bestFit="1" customWidth="1"/>
    <col min="5407" max="5407" width="6.42578125" style="1" customWidth="1"/>
    <col min="5408" max="5408" width="6.42578125" style="1" bestFit="1" customWidth="1"/>
    <col min="5409" max="5409" width="7" style="1" customWidth="1"/>
    <col min="5410" max="5410" width="7.5703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7.42578125" style="1" bestFit="1" customWidth="1"/>
    <col min="5419" max="5419" width="5.85546875" style="1" customWidth="1"/>
    <col min="5420" max="5420" width="7.42578125" style="1" bestFit="1" customWidth="1"/>
    <col min="5421" max="5421" width="5.85546875" style="1" customWidth="1"/>
    <col min="5422" max="5422" width="7.42578125" style="1" bestFit="1" customWidth="1"/>
    <col min="5423" max="5423" width="5.85546875" style="1" customWidth="1"/>
    <col min="5424" max="5424" width="7.42578125" style="1" bestFit="1" customWidth="1"/>
    <col min="5425" max="5425" width="5.85546875" style="1" customWidth="1"/>
    <col min="5426" max="5426" width="6.42578125" style="1" bestFit="1" customWidth="1"/>
    <col min="5427" max="5427" width="6.42578125" style="1" customWidth="1"/>
    <col min="5428" max="5428" width="8.42578125" style="1" customWidth="1"/>
    <col min="5429" max="5429" width="7.42578125" style="1" customWidth="1"/>
    <col min="5430" max="5430" width="6.42578125" style="1" customWidth="1"/>
    <col min="5431" max="5431" width="7.42578125" style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7.42578125" style="1" bestFit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6.42578125" style="1" bestFit="1" customWidth="1"/>
    <col min="5441" max="5441" width="5.5703125" style="1" customWidth="1"/>
    <col min="5442" max="5442" width="6.570312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1" width="5.85546875" style="1" customWidth="1"/>
    <col min="5452" max="5452" width="6.85546875" style="1" customWidth="1"/>
    <col min="5453" max="5453" width="5.85546875" style="1" customWidth="1"/>
    <col min="5454" max="5454" width="6.42578125" style="1" customWidth="1"/>
    <col min="5455" max="5455" width="5.85546875" style="1" customWidth="1"/>
    <col min="5456" max="5456" width="6.42578125" style="1" bestFit="1" customWidth="1"/>
    <col min="5457" max="5457" width="5.85546875" style="1" customWidth="1"/>
    <col min="5458" max="5458" width="6.42578125" style="1" bestFit="1" customWidth="1"/>
    <col min="5459" max="5459" width="5.85546875" style="1" customWidth="1"/>
    <col min="5460" max="5460" width="6.42578125" style="1" bestFit="1" customWidth="1"/>
    <col min="5461" max="5461" width="5" style="1" bestFit="1" customWidth="1"/>
    <col min="5462" max="5462" width="6.42578125" style="1" bestFit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2.28515625" style="1" customWidth="1"/>
    <col min="5477" max="5632" width="9.140625" style="1"/>
    <col min="5633" max="5633" width="4" style="1" customWidth="1"/>
    <col min="5634" max="5634" width="26" style="1" customWidth="1"/>
    <col min="5635" max="5635" width="5.85546875" style="1" customWidth="1"/>
    <col min="5636" max="5636" width="7.85546875" style="1" customWidth="1"/>
    <col min="5637" max="5637" width="5.85546875" style="1" customWidth="1"/>
    <col min="5638" max="5638" width="7.4257812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7.28515625" style="1" customWidth="1"/>
    <col min="5645" max="5645" width="5.85546875" style="1" customWidth="1"/>
    <col min="5646" max="5646" width="7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.5703125" style="1" customWidth="1"/>
    <col min="5655" max="5655" width="5.85546875" style="1" customWidth="1"/>
    <col min="5656" max="5656" width="7.42578125" style="1" bestFit="1" customWidth="1"/>
    <col min="5657" max="5657" width="5.85546875" style="1" customWidth="1"/>
    <col min="5658" max="5658" width="7.85546875" style="1" customWidth="1"/>
    <col min="5659" max="5659" width="5.85546875" style="1" customWidth="1"/>
    <col min="5660" max="5660" width="7.42578125" style="1" bestFit="1" customWidth="1"/>
    <col min="5661" max="5661" width="5.5703125" style="1" customWidth="1"/>
    <col min="5662" max="5662" width="7.42578125" style="1" bestFit="1" customWidth="1"/>
    <col min="5663" max="5663" width="6.42578125" style="1" customWidth="1"/>
    <col min="5664" max="5664" width="6.42578125" style="1" bestFit="1" customWidth="1"/>
    <col min="5665" max="5665" width="7" style="1" customWidth="1"/>
    <col min="5666" max="5666" width="7.5703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7.42578125" style="1" bestFit="1" customWidth="1"/>
    <col min="5675" max="5675" width="5.85546875" style="1" customWidth="1"/>
    <col min="5676" max="5676" width="7.42578125" style="1" bestFit="1" customWidth="1"/>
    <col min="5677" max="5677" width="5.85546875" style="1" customWidth="1"/>
    <col min="5678" max="5678" width="7.42578125" style="1" bestFit="1" customWidth="1"/>
    <col min="5679" max="5679" width="5.85546875" style="1" customWidth="1"/>
    <col min="5680" max="5680" width="7.42578125" style="1" bestFit="1" customWidth="1"/>
    <col min="5681" max="5681" width="5.85546875" style="1" customWidth="1"/>
    <col min="5682" max="5682" width="6.42578125" style="1" bestFit="1" customWidth="1"/>
    <col min="5683" max="5683" width="6.42578125" style="1" customWidth="1"/>
    <col min="5684" max="5684" width="8.42578125" style="1" customWidth="1"/>
    <col min="5685" max="5685" width="7.42578125" style="1" customWidth="1"/>
    <col min="5686" max="5686" width="6.42578125" style="1" customWidth="1"/>
    <col min="5687" max="5687" width="7.42578125" style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7.42578125" style="1" bestFit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6.42578125" style="1" bestFit="1" customWidth="1"/>
    <col min="5697" max="5697" width="5.5703125" style="1" customWidth="1"/>
    <col min="5698" max="5698" width="6.570312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07" width="5.85546875" style="1" customWidth="1"/>
    <col min="5708" max="5708" width="6.85546875" style="1" customWidth="1"/>
    <col min="5709" max="5709" width="5.85546875" style="1" customWidth="1"/>
    <col min="5710" max="5710" width="6.42578125" style="1" customWidth="1"/>
    <col min="5711" max="5711" width="5.85546875" style="1" customWidth="1"/>
    <col min="5712" max="5712" width="6.42578125" style="1" bestFit="1" customWidth="1"/>
    <col min="5713" max="5713" width="5.85546875" style="1" customWidth="1"/>
    <col min="5714" max="5714" width="6.42578125" style="1" bestFit="1" customWidth="1"/>
    <col min="5715" max="5715" width="5.85546875" style="1" customWidth="1"/>
    <col min="5716" max="5716" width="6.42578125" style="1" bestFit="1" customWidth="1"/>
    <col min="5717" max="5717" width="5" style="1" bestFit="1" customWidth="1"/>
    <col min="5718" max="5718" width="6.42578125" style="1" bestFit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2.28515625" style="1" customWidth="1"/>
    <col min="5733" max="5888" width="9.140625" style="1"/>
    <col min="5889" max="5889" width="4" style="1" customWidth="1"/>
    <col min="5890" max="5890" width="26" style="1" customWidth="1"/>
    <col min="5891" max="5891" width="5.85546875" style="1" customWidth="1"/>
    <col min="5892" max="5892" width="7.85546875" style="1" customWidth="1"/>
    <col min="5893" max="5893" width="5.85546875" style="1" customWidth="1"/>
    <col min="5894" max="5894" width="7.4257812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7.28515625" style="1" customWidth="1"/>
    <col min="5901" max="5901" width="5.85546875" style="1" customWidth="1"/>
    <col min="5902" max="5902" width="7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.5703125" style="1" customWidth="1"/>
    <col min="5911" max="5911" width="5.85546875" style="1" customWidth="1"/>
    <col min="5912" max="5912" width="7.42578125" style="1" bestFit="1" customWidth="1"/>
    <col min="5913" max="5913" width="5.85546875" style="1" customWidth="1"/>
    <col min="5914" max="5914" width="7.85546875" style="1" customWidth="1"/>
    <col min="5915" max="5915" width="5.85546875" style="1" customWidth="1"/>
    <col min="5916" max="5916" width="7.42578125" style="1" bestFit="1" customWidth="1"/>
    <col min="5917" max="5917" width="5.5703125" style="1" customWidth="1"/>
    <col min="5918" max="5918" width="7.42578125" style="1" bestFit="1" customWidth="1"/>
    <col min="5919" max="5919" width="6.42578125" style="1" customWidth="1"/>
    <col min="5920" max="5920" width="6.42578125" style="1" bestFit="1" customWidth="1"/>
    <col min="5921" max="5921" width="7" style="1" customWidth="1"/>
    <col min="5922" max="5922" width="7.5703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7.42578125" style="1" bestFit="1" customWidth="1"/>
    <col min="5931" max="5931" width="5.85546875" style="1" customWidth="1"/>
    <col min="5932" max="5932" width="7.42578125" style="1" bestFit="1" customWidth="1"/>
    <col min="5933" max="5933" width="5.85546875" style="1" customWidth="1"/>
    <col min="5934" max="5934" width="7.42578125" style="1" bestFit="1" customWidth="1"/>
    <col min="5935" max="5935" width="5.85546875" style="1" customWidth="1"/>
    <col min="5936" max="5936" width="7.42578125" style="1" bestFit="1" customWidth="1"/>
    <col min="5937" max="5937" width="5.85546875" style="1" customWidth="1"/>
    <col min="5938" max="5938" width="6.42578125" style="1" bestFit="1" customWidth="1"/>
    <col min="5939" max="5939" width="6.42578125" style="1" customWidth="1"/>
    <col min="5940" max="5940" width="8.42578125" style="1" customWidth="1"/>
    <col min="5941" max="5941" width="7.42578125" style="1" customWidth="1"/>
    <col min="5942" max="5942" width="6.42578125" style="1" customWidth="1"/>
    <col min="5943" max="5943" width="7.42578125" style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7.42578125" style="1" bestFit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6.42578125" style="1" bestFit="1" customWidth="1"/>
    <col min="5953" max="5953" width="5.5703125" style="1" customWidth="1"/>
    <col min="5954" max="5954" width="6.570312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63" width="5.85546875" style="1" customWidth="1"/>
    <col min="5964" max="5964" width="6.85546875" style="1" customWidth="1"/>
    <col min="5965" max="5965" width="5.85546875" style="1" customWidth="1"/>
    <col min="5966" max="5966" width="6.42578125" style="1" customWidth="1"/>
    <col min="5967" max="5967" width="5.85546875" style="1" customWidth="1"/>
    <col min="5968" max="5968" width="6.42578125" style="1" bestFit="1" customWidth="1"/>
    <col min="5969" max="5969" width="5.85546875" style="1" customWidth="1"/>
    <col min="5970" max="5970" width="6.42578125" style="1" bestFit="1" customWidth="1"/>
    <col min="5971" max="5971" width="5.85546875" style="1" customWidth="1"/>
    <col min="5972" max="5972" width="6.42578125" style="1" bestFit="1" customWidth="1"/>
    <col min="5973" max="5973" width="5" style="1" bestFit="1" customWidth="1"/>
    <col min="5974" max="5974" width="6.42578125" style="1" bestFit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2.28515625" style="1" customWidth="1"/>
    <col min="5989" max="6144" width="9.140625" style="1"/>
    <col min="6145" max="6145" width="4" style="1" customWidth="1"/>
    <col min="6146" max="6146" width="26" style="1" customWidth="1"/>
    <col min="6147" max="6147" width="5.85546875" style="1" customWidth="1"/>
    <col min="6148" max="6148" width="7.85546875" style="1" customWidth="1"/>
    <col min="6149" max="6149" width="5.85546875" style="1" customWidth="1"/>
    <col min="6150" max="6150" width="7.4257812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7.28515625" style="1" customWidth="1"/>
    <col min="6157" max="6157" width="5.85546875" style="1" customWidth="1"/>
    <col min="6158" max="6158" width="7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.5703125" style="1" customWidth="1"/>
    <col min="6167" max="6167" width="5.85546875" style="1" customWidth="1"/>
    <col min="6168" max="6168" width="7.42578125" style="1" bestFit="1" customWidth="1"/>
    <col min="6169" max="6169" width="5.85546875" style="1" customWidth="1"/>
    <col min="6170" max="6170" width="7.85546875" style="1" customWidth="1"/>
    <col min="6171" max="6171" width="5.85546875" style="1" customWidth="1"/>
    <col min="6172" max="6172" width="7.42578125" style="1" bestFit="1" customWidth="1"/>
    <col min="6173" max="6173" width="5.5703125" style="1" customWidth="1"/>
    <col min="6174" max="6174" width="7.42578125" style="1" bestFit="1" customWidth="1"/>
    <col min="6175" max="6175" width="6.42578125" style="1" customWidth="1"/>
    <col min="6176" max="6176" width="6.42578125" style="1" bestFit="1" customWidth="1"/>
    <col min="6177" max="6177" width="7" style="1" customWidth="1"/>
    <col min="6178" max="6178" width="7.5703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7.42578125" style="1" bestFit="1" customWidth="1"/>
    <col min="6187" max="6187" width="5.85546875" style="1" customWidth="1"/>
    <col min="6188" max="6188" width="7.42578125" style="1" bestFit="1" customWidth="1"/>
    <col min="6189" max="6189" width="5.85546875" style="1" customWidth="1"/>
    <col min="6190" max="6190" width="7.42578125" style="1" bestFit="1" customWidth="1"/>
    <col min="6191" max="6191" width="5.85546875" style="1" customWidth="1"/>
    <col min="6192" max="6192" width="7.42578125" style="1" bestFit="1" customWidth="1"/>
    <col min="6193" max="6193" width="5.85546875" style="1" customWidth="1"/>
    <col min="6194" max="6194" width="6.42578125" style="1" bestFit="1" customWidth="1"/>
    <col min="6195" max="6195" width="6.42578125" style="1" customWidth="1"/>
    <col min="6196" max="6196" width="8.42578125" style="1" customWidth="1"/>
    <col min="6197" max="6197" width="7.42578125" style="1" customWidth="1"/>
    <col min="6198" max="6198" width="6.42578125" style="1" customWidth="1"/>
    <col min="6199" max="6199" width="7.42578125" style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7.42578125" style="1" bestFit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6.42578125" style="1" bestFit="1" customWidth="1"/>
    <col min="6209" max="6209" width="5.5703125" style="1" customWidth="1"/>
    <col min="6210" max="6210" width="6.570312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19" width="5.85546875" style="1" customWidth="1"/>
    <col min="6220" max="6220" width="6.85546875" style="1" customWidth="1"/>
    <col min="6221" max="6221" width="5.85546875" style="1" customWidth="1"/>
    <col min="6222" max="6222" width="6.42578125" style="1" customWidth="1"/>
    <col min="6223" max="6223" width="5.85546875" style="1" customWidth="1"/>
    <col min="6224" max="6224" width="6.42578125" style="1" bestFit="1" customWidth="1"/>
    <col min="6225" max="6225" width="5.85546875" style="1" customWidth="1"/>
    <col min="6226" max="6226" width="6.42578125" style="1" bestFit="1" customWidth="1"/>
    <col min="6227" max="6227" width="5.85546875" style="1" customWidth="1"/>
    <col min="6228" max="6228" width="6.42578125" style="1" bestFit="1" customWidth="1"/>
    <col min="6229" max="6229" width="5" style="1" bestFit="1" customWidth="1"/>
    <col min="6230" max="6230" width="6.42578125" style="1" bestFit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2.28515625" style="1" customWidth="1"/>
    <col min="6245" max="6400" width="9.140625" style="1"/>
    <col min="6401" max="6401" width="4" style="1" customWidth="1"/>
    <col min="6402" max="6402" width="26" style="1" customWidth="1"/>
    <col min="6403" max="6403" width="5.85546875" style="1" customWidth="1"/>
    <col min="6404" max="6404" width="7.85546875" style="1" customWidth="1"/>
    <col min="6405" max="6405" width="5.85546875" style="1" customWidth="1"/>
    <col min="6406" max="6406" width="7.4257812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7.28515625" style="1" customWidth="1"/>
    <col min="6413" max="6413" width="5.85546875" style="1" customWidth="1"/>
    <col min="6414" max="6414" width="7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.5703125" style="1" customWidth="1"/>
    <col min="6423" max="6423" width="5.85546875" style="1" customWidth="1"/>
    <col min="6424" max="6424" width="7.42578125" style="1" bestFit="1" customWidth="1"/>
    <col min="6425" max="6425" width="5.85546875" style="1" customWidth="1"/>
    <col min="6426" max="6426" width="7.85546875" style="1" customWidth="1"/>
    <col min="6427" max="6427" width="5.85546875" style="1" customWidth="1"/>
    <col min="6428" max="6428" width="7.42578125" style="1" bestFit="1" customWidth="1"/>
    <col min="6429" max="6429" width="5.5703125" style="1" customWidth="1"/>
    <col min="6430" max="6430" width="7.42578125" style="1" bestFit="1" customWidth="1"/>
    <col min="6431" max="6431" width="6.42578125" style="1" customWidth="1"/>
    <col min="6432" max="6432" width="6.42578125" style="1" bestFit="1" customWidth="1"/>
    <col min="6433" max="6433" width="7" style="1" customWidth="1"/>
    <col min="6434" max="6434" width="7.5703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7.42578125" style="1" bestFit="1" customWidth="1"/>
    <col min="6443" max="6443" width="5.85546875" style="1" customWidth="1"/>
    <col min="6444" max="6444" width="7.42578125" style="1" bestFit="1" customWidth="1"/>
    <col min="6445" max="6445" width="5.85546875" style="1" customWidth="1"/>
    <col min="6446" max="6446" width="7.42578125" style="1" bestFit="1" customWidth="1"/>
    <col min="6447" max="6447" width="5.85546875" style="1" customWidth="1"/>
    <col min="6448" max="6448" width="7.42578125" style="1" bestFit="1" customWidth="1"/>
    <col min="6449" max="6449" width="5.85546875" style="1" customWidth="1"/>
    <col min="6450" max="6450" width="6.42578125" style="1" bestFit="1" customWidth="1"/>
    <col min="6451" max="6451" width="6.42578125" style="1" customWidth="1"/>
    <col min="6452" max="6452" width="8.42578125" style="1" customWidth="1"/>
    <col min="6453" max="6453" width="7.42578125" style="1" customWidth="1"/>
    <col min="6454" max="6454" width="6.42578125" style="1" customWidth="1"/>
    <col min="6455" max="6455" width="7.42578125" style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7.42578125" style="1" bestFit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6.42578125" style="1" bestFit="1" customWidth="1"/>
    <col min="6465" max="6465" width="5.5703125" style="1" customWidth="1"/>
    <col min="6466" max="6466" width="6.570312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75" width="5.85546875" style="1" customWidth="1"/>
    <col min="6476" max="6476" width="6.85546875" style="1" customWidth="1"/>
    <col min="6477" max="6477" width="5.85546875" style="1" customWidth="1"/>
    <col min="6478" max="6478" width="6.42578125" style="1" customWidth="1"/>
    <col min="6479" max="6479" width="5.85546875" style="1" customWidth="1"/>
    <col min="6480" max="6480" width="6.42578125" style="1" bestFit="1" customWidth="1"/>
    <col min="6481" max="6481" width="5.85546875" style="1" customWidth="1"/>
    <col min="6482" max="6482" width="6.42578125" style="1" bestFit="1" customWidth="1"/>
    <col min="6483" max="6483" width="5.85546875" style="1" customWidth="1"/>
    <col min="6484" max="6484" width="6.42578125" style="1" bestFit="1" customWidth="1"/>
    <col min="6485" max="6485" width="5" style="1" bestFit="1" customWidth="1"/>
    <col min="6486" max="6486" width="6.42578125" style="1" bestFit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2.28515625" style="1" customWidth="1"/>
    <col min="6501" max="6656" width="9.140625" style="1"/>
    <col min="6657" max="6657" width="4" style="1" customWidth="1"/>
    <col min="6658" max="6658" width="26" style="1" customWidth="1"/>
    <col min="6659" max="6659" width="5.85546875" style="1" customWidth="1"/>
    <col min="6660" max="6660" width="7.85546875" style="1" customWidth="1"/>
    <col min="6661" max="6661" width="5.85546875" style="1" customWidth="1"/>
    <col min="6662" max="6662" width="7.4257812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7.28515625" style="1" customWidth="1"/>
    <col min="6669" max="6669" width="5.85546875" style="1" customWidth="1"/>
    <col min="6670" max="6670" width="7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.5703125" style="1" customWidth="1"/>
    <col min="6679" max="6679" width="5.85546875" style="1" customWidth="1"/>
    <col min="6680" max="6680" width="7.42578125" style="1" bestFit="1" customWidth="1"/>
    <col min="6681" max="6681" width="5.85546875" style="1" customWidth="1"/>
    <col min="6682" max="6682" width="7.85546875" style="1" customWidth="1"/>
    <col min="6683" max="6683" width="5.85546875" style="1" customWidth="1"/>
    <col min="6684" max="6684" width="7.42578125" style="1" bestFit="1" customWidth="1"/>
    <col min="6685" max="6685" width="5.5703125" style="1" customWidth="1"/>
    <col min="6686" max="6686" width="7.42578125" style="1" bestFit="1" customWidth="1"/>
    <col min="6687" max="6687" width="6.42578125" style="1" customWidth="1"/>
    <col min="6688" max="6688" width="6.42578125" style="1" bestFit="1" customWidth="1"/>
    <col min="6689" max="6689" width="7" style="1" customWidth="1"/>
    <col min="6690" max="6690" width="7.5703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7.42578125" style="1" bestFit="1" customWidth="1"/>
    <col min="6699" max="6699" width="5.85546875" style="1" customWidth="1"/>
    <col min="6700" max="6700" width="7.42578125" style="1" bestFit="1" customWidth="1"/>
    <col min="6701" max="6701" width="5.85546875" style="1" customWidth="1"/>
    <col min="6702" max="6702" width="7.42578125" style="1" bestFit="1" customWidth="1"/>
    <col min="6703" max="6703" width="5.85546875" style="1" customWidth="1"/>
    <col min="6704" max="6704" width="7.42578125" style="1" bestFit="1" customWidth="1"/>
    <col min="6705" max="6705" width="5.85546875" style="1" customWidth="1"/>
    <col min="6706" max="6706" width="6.42578125" style="1" bestFit="1" customWidth="1"/>
    <col min="6707" max="6707" width="6.42578125" style="1" customWidth="1"/>
    <col min="6708" max="6708" width="8.42578125" style="1" customWidth="1"/>
    <col min="6709" max="6709" width="7.42578125" style="1" customWidth="1"/>
    <col min="6710" max="6710" width="6.42578125" style="1" customWidth="1"/>
    <col min="6711" max="6711" width="7.42578125" style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7.42578125" style="1" bestFit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6.42578125" style="1" bestFit="1" customWidth="1"/>
    <col min="6721" max="6721" width="5.5703125" style="1" customWidth="1"/>
    <col min="6722" max="6722" width="6.570312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1" width="5.85546875" style="1" customWidth="1"/>
    <col min="6732" max="6732" width="6.85546875" style="1" customWidth="1"/>
    <col min="6733" max="6733" width="5.85546875" style="1" customWidth="1"/>
    <col min="6734" max="6734" width="6.42578125" style="1" customWidth="1"/>
    <col min="6735" max="6735" width="5.85546875" style="1" customWidth="1"/>
    <col min="6736" max="6736" width="6.42578125" style="1" bestFit="1" customWidth="1"/>
    <col min="6737" max="6737" width="5.85546875" style="1" customWidth="1"/>
    <col min="6738" max="6738" width="6.42578125" style="1" bestFit="1" customWidth="1"/>
    <col min="6739" max="6739" width="5.85546875" style="1" customWidth="1"/>
    <col min="6740" max="6740" width="6.42578125" style="1" bestFit="1" customWidth="1"/>
    <col min="6741" max="6741" width="5" style="1" bestFit="1" customWidth="1"/>
    <col min="6742" max="6742" width="6.42578125" style="1" bestFit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2.28515625" style="1" customWidth="1"/>
    <col min="6757" max="6912" width="9.140625" style="1"/>
    <col min="6913" max="6913" width="4" style="1" customWidth="1"/>
    <col min="6914" max="6914" width="26" style="1" customWidth="1"/>
    <col min="6915" max="6915" width="5.85546875" style="1" customWidth="1"/>
    <col min="6916" max="6916" width="7.85546875" style="1" customWidth="1"/>
    <col min="6917" max="6917" width="5.85546875" style="1" customWidth="1"/>
    <col min="6918" max="6918" width="7.4257812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7.28515625" style="1" customWidth="1"/>
    <col min="6925" max="6925" width="5.85546875" style="1" customWidth="1"/>
    <col min="6926" max="6926" width="7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.5703125" style="1" customWidth="1"/>
    <col min="6935" max="6935" width="5.85546875" style="1" customWidth="1"/>
    <col min="6936" max="6936" width="7.42578125" style="1" bestFit="1" customWidth="1"/>
    <col min="6937" max="6937" width="5.85546875" style="1" customWidth="1"/>
    <col min="6938" max="6938" width="7.85546875" style="1" customWidth="1"/>
    <col min="6939" max="6939" width="5.85546875" style="1" customWidth="1"/>
    <col min="6940" max="6940" width="7.42578125" style="1" bestFit="1" customWidth="1"/>
    <col min="6941" max="6941" width="5.5703125" style="1" customWidth="1"/>
    <col min="6942" max="6942" width="7.42578125" style="1" bestFit="1" customWidth="1"/>
    <col min="6943" max="6943" width="6.42578125" style="1" customWidth="1"/>
    <col min="6944" max="6944" width="6.42578125" style="1" bestFit="1" customWidth="1"/>
    <col min="6945" max="6945" width="7" style="1" customWidth="1"/>
    <col min="6946" max="6946" width="7.5703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7.42578125" style="1" bestFit="1" customWidth="1"/>
    <col min="6955" max="6955" width="5.85546875" style="1" customWidth="1"/>
    <col min="6956" max="6956" width="7.42578125" style="1" bestFit="1" customWidth="1"/>
    <col min="6957" max="6957" width="5.85546875" style="1" customWidth="1"/>
    <col min="6958" max="6958" width="7.42578125" style="1" bestFit="1" customWidth="1"/>
    <col min="6959" max="6959" width="5.85546875" style="1" customWidth="1"/>
    <col min="6960" max="6960" width="7.42578125" style="1" bestFit="1" customWidth="1"/>
    <col min="6961" max="6961" width="5.85546875" style="1" customWidth="1"/>
    <col min="6962" max="6962" width="6.42578125" style="1" bestFit="1" customWidth="1"/>
    <col min="6963" max="6963" width="6.42578125" style="1" customWidth="1"/>
    <col min="6964" max="6964" width="8.42578125" style="1" customWidth="1"/>
    <col min="6965" max="6965" width="7.42578125" style="1" customWidth="1"/>
    <col min="6966" max="6966" width="6.42578125" style="1" customWidth="1"/>
    <col min="6967" max="6967" width="7.42578125" style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7.42578125" style="1" bestFit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6.42578125" style="1" bestFit="1" customWidth="1"/>
    <col min="6977" max="6977" width="5.5703125" style="1" customWidth="1"/>
    <col min="6978" max="6978" width="6.570312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87" width="5.85546875" style="1" customWidth="1"/>
    <col min="6988" max="6988" width="6.85546875" style="1" customWidth="1"/>
    <col min="6989" max="6989" width="5.85546875" style="1" customWidth="1"/>
    <col min="6990" max="6990" width="6.42578125" style="1" customWidth="1"/>
    <col min="6991" max="6991" width="5.85546875" style="1" customWidth="1"/>
    <col min="6992" max="6992" width="6.42578125" style="1" bestFit="1" customWidth="1"/>
    <col min="6993" max="6993" width="5.85546875" style="1" customWidth="1"/>
    <col min="6994" max="6994" width="6.42578125" style="1" bestFit="1" customWidth="1"/>
    <col min="6995" max="6995" width="5.85546875" style="1" customWidth="1"/>
    <col min="6996" max="6996" width="6.42578125" style="1" bestFit="1" customWidth="1"/>
    <col min="6997" max="6997" width="5" style="1" bestFit="1" customWidth="1"/>
    <col min="6998" max="6998" width="6.42578125" style="1" bestFit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2.28515625" style="1" customWidth="1"/>
    <col min="7013" max="7168" width="9.140625" style="1"/>
    <col min="7169" max="7169" width="4" style="1" customWidth="1"/>
    <col min="7170" max="7170" width="26" style="1" customWidth="1"/>
    <col min="7171" max="7171" width="5.85546875" style="1" customWidth="1"/>
    <col min="7172" max="7172" width="7.85546875" style="1" customWidth="1"/>
    <col min="7173" max="7173" width="5.85546875" style="1" customWidth="1"/>
    <col min="7174" max="7174" width="7.4257812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7.28515625" style="1" customWidth="1"/>
    <col min="7181" max="7181" width="5.85546875" style="1" customWidth="1"/>
    <col min="7182" max="7182" width="7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.5703125" style="1" customWidth="1"/>
    <col min="7191" max="7191" width="5.85546875" style="1" customWidth="1"/>
    <col min="7192" max="7192" width="7.42578125" style="1" bestFit="1" customWidth="1"/>
    <col min="7193" max="7193" width="5.85546875" style="1" customWidth="1"/>
    <col min="7194" max="7194" width="7.85546875" style="1" customWidth="1"/>
    <col min="7195" max="7195" width="5.85546875" style="1" customWidth="1"/>
    <col min="7196" max="7196" width="7.42578125" style="1" bestFit="1" customWidth="1"/>
    <col min="7197" max="7197" width="5.5703125" style="1" customWidth="1"/>
    <col min="7198" max="7198" width="7.42578125" style="1" bestFit="1" customWidth="1"/>
    <col min="7199" max="7199" width="6.42578125" style="1" customWidth="1"/>
    <col min="7200" max="7200" width="6.42578125" style="1" bestFit="1" customWidth="1"/>
    <col min="7201" max="7201" width="7" style="1" customWidth="1"/>
    <col min="7202" max="7202" width="7.5703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7.42578125" style="1" bestFit="1" customWidth="1"/>
    <col min="7211" max="7211" width="5.85546875" style="1" customWidth="1"/>
    <col min="7212" max="7212" width="7.42578125" style="1" bestFit="1" customWidth="1"/>
    <col min="7213" max="7213" width="5.85546875" style="1" customWidth="1"/>
    <col min="7214" max="7214" width="7.42578125" style="1" bestFit="1" customWidth="1"/>
    <col min="7215" max="7215" width="5.85546875" style="1" customWidth="1"/>
    <col min="7216" max="7216" width="7.42578125" style="1" bestFit="1" customWidth="1"/>
    <col min="7217" max="7217" width="5.85546875" style="1" customWidth="1"/>
    <col min="7218" max="7218" width="6.42578125" style="1" bestFit="1" customWidth="1"/>
    <col min="7219" max="7219" width="6.42578125" style="1" customWidth="1"/>
    <col min="7220" max="7220" width="8.42578125" style="1" customWidth="1"/>
    <col min="7221" max="7221" width="7.42578125" style="1" customWidth="1"/>
    <col min="7222" max="7222" width="6.42578125" style="1" customWidth="1"/>
    <col min="7223" max="7223" width="7.42578125" style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7.42578125" style="1" bestFit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6.42578125" style="1" bestFit="1" customWidth="1"/>
    <col min="7233" max="7233" width="5.5703125" style="1" customWidth="1"/>
    <col min="7234" max="7234" width="6.570312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43" width="5.85546875" style="1" customWidth="1"/>
    <col min="7244" max="7244" width="6.85546875" style="1" customWidth="1"/>
    <col min="7245" max="7245" width="5.85546875" style="1" customWidth="1"/>
    <col min="7246" max="7246" width="6.42578125" style="1" customWidth="1"/>
    <col min="7247" max="7247" width="5.85546875" style="1" customWidth="1"/>
    <col min="7248" max="7248" width="6.42578125" style="1" bestFit="1" customWidth="1"/>
    <col min="7249" max="7249" width="5.85546875" style="1" customWidth="1"/>
    <col min="7250" max="7250" width="6.42578125" style="1" bestFit="1" customWidth="1"/>
    <col min="7251" max="7251" width="5.85546875" style="1" customWidth="1"/>
    <col min="7252" max="7252" width="6.42578125" style="1" bestFit="1" customWidth="1"/>
    <col min="7253" max="7253" width="5" style="1" bestFit="1" customWidth="1"/>
    <col min="7254" max="7254" width="6.42578125" style="1" bestFit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2.28515625" style="1" customWidth="1"/>
    <col min="7269" max="7424" width="9.140625" style="1"/>
    <col min="7425" max="7425" width="4" style="1" customWidth="1"/>
    <col min="7426" max="7426" width="26" style="1" customWidth="1"/>
    <col min="7427" max="7427" width="5.85546875" style="1" customWidth="1"/>
    <col min="7428" max="7428" width="7.85546875" style="1" customWidth="1"/>
    <col min="7429" max="7429" width="5.85546875" style="1" customWidth="1"/>
    <col min="7430" max="7430" width="7.4257812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7.28515625" style="1" customWidth="1"/>
    <col min="7437" max="7437" width="5.85546875" style="1" customWidth="1"/>
    <col min="7438" max="7438" width="7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.5703125" style="1" customWidth="1"/>
    <col min="7447" max="7447" width="5.85546875" style="1" customWidth="1"/>
    <col min="7448" max="7448" width="7.42578125" style="1" bestFit="1" customWidth="1"/>
    <col min="7449" max="7449" width="5.85546875" style="1" customWidth="1"/>
    <col min="7450" max="7450" width="7.85546875" style="1" customWidth="1"/>
    <col min="7451" max="7451" width="5.85546875" style="1" customWidth="1"/>
    <col min="7452" max="7452" width="7.42578125" style="1" bestFit="1" customWidth="1"/>
    <col min="7453" max="7453" width="5.5703125" style="1" customWidth="1"/>
    <col min="7454" max="7454" width="7.42578125" style="1" bestFit="1" customWidth="1"/>
    <col min="7455" max="7455" width="6.42578125" style="1" customWidth="1"/>
    <col min="7456" max="7456" width="6.42578125" style="1" bestFit="1" customWidth="1"/>
    <col min="7457" max="7457" width="7" style="1" customWidth="1"/>
    <col min="7458" max="7458" width="7.5703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7.42578125" style="1" bestFit="1" customWidth="1"/>
    <col min="7467" max="7467" width="5.85546875" style="1" customWidth="1"/>
    <col min="7468" max="7468" width="7.42578125" style="1" bestFit="1" customWidth="1"/>
    <col min="7469" max="7469" width="5.85546875" style="1" customWidth="1"/>
    <col min="7470" max="7470" width="7.42578125" style="1" bestFit="1" customWidth="1"/>
    <col min="7471" max="7471" width="5.85546875" style="1" customWidth="1"/>
    <col min="7472" max="7472" width="7.42578125" style="1" bestFit="1" customWidth="1"/>
    <col min="7473" max="7473" width="5.85546875" style="1" customWidth="1"/>
    <col min="7474" max="7474" width="6.42578125" style="1" bestFit="1" customWidth="1"/>
    <col min="7475" max="7475" width="6.42578125" style="1" customWidth="1"/>
    <col min="7476" max="7476" width="8.42578125" style="1" customWidth="1"/>
    <col min="7477" max="7477" width="7.42578125" style="1" customWidth="1"/>
    <col min="7478" max="7478" width="6.42578125" style="1" customWidth="1"/>
    <col min="7479" max="7479" width="7.42578125" style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7.42578125" style="1" bestFit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6.42578125" style="1" bestFit="1" customWidth="1"/>
    <col min="7489" max="7489" width="5.5703125" style="1" customWidth="1"/>
    <col min="7490" max="7490" width="6.570312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499" width="5.85546875" style="1" customWidth="1"/>
    <col min="7500" max="7500" width="6.85546875" style="1" customWidth="1"/>
    <col min="7501" max="7501" width="5.85546875" style="1" customWidth="1"/>
    <col min="7502" max="7502" width="6.42578125" style="1" customWidth="1"/>
    <col min="7503" max="7503" width="5.85546875" style="1" customWidth="1"/>
    <col min="7504" max="7504" width="6.42578125" style="1" bestFit="1" customWidth="1"/>
    <col min="7505" max="7505" width="5.85546875" style="1" customWidth="1"/>
    <col min="7506" max="7506" width="6.42578125" style="1" bestFit="1" customWidth="1"/>
    <col min="7507" max="7507" width="5.85546875" style="1" customWidth="1"/>
    <col min="7508" max="7508" width="6.42578125" style="1" bestFit="1" customWidth="1"/>
    <col min="7509" max="7509" width="5" style="1" bestFit="1" customWidth="1"/>
    <col min="7510" max="7510" width="6.42578125" style="1" bestFit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2.28515625" style="1" customWidth="1"/>
    <col min="7525" max="7680" width="9.140625" style="1"/>
    <col min="7681" max="7681" width="4" style="1" customWidth="1"/>
    <col min="7682" max="7682" width="26" style="1" customWidth="1"/>
    <col min="7683" max="7683" width="5.85546875" style="1" customWidth="1"/>
    <col min="7684" max="7684" width="7.85546875" style="1" customWidth="1"/>
    <col min="7685" max="7685" width="5.85546875" style="1" customWidth="1"/>
    <col min="7686" max="7686" width="7.4257812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7.28515625" style="1" customWidth="1"/>
    <col min="7693" max="7693" width="5.85546875" style="1" customWidth="1"/>
    <col min="7694" max="7694" width="7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.5703125" style="1" customWidth="1"/>
    <col min="7703" max="7703" width="5.85546875" style="1" customWidth="1"/>
    <col min="7704" max="7704" width="7.42578125" style="1" bestFit="1" customWidth="1"/>
    <col min="7705" max="7705" width="5.85546875" style="1" customWidth="1"/>
    <col min="7706" max="7706" width="7.85546875" style="1" customWidth="1"/>
    <col min="7707" max="7707" width="5.85546875" style="1" customWidth="1"/>
    <col min="7708" max="7708" width="7.42578125" style="1" bestFit="1" customWidth="1"/>
    <col min="7709" max="7709" width="5.5703125" style="1" customWidth="1"/>
    <col min="7710" max="7710" width="7.42578125" style="1" bestFit="1" customWidth="1"/>
    <col min="7711" max="7711" width="6.42578125" style="1" customWidth="1"/>
    <col min="7712" max="7712" width="6.42578125" style="1" bestFit="1" customWidth="1"/>
    <col min="7713" max="7713" width="7" style="1" customWidth="1"/>
    <col min="7714" max="7714" width="7.5703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7.42578125" style="1" bestFit="1" customWidth="1"/>
    <col min="7723" max="7723" width="5.85546875" style="1" customWidth="1"/>
    <col min="7724" max="7724" width="7.42578125" style="1" bestFit="1" customWidth="1"/>
    <col min="7725" max="7725" width="5.85546875" style="1" customWidth="1"/>
    <col min="7726" max="7726" width="7.42578125" style="1" bestFit="1" customWidth="1"/>
    <col min="7727" max="7727" width="5.85546875" style="1" customWidth="1"/>
    <col min="7728" max="7728" width="7.42578125" style="1" bestFit="1" customWidth="1"/>
    <col min="7729" max="7729" width="5.85546875" style="1" customWidth="1"/>
    <col min="7730" max="7730" width="6.42578125" style="1" bestFit="1" customWidth="1"/>
    <col min="7731" max="7731" width="6.42578125" style="1" customWidth="1"/>
    <col min="7732" max="7732" width="8.42578125" style="1" customWidth="1"/>
    <col min="7733" max="7733" width="7.42578125" style="1" customWidth="1"/>
    <col min="7734" max="7734" width="6.42578125" style="1" customWidth="1"/>
    <col min="7735" max="7735" width="7.42578125" style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7.42578125" style="1" bestFit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6.42578125" style="1" bestFit="1" customWidth="1"/>
    <col min="7745" max="7745" width="5.5703125" style="1" customWidth="1"/>
    <col min="7746" max="7746" width="6.570312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55" width="5.85546875" style="1" customWidth="1"/>
    <col min="7756" max="7756" width="6.85546875" style="1" customWidth="1"/>
    <col min="7757" max="7757" width="5.85546875" style="1" customWidth="1"/>
    <col min="7758" max="7758" width="6.42578125" style="1" customWidth="1"/>
    <col min="7759" max="7759" width="5.85546875" style="1" customWidth="1"/>
    <col min="7760" max="7760" width="6.42578125" style="1" bestFit="1" customWidth="1"/>
    <col min="7761" max="7761" width="5.85546875" style="1" customWidth="1"/>
    <col min="7762" max="7762" width="6.42578125" style="1" bestFit="1" customWidth="1"/>
    <col min="7763" max="7763" width="5.85546875" style="1" customWidth="1"/>
    <col min="7764" max="7764" width="6.42578125" style="1" bestFit="1" customWidth="1"/>
    <col min="7765" max="7765" width="5" style="1" bestFit="1" customWidth="1"/>
    <col min="7766" max="7766" width="6.42578125" style="1" bestFit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2.28515625" style="1" customWidth="1"/>
    <col min="7781" max="7936" width="9.140625" style="1"/>
    <col min="7937" max="7937" width="4" style="1" customWidth="1"/>
    <col min="7938" max="7938" width="26" style="1" customWidth="1"/>
    <col min="7939" max="7939" width="5.85546875" style="1" customWidth="1"/>
    <col min="7940" max="7940" width="7.85546875" style="1" customWidth="1"/>
    <col min="7941" max="7941" width="5.85546875" style="1" customWidth="1"/>
    <col min="7942" max="7942" width="7.4257812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7.28515625" style="1" customWidth="1"/>
    <col min="7949" max="7949" width="5.85546875" style="1" customWidth="1"/>
    <col min="7950" max="7950" width="7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.5703125" style="1" customWidth="1"/>
    <col min="7959" max="7959" width="5.85546875" style="1" customWidth="1"/>
    <col min="7960" max="7960" width="7.42578125" style="1" bestFit="1" customWidth="1"/>
    <col min="7961" max="7961" width="5.85546875" style="1" customWidth="1"/>
    <col min="7962" max="7962" width="7.85546875" style="1" customWidth="1"/>
    <col min="7963" max="7963" width="5.85546875" style="1" customWidth="1"/>
    <col min="7964" max="7964" width="7.42578125" style="1" bestFit="1" customWidth="1"/>
    <col min="7965" max="7965" width="5.5703125" style="1" customWidth="1"/>
    <col min="7966" max="7966" width="7.42578125" style="1" bestFit="1" customWidth="1"/>
    <col min="7967" max="7967" width="6.42578125" style="1" customWidth="1"/>
    <col min="7968" max="7968" width="6.42578125" style="1" bestFit="1" customWidth="1"/>
    <col min="7969" max="7969" width="7" style="1" customWidth="1"/>
    <col min="7970" max="7970" width="7.5703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7.42578125" style="1" bestFit="1" customWidth="1"/>
    <col min="7979" max="7979" width="5.85546875" style="1" customWidth="1"/>
    <col min="7980" max="7980" width="7.42578125" style="1" bestFit="1" customWidth="1"/>
    <col min="7981" max="7981" width="5.85546875" style="1" customWidth="1"/>
    <col min="7982" max="7982" width="7.42578125" style="1" bestFit="1" customWidth="1"/>
    <col min="7983" max="7983" width="5.85546875" style="1" customWidth="1"/>
    <col min="7984" max="7984" width="7.42578125" style="1" bestFit="1" customWidth="1"/>
    <col min="7985" max="7985" width="5.85546875" style="1" customWidth="1"/>
    <col min="7986" max="7986" width="6.42578125" style="1" bestFit="1" customWidth="1"/>
    <col min="7987" max="7987" width="6.42578125" style="1" customWidth="1"/>
    <col min="7988" max="7988" width="8.42578125" style="1" customWidth="1"/>
    <col min="7989" max="7989" width="7.42578125" style="1" customWidth="1"/>
    <col min="7990" max="7990" width="6.42578125" style="1" customWidth="1"/>
    <col min="7991" max="7991" width="7.42578125" style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7.42578125" style="1" bestFit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6.42578125" style="1" bestFit="1" customWidth="1"/>
    <col min="8001" max="8001" width="5.5703125" style="1" customWidth="1"/>
    <col min="8002" max="8002" width="6.570312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1" width="5.85546875" style="1" customWidth="1"/>
    <col min="8012" max="8012" width="6.85546875" style="1" customWidth="1"/>
    <col min="8013" max="8013" width="5.85546875" style="1" customWidth="1"/>
    <col min="8014" max="8014" width="6.42578125" style="1" customWidth="1"/>
    <col min="8015" max="8015" width="5.85546875" style="1" customWidth="1"/>
    <col min="8016" max="8016" width="6.42578125" style="1" bestFit="1" customWidth="1"/>
    <col min="8017" max="8017" width="5.85546875" style="1" customWidth="1"/>
    <col min="8018" max="8018" width="6.42578125" style="1" bestFit="1" customWidth="1"/>
    <col min="8019" max="8019" width="5.85546875" style="1" customWidth="1"/>
    <col min="8020" max="8020" width="6.42578125" style="1" bestFit="1" customWidth="1"/>
    <col min="8021" max="8021" width="5" style="1" bestFit="1" customWidth="1"/>
    <col min="8022" max="8022" width="6.42578125" style="1" bestFit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2.28515625" style="1" customWidth="1"/>
    <col min="8037" max="8192" width="9.140625" style="1"/>
    <col min="8193" max="8193" width="4" style="1" customWidth="1"/>
    <col min="8194" max="8194" width="26" style="1" customWidth="1"/>
    <col min="8195" max="8195" width="5.85546875" style="1" customWidth="1"/>
    <col min="8196" max="8196" width="7.85546875" style="1" customWidth="1"/>
    <col min="8197" max="8197" width="5.85546875" style="1" customWidth="1"/>
    <col min="8198" max="8198" width="7.4257812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7.28515625" style="1" customWidth="1"/>
    <col min="8205" max="8205" width="5.85546875" style="1" customWidth="1"/>
    <col min="8206" max="8206" width="7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.5703125" style="1" customWidth="1"/>
    <col min="8215" max="8215" width="5.85546875" style="1" customWidth="1"/>
    <col min="8216" max="8216" width="7.42578125" style="1" bestFit="1" customWidth="1"/>
    <col min="8217" max="8217" width="5.85546875" style="1" customWidth="1"/>
    <col min="8218" max="8218" width="7.85546875" style="1" customWidth="1"/>
    <col min="8219" max="8219" width="5.85546875" style="1" customWidth="1"/>
    <col min="8220" max="8220" width="7.42578125" style="1" bestFit="1" customWidth="1"/>
    <col min="8221" max="8221" width="5.5703125" style="1" customWidth="1"/>
    <col min="8222" max="8222" width="7.42578125" style="1" bestFit="1" customWidth="1"/>
    <col min="8223" max="8223" width="6.42578125" style="1" customWidth="1"/>
    <col min="8224" max="8224" width="6.42578125" style="1" bestFit="1" customWidth="1"/>
    <col min="8225" max="8225" width="7" style="1" customWidth="1"/>
    <col min="8226" max="8226" width="7.5703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7.42578125" style="1" bestFit="1" customWidth="1"/>
    <col min="8235" max="8235" width="5.85546875" style="1" customWidth="1"/>
    <col min="8236" max="8236" width="7.42578125" style="1" bestFit="1" customWidth="1"/>
    <col min="8237" max="8237" width="5.85546875" style="1" customWidth="1"/>
    <col min="8238" max="8238" width="7.42578125" style="1" bestFit="1" customWidth="1"/>
    <col min="8239" max="8239" width="5.85546875" style="1" customWidth="1"/>
    <col min="8240" max="8240" width="7.42578125" style="1" bestFit="1" customWidth="1"/>
    <col min="8241" max="8241" width="5.85546875" style="1" customWidth="1"/>
    <col min="8242" max="8242" width="6.42578125" style="1" bestFit="1" customWidth="1"/>
    <col min="8243" max="8243" width="6.42578125" style="1" customWidth="1"/>
    <col min="8244" max="8244" width="8.42578125" style="1" customWidth="1"/>
    <col min="8245" max="8245" width="7.42578125" style="1" customWidth="1"/>
    <col min="8246" max="8246" width="6.42578125" style="1" customWidth="1"/>
    <col min="8247" max="8247" width="7.42578125" style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7.42578125" style="1" bestFit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6.42578125" style="1" bestFit="1" customWidth="1"/>
    <col min="8257" max="8257" width="5.5703125" style="1" customWidth="1"/>
    <col min="8258" max="8258" width="6.570312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67" width="5.85546875" style="1" customWidth="1"/>
    <col min="8268" max="8268" width="6.85546875" style="1" customWidth="1"/>
    <col min="8269" max="8269" width="5.85546875" style="1" customWidth="1"/>
    <col min="8270" max="8270" width="6.42578125" style="1" customWidth="1"/>
    <col min="8271" max="8271" width="5.85546875" style="1" customWidth="1"/>
    <col min="8272" max="8272" width="6.42578125" style="1" bestFit="1" customWidth="1"/>
    <col min="8273" max="8273" width="5.85546875" style="1" customWidth="1"/>
    <col min="8274" max="8274" width="6.42578125" style="1" bestFit="1" customWidth="1"/>
    <col min="8275" max="8275" width="5.85546875" style="1" customWidth="1"/>
    <col min="8276" max="8276" width="6.42578125" style="1" bestFit="1" customWidth="1"/>
    <col min="8277" max="8277" width="5" style="1" bestFit="1" customWidth="1"/>
    <col min="8278" max="8278" width="6.42578125" style="1" bestFit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2.28515625" style="1" customWidth="1"/>
    <col min="8293" max="8448" width="9.140625" style="1"/>
    <col min="8449" max="8449" width="4" style="1" customWidth="1"/>
    <col min="8450" max="8450" width="26" style="1" customWidth="1"/>
    <col min="8451" max="8451" width="5.85546875" style="1" customWidth="1"/>
    <col min="8452" max="8452" width="7.85546875" style="1" customWidth="1"/>
    <col min="8453" max="8453" width="5.85546875" style="1" customWidth="1"/>
    <col min="8454" max="8454" width="7.4257812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7.28515625" style="1" customWidth="1"/>
    <col min="8461" max="8461" width="5.85546875" style="1" customWidth="1"/>
    <col min="8462" max="8462" width="7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.5703125" style="1" customWidth="1"/>
    <col min="8471" max="8471" width="5.85546875" style="1" customWidth="1"/>
    <col min="8472" max="8472" width="7.42578125" style="1" bestFit="1" customWidth="1"/>
    <col min="8473" max="8473" width="5.85546875" style="1" customWidth="1"/>
    <col min="8474" max="8474" width="7.85546875" style="1" customWidth="1"/>
    <col min="8475" max="8475" width="5.85546875" style="1" customWidth="1"/>
    <col min="8476" max="8476" width="7.42578125" style="1" bestFit="1" customWidth="1"/>
    <col min="8477" max="8477" width="5.5703125" style="1" customWidth="1"/>
    <col min="8478" max="8478" width="7.42578125" style="1" bestFit="1" customWidth="1"/>
    <col min="8479" max="8479" width="6.42578125" style="1" customWidth="1"/>
    <col min="8480" max="8480" width="6.42578125" style="1" bestFit="1" customWidth="1"/>
    <col min="8481" max="8481" width="7" style="1" customWidth="1"/>
    <col min="8482" max="8482" width="7.5703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7.42578125" style="1" bestFit="1" customWidth="1"/>
    <col min="8491" max="8491" width="5.85546875" style="1" customWidth="1"/>
    <col min="8492" max="8492" width="7.42578125" style="1" bestFit="1" customWidth="1"/>
    <col min="8493" max="8493" width="5.85546875" style="1" customWidth="1"/>
    <col min="8494" max="8494" width="7.42578125" style="1" bestFit="1" customWidth="1"/>
    <col min="8495" max="8495" width="5.85546875" style="1" customWidth="1"/>
    <col min="8496" max="8496" width="7.42578125" style="1" bestFit="1" customWidth="1"/>
    <col min="8497" max="8497" width="5.85546875" style="1" customWidth="1"/>
    <col min="8498" max="8498" width="6.42578125" style="1" bestFit="1" customWidth="1"/>
    <col min="8499" max="8499" width="6.42578125" style="1" customWidth="1"/>
    <col min="8500" max="8500" width="8.42578125" style="1" customWidth="1"/>
    <col min="8501" max="8501" width="7.42578125" style="1" customWidth="1"/>
    <col min="8502" max="8502" width="6.42578125" style="1" customWidth="1"/>
    <col min="8503" max="8503" width="7.42578125" style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7.42578125" style="1" bestFit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6.42578125" style="1" bestFit="1" customWidth="1"/>
    <col min="8513" max="8513" width="5.5703125" style="1" customWidth="1"/>
    <col min="8514" max="8514" width="6.570312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23" width="5.85546875" style="1" customWidth="1"/>
    <col min="8524" max="8524" width="6.85546875" style="1" customWidth="1"/>
    <col min="8525" max="8525" width="5.85546875" style="1" customWidth="1"/>
    <col min="8526" max="8526" width="6.42578125" style="1" customWidth="1"/>
    <col min="8527" max="8527" width="5.85546875" style="1" customWidth="1"/>
    <col min="8528" max="8528" width="6.42578125" style="1" bestFit="1" customWidth="1"/>
    <col min="8529" max="8529" width="5.85546875" style="1" customWidth="1"/>
    <col min="8530" max="8530" width="6.42578125" style="1" bestFit="1" customWidth="1"/>
    <col min="8531" max="8531" width="5.85546875" style="1" customWidth="1"/>
    <col min="8532" max="8532" width="6.42578125" style="1" bestFit="1" customWidth="1"/>
    <col min="8533" max="8533" width="5" style="1" bestFit="1" customWidth="1"/>
    <col min="8534" max="8534" width="6.42578125" style="1" bestFit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2.28515625" style="1" customWidth="1"/>
    <col min="8549" max="8704" width="9.140625" style="1"/>
    <col min="8705" max="8705" width="4" style="1" customWidth="1"/>
    <col min="8706" max="8706" width="26" style="1" customWidth="1"/>
    <col min="8707" max="8707" width="5.85546875" style="1" customWidth="1"/>
    <col min="8708" max="8708" width="7.85546875" style="1" customWidth="1"/>
    <col min="8709" max="8709" width="5.85546875" style="1" customWidth="1"/>
    <col min="8710" max="8710" width="7.4257812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7.28515625" style="1" customWidth="1"/>
    <col min="8717" max="8717" width="5.85546875" style="1" customWidth="1"/>
    <col min="8718" max="8718" width="7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.5703125" style="1" customWidth="1"/>
    <col min="8727" max="8727" width="5.85546875" style="1" customWidth="1"/>
    <col min="8728" max="8728" width="7.42578125" style="1" bestFit="1" customWidth="1"/>
    <col min="8729" max="8729" width="5.85546875" style="1" customWidth="1"/>
    <col min="8730" max="8730" width="7.85546875" style="1" customWidth="1"/>
    <col min="8731" max="8731" width="5.85546875" style="1" customWidth="1"/>
    <col min="8732" max="8732" width="7.42578125" style="1" bestFit="1" customWidth="1"/>
    <col min="8733" max="8733" width="5.5703125" style="1" customWidth="1"/>
    <col min="8734" max="8734" width="7.42578125" style="1" bestFit="1" customWidth="1"/>
    <col min="8735" max="8735" width="6.42578125" style="1" customWidth="1"/>
    <col min="8736" max="8736" width="6.42578125" style="1" bestFit="1" customWidth="1"/>
    <col min="8737" max="8737" width="7" style="1" customWidth="1"/>
    <col min="8738" max="8738" width="7.5703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7.42578125" style="1" bestFit="1" customWidth="1"/>
    <col min="8747" max="8747" width="5.85546875" style="1" customWidth="1"/>
    <col min="8748" max="8748" width="7.42578125" style="1" bestFit="1" customWidth="1"/>
    <col min="8749" max="8749" width="5.85546875" style="1" customWidth="1"/>
    <col min="8750" max="8750" width="7.42578125" style="1" bestFit="1" customWidth="1"/>
    <col min="8751" max="8751" width="5.85546875" style="1" customWidth="1"/>
    <col min="8752" max="8752" width="7.42578125" style="1" bestFit="1" customWidth="1"/>
    <col min="8753" max="8753" width="5.85546875" style="1" customWidth="1"/>
    <col min="8754" max="8754" width="6.42578125" style="1" bestFit="1" customWidth="1"/>
    <col min="8755" max="8755" width="6.42578125" style="1" customWidth="1"/>
    <col min="8756" max="8756" width="8.42578125" style="1" customWidth="1"/>
    <col min="8757" max="8757" width="7.42578125" style="1" customWidth="1"/>
    <col min="8758" max="8758" width="6.42578125" style="1" customWidth="1"/>
    <col min="8759" max="8759" width="7.42578125" style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7.42578125" style="1" bestFit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6.42578125" style="1" bestFit="1" customWidth="1"/>
    <col min="8769" max="8769" width="5.5703125" style="1" customWidth="1"/>
    <col min="8770" max="8770" width="6.570312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79" width="5.85546875" style="1" customWidth="1"/>
    <col min="8780" max="8780" width="6.85546875" style="1" customWidth="1"/>
    <col min="8781" max="8781" width="5.85546875" style="1" customWidth="1"/>
    <col min="8782" max="8782" width="6.42578125" style="1" customWidth="1"/>
    <col min="8783" max="8783" width="5.85546875" style="1" customWidth="1"/>
    <col min="8784" max="8784" width="6.42578125" style="1" bestFit="1" customWidth="1"/>
    <col min="8785" max="8785" width="5.85546875" style="1" customWidth="1"/>
    <col min="8786" max="8786" width="6.42578125" style="1" bestFit="1" customWidth="1"/>
    <col min="8787" max="8787" width="5.85546875" style="1" customWidth="1"/>
    <col min="8788" max="8788" width="6.42578125" style="1" bestFit="1" customWidth="1"/>
    <col min="8789" max="8789" width="5" style="1" bestFit="1" customWidth="1"/>
    <col min="8790" max="8790" width="6.42578125" style="1" bestFit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2.28515625" style="1" customWidth="1"/>
    <col min="8805" max="8960" width="9.140625" style="1"/>
    <col min="8961" max="8961" width="4" style="1" customWidth="1"/>
    <col min="8962" max="8962" width="26" style="1" customWidth="1"/>
    <col min="8963" max="8963" width="5.85546875" style="1" customWidth="1"/>
    <col min="8964" max="8964" width="7.85546875" style="1" customWidth="1"/>
    <col min="8965" max="8965" width="5.85546875" style="1" customWidth="1"/>
    <col min="8966" max="8966" width="7.4257812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7.28515625" style="1" customWidth="1"/>
    <col min="8973" max="8973" width="5.85546875" style="1" customWidth="1"/>
    <col min="8974" max="8974" width="7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.5703125" style="1" customWidth="1"/>
    <col min="8983" max="8983" width="5.85546875" style="1" customWidth="1"/>
    <col min="8984" max="8984" width="7.42578125" style="1" bestFit="1" customWidth="1"/>
    <col min="8985" max="8985" width="5.85546875" style="1" customWidth="1"/>
    <col min="8986" max="8986" width="7.85546875" style="1" customWidth="1"/>
    <col min="8987" max="8987" width="5.85546875" style="1" customWidth="1"/>
    <col min="8988" max="8988" width="7.42578125" style="1" bestFit="1" customWidth="1"/>
    <col min="8989" max="8989" width="5.5703125" style="1" customWidth="1"/>
    <col min="8990" max="8990" width="7.42578125" style="1" bestFit="1" customWidth="1"/>
    <col min="8991" max="8991" width="6.42578125" style="1" customWidth="1"/>
    <col min="8992" max="8992" width="6.42578125" style="1" bestFit="1" customWidth="1"/>
    <col min="8993" max="8993" width="7" style="1" customWidth="1"/>
    <col min="8994" max="8994" width="7.5703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7.42578125" style="1" bestFit="1" customWidth="1"/>
    <col min="9003" max="9003" width="5.85546875" style="1" customWidth="1"/>
    <col min="9004" max="9004" width="7.42578125" style="1" bestFit="1" customWidth="1"/>
    <col min="9005" max="9005" width="5.85546875" style="1" customWidth="1"/>
    <col min="9006" max="9006" width="7.42578125" style="1" bestFit="1" customWidth="1"/>
    <col min="9007" max="9007" width="5.85546875" style="1" customWidth="1"/>
    <col min="9008" max="9008" width="7.42578125" style="1" bestFit="1" customWidth="1"/>
    <col min="9009" max="9009" width="5.85546875" style="1" customWidth="1"/>
    <col min="9010" max="9010" width="6.42578125" style="1" bestFit="1" customWidth="1"/>
    <col min="9011" max="9011" width="6.42578125" style="1" customWidth="1"/>
    <col min="9012" max="9012" width="8.42578125" style="1" customWidth="1"/>
    <col min="9013" max="9013" width="7.42578125" style="1" customWidth="1"/>
    <col min="9014" max="9014" width="6.42578125" style="1" customWidth="1"/>
    <col min="9015" max="9015" width="7.42578125" style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7.42578125" style="1" bestFit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6.42578125" style="1" bestFit="1" customWidth="1"/>
    <col min="9025" max="9025" width="5.5703125" style="1" customWidth="1"/>
    <col min="9026" max="9026" width="6.570312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35" width="5.85546875" style="1" customWidth="1"/>
    <col min="9036" max="9036" width="6.85546875" style="1" customWidth="1"/>
    <col min="9037" max="9037" width="5.85546875" style="1" customWidth="1"/>
    <col min="9038" max="9038" width="6.42578125" style="1" customWidth="1"/>
    <col min="9039" max="9039" width="5.85546875" style="1" customWidth="1"/>
    <col min="9040" max="9040" width="6.42578125" style="1" bestFit="1" customWidth="1"/>
    <col min="9041" max="9041" width="5.85546875" style="1" customWidth="1"/>
    <col min="9042" max="9042" width="6.42578125" style="1" bestFit="1" customWidth="1"/>
    <col min="9043" max="9043" width="5.85546875" style="1" customWidth="1"/>
    <col min="9044" max="9044" width="6.42578125" style="1" bestFit="1" customWidth="1"/>
    <col min="9045" max="9045" width="5" style="1" bestFit="1" customWidth="1"/>
    <col min="9046" max="9046" width="6.42578125" style="1" bestFit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2.28515625" style="1" customWidth="1"/>
    <col min="9061" max="9216" width="9.140625" style="1"/>
    <col min="9217" max="9217" width="4" style="1" customWidth="1"/>
    <col min="9218" max="9218" width="26" style="1" customWidth="1"/>
    <col min="9219" max="9219" width="5.85546875" style="1" customWidth="1"/>
    <col min="9220" max="9220" width="7.85546875" style="1" customWidth="1"/>
    <col min="9221" max="9221" width="5.85546875" style="1" customWidth="1"/>
    <col min="9222" max="9222" width="7.4257812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7.28515625" style="1" customWidth="1"/>
    <col min="9229" max="9229" width="5.85546875" style="1" customWidth="1"/>
    <col min="9230" max="9230" width="7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.5703125" style="1" customWidth="1"/>
    <col min="9239" max="9239" width="5.85546875" style="1" customWidth="1"/>
    <col min="9240" max="9240" width="7.42578125" style="1" bestFit="1" customWidth="1"/>
    <col min="9241" max="9241" width="5.85546875" style="1" customWidth="1"/>
    <col min="9242" max="9242" width="7.85546875" style="1" customWidth="1"/>
    <col min="9243" max="9243" width="5.85546875" style="1" customWidth="1"/>
    <col min="9244" max="9244" width="7.42578125" style="1" bestFit="1" customWidth="1"/>
    <col min="9245" max="9245" width="5.5703125" style="1" customWidth="1"/>
    <col min="9246" max="9246" width="7.42578125" style="1" bestFit="1" customWidth="1"/>
    <col min="9247" max="9247" width="6.42578125" style="1" customWidth="1"/>
    <col min="9248" max="9248" width="6.42578125" style="1" bestFit="1" customWidth="1"/>
    <col min="9249" max="9249" width="7" style="1" customWidth="1"/>
    <col min="9250" max="9250" width="7.5703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7.42578125" style="1" bestFit="1" customWidth="1"/>
    <col min="9259" max="9259" width="5.85546875" style="1" customWidth="1"/>
    <col min="9260" max="9260" width="7.42578125" style="1" bestFit="1" customWidth="1"/>
    <col min="9261" max="9261" width="5.85546875" style="1" customWidth="1"/>
    <col min="9262" max="9262" width="7.42578125" style="1" bestFit="1" customWidth="1"/>
    <col min="9263" max="9263" width="5.85546875" style="1" customWidth="1"/>
    <col min="9264" max="9264" width="7.42578125" style="1" bestFit="1" customWidth="1"/>
    <col min="9265" max="9265" width="5.85546875" style="1" customWidth="1"/>
    <col min="9266" max="9266" width="6.42578125" style="1" bestFit="1" customWidth="1"/>
    <col min="9267" max="9267" width="6.42578125" style="1" customWidth="1"/>
    <col min="9268" max="9268" width="8.42578125" style="1" customWidth="1"/>
    <col min="9269" max="9269" width="7.42578125" style="1" customWidth="1"/>
    <col min="9270" max="9270" width="6.42578125" style="1" customWidth="1"/>
    <col min="9271" max="9271" width="7.42578125" style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7.42578125" style="1" bestFit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6.42578125" style="1" bestFit="1" customWidth="1"/>
    <col min="9281" max="9281" width="5.5703125" style="1" customWidth="1"/>
    <col min="9282" max="9282" width="6.570312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1" width="5.85546875" style="1" customWidth="1"/>
    <col min="9292" max="9292" width="6.85546875" style="1" customWidth="1"/>
    <col min="9293" max="9293" width="5.85546875" style="1" customWidth="1"/>
    <col min="9294" max="9294" width="6.42578125" style="1" customWidth="1"/>
    <col min="9295" max="9295" width="5.85546875" style="1" customWidth="1"/>
    <col min="9296" max="9296" width="6.42578125" style="1" bestFit="1" customWidth="1"/>
    <col min="9297" max="9297" width="5.85546875" style="1" customWidth="1"/>
    <col min="9298" max="9298" width="6.42578125" style="1" bestFit="1" customWidth="1"/>
    <col min="9299" max="9299" width="5.85546875" style="1" customWidth="1"/>
    <col min="9300" max="9300" width="6.42578125" style="1" bestFit="1" customWidth="1"/>
    <col min="9301" max="9301" width="5" style="1" bestFit="1" customWidth="1"/>
    <col min="9302" max="9302" width="6.42578125" style="1" bestFit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2.28515625" style="1" customWidth="1"/>
    <col min="9317" max="9472" width="9.140625" style="1"/>
    <col min="9473" max="9473" width="4" style="1" customWidth="1"/>
    <col min="9474" max="9474" width="26" style="1" customWidth="1"/>
    <col min="9475" max="9475" width="5.85546875" style="1" customWidth="1"/>
    <col min="9476" max="9476" width="7.85546875" style="1" customWidth="1"/>
    <col min="9477" max="9477" width="5.85546875" style="1" customWidth="1"/>
    <col min="9478" max="9478" width="7.4257812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7.28515625" style="1" customWidth="1"/>
    <col min="9485" max="9485" width="5.85546875" style="1" customWidth="1"/>
    <col min="9486" max="9486" width="7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.5703125" style="1" customWidth="1"/>
    <col min="9495" max="9495" width="5.85546875" style="1" customWidth="1"/>
    <col min="9496" max="9496" width="7.42578125" style="1" bestFit="1" customWidth="1"/>
    <col min="9497" max="9497" width="5.85546875" style="1" customWidth="1"/>
    <col min="9498" max="9498" width="7.85546875" style="1" customWidth="1"/>
    <col min="9499" max="9499" width="5.85546875" style="1" customWidth="1"/>
    <col min="9500" max="9500" width="7.42578125" style="1" bestFit="1" customWidth="1"/>
    <col min="9501" max="9501" width="5.5703125" style="1" customWidth="1"/>
    <col min="9502" max="9502" width="7.42578125" style="1" bestFit="1" customWidth="1"/>
    <col min="9503" max="9503" width="6.42578125" style="1" customWidth="1"/>
    <col min="9504" max="9504" width="6.42578125" style="1" bestFit="1" customWidth="1"/>
    <col min="9505" max="9505" width="7" style="1" customWidth="1"/>
    <col min="9506" max="9506" width="7.5703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7.42578125" style="1" bestFit="1" customWidth="1"/>
    <col min="9515" max="9515" width="5.85546875" style="1" customWidth="1"/>
    <col min="9516" max="9516" width="7.42578125" style="1" bestFit="1" customWidth="1"/>
    <col min="9517" max="9517" width="5.85546875" style="1" customWidth="1"/>
    <col min="9518" max="9518" width="7.42578125" style="1" bestFit="1" customWidth="1"/>
    <col min="9519" max="9519" width="5.85546875" style="1" customWidth="1"/>
    <col min="9520" max="9520" width="7.42578125" style="1" bestFit="1" customWidth="1"/>
    <col min="9521" max="9521" width="5.85546875" style="1" customWidth="1"/>
    <col min="9522" max="9522" width="6.42578125" style="1" bestFit="1" customWidth="1"/>
    <col min="9523" max="9523" width="6.42578125" style="1" customWidth="1"/>
    <col min="9524" max="9524" width="8.42578125" style="1" customWidth="1"/>
    <col min="9525" max="9525" width="7.42578125" style="1" customWidth="1"/>
    <col min="9526" max="9526" width="6.42578125" style="1" customWidth="1"/>
    <col min="9527" max="9527" width="7.42578125" style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7.42578125" style="1" bestFit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6.42578125" style="1" bestFit="1" customWidth="1"/>
    <col min="9537" max="9537" width="5.5703125" style="1" customWidth="1"/>
    <col min="9538" max="9538" width="6.570312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47" width="5.85546875" style="1" customWidth="1"/>
    <col min="9548" max="9548" width="6.85546875" style="1" customWidth="1"/>
    <col min="9549" max="9549" width="5.85546875" style="1" customWidth="1"/>
    <col min="9550" max="9550" width="6.42578125" style="1" customWidth="1"/>
    <col min="9551" max="9551" width="5.85546875" style="1" customWidth="1"/>
    <col min="9552" max="9552" width="6.42578125" style="1" bestFit="1" customWidth="1"/>
    <col min="9553" max="9553" width="5.85546875" style="1" customWidth="1"/>
    <col min="9554" max="9554" width="6.42578125" style="1" bestFit="1" customWidth="1"/>
    <col min="9555" max="9555" width="5.85546875" style="1" customWidth="1"/>
    <col min="9556" max="9556" width="6.42578125" style="1" bestFit="1" customWidth="1"/>
    <col min="9557" max="9557" width="5" style="1" bestFit="1" customWidth="1"/>
    <col min="9558" max="9558" width="6.42578125" style="1" bestFit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2.28515625" style="1" customWidth="1"/>
    <col min="9573" max="9728" width="9.140625" style="1"/>
    <col min="9729" max="9729" width="4" style="1" customWidth="1"/>
    <col min="9730" max="9730" width="26" style="1" customWidth="1"/>
    <col min="9731" max="9731" width="5.85546875" style="1" customWidth="1"/>
    <col min="9732" max="9732" width="7.85546875" style="1" customWidth="1"/>
    <col min="9733" max="9733" width="5.85546875" style="1" customWidth="1"/>
    <col min="9734" max="9734" width="7.4257812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7.28515625" style="1" customWidth="1"/>
    <col min="9741" max="9741" width="5.85546875" style="1" customWidth="1"/>
    <col min="9742" max="9742" width="7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.5703125" style="1" customWidth="1"/>
    <col min="9751" max="9751" width="5.85546875" style="1" customWidth="1"/>
    <col min="9752" max="9752" width="7.42578125" style="1" bestFit="1" customWidth="1"/>
    <col min="9753" max="9753" width="5.85546875" style="1" customWidth="1"/>
    <col min="9754" max="9754" width="7.85546875" style="1" customWidth="1"/>
    <col min="9755" max="9755" width="5.85546875" style="1" customWidth="1"/>
    <col min="9756" max="9756" width="7.42578125" style="1" bestFit="1" customWidth="1"/>
    <col min="9757" max="9757" width="5.5703125" style="1" customWidth="1"/>
    <col min="9758" max="9758" width="7.42578125" style="1" bestFit="1" customWidth="1"/>
    <col min="9759" max="9759" width="6.42578125" style="1" customWidth="1"/>
    <col min="9760" max="9760" width="6.42578125" style="1" bestFit="1" customWidth="1"/>
    <col min="9761" max="9761" width="7" style="1" customWidth="1"/>
    <col min="9762" max="9762" width="7.5703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7.42578125" style="1" bestFit="1" customWidth="1"/>
    <col min="9771" max="9771" width="5.85546875" style="1" customWidth="1"/>
    <col min="9772" max="9772" width="7.42578125" style="1" bestFit="1" customWidth="1"/>
    <col min="9773" max="9773" width="5.85546875" style="1" customWidth="1"/>
    <col min="9774" max="9774" width="7.42578125" style="1" bestFit="1" customWidth="1"/>
    <col min="9775" max="9775" width="5.85546875" style="1" customWidth="1"/>
    <col min="9776" max="9776" width="7.42578125" style="1" bestFit="1" customWidth="1"/>
    <col min="9777" max="9777" width="5.85546875" style="1" customWidth="1"/>
    <col min="9778" max="9778" width="6.42578125" style="1" bestFit="1" customWidth="1"/>
    <col min="9779" max="9779" width="6.42578125" style="1" customWidth="1"/>
    <col min="9780" max="9780" width="8.42578125" style="1" customWidth="1"/>
    <col min="9781" max="9781" width="7.42578125" style="1" customWidth="1"/>
    <col min="9782" max="9782" width="6.42578125" style="1" customWidth="1"/>
    <col min="9783" max="9783" width="7.42578125" style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7.42578125" style="1" bestFit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6.42578125" style="1" bestFit="1" customWidth="1"/>
    <col min="9793" max="9793" width="5.5703125" style="1" customWidth="1"/>
    <col min="9794" max="9794" width="6.570312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03" width="5.85546875" style="1" customWidth="1"/>
    <col min="9804" max="9804" width="6.85546875" style="1" customWidth="1"/>
    <col min="9805" max="9805" width="5.85546875" style="1" customWidth="1"/>
    <col min="9806" max="9806" width="6.42578125" style="1" customWidth="1"/>
    <col min="9807" max="9807" width="5.85546875" style="1" customWidth="1"/>
    <col min="9808" max="9808" width="6.42578125" style="1" bestFit="1" customWidth="1"/>
    <col min="9809" max="9809" width="5.85546875" style="1" customWidth="1"/>
    <col min="9810" max="9810" width="6.42578125" style="1" bestFit="1" customWidth="1"/>
    <col min="9811" max="9811" width="5.85546875" style="1" customWidth="1"/>
    <col min="9812" max="9812" width="6.42578125" style="1" bestFit="1" customWidth="1"/>
    <col min="9813" max="9813" width="5" style="1" bestFit="1" customWidth="1"/>
    <col min="9814" max="9814" width="6.42578125" style="1" bestFit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2.28515625" style="1" customWidth="1"/>
    <col min="9829" max="9984" width="9.140625" style="1"/>
    <col min="9985" max="9985" width="4" style="1" customWidth="1"/>
    <col min="9986" max="9986" width="26" style="1" customWidth="1"/>
    <col min="9987" max="9987" width="5.85546875" style="1" customWidth="1"/>
    <col min="9988" max="9988" width="7.85546875" style="1" customWidth="1"/>
    <col min="9989" max="9989" width="5.85546875" style="1" customWidth="1"/>
    <col min="9990" max="9990" width="7.4257812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7.28515625" style="1" customWidth="1"/>
    <col min="9997" max="9997" width="5.85546875" style="1" customWidth="1"/>
    <col min="9998" max="9998" width="7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.5703125" style="1" customWidth="1"/>
    <col min="10007" max="10007" width="5.85546875" style="1" customWidth="1"/>
    <col min="10008" max="10008" width="7.42578125" style="1" bestFit="1" customWidth="1"/>
    <col min="10009" max="10009" width="5.85546875" style="1" customWidth="1"/>
    <col min="10010" max="10010" width="7.85546875" style="1" customWidth="1"/>
    <col min="10011" max="10011" width="5.85546875" style="1" customWidth="1"/>
    <col min="10012" max="10012" width="7.42578125" style="1" bestFit="1" customWidth="1"/>
    <col min="10013" max="10013" width="5.5703125" style="1" customWidth="1"/>
    <col min="10014" max="10014" width="7.42578125" style="1" bestFit="1" customWidth="1"/>
    <col min="10015" max="10015" width="6.42578125" style="1" customWidth="1"/>
    <col min="10016" max="10016" width="6.42578125" style="1" bestFit="1" customWidth="1"/>
    <col min="10017" max="10017" width="7" style="1" customWidth="1"/>
    <col min="10018" max="10018" width="7.5703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7.42578125" style="1" bestFit="1" customWidth="1"/>
    <col min="10027" max="10027" width="5.85546875" style="1" customWidth="1"/>
    <col min="10028" max="10028" width="7.42578125" style="1" bestFit="1" customWidth="1"/>
    <col min="10029" max="10029" width="5.85546875" style="1" customWidth="1"/>
    <col min="10030" max="10030" width="7.42578125" style="1" bestFit="1" customWidth="1"/>
    <col min="10031" max="10031" width="5.85546875" style="1" customWidth="1"/>
    <col min="10032" max="10032" width="7.42578125" style="1" bestFit="1" customWidth="1"/>
    <col min="10033" max="10033" width="5.85546875" style="1" customWidth="1"/>
    <col min="10034" max="10034" width="6.42578125" style="1" bestFit="1" customWidth="1"/>
    <col min="10035" max="10035" width="6.42578125" style="1" customWidth="1"/>
    <col min="10036" max="10036" width="8.42578125" style="1" customWidth="1"/>
    <col min="10037" max="10037" width="7.42578125" style="1" customWidth="1"/>
    <col min="10038" max="10038" width="6.42578125" style="1" customWidth="1"/>
    <col min="10039" max="10039" width="7.42578125" style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7.42578125" style="1" bestFit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6.42578125" style="1" bestFit="1" customWidth="1"/>
    <col min="10049" max="10049" width="5.5703125" style="1" customWidth="1"/>
    <col min="10050" max="10050" width="6.570312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59" width="5.85546875" style="1" customWidth="1"/>
    <col min="10060" max="10060" width="6.85546875" style="1" customWidth="1"/>
    <col min="10061" max="10061" width="5.85546875" style="1" customWidth="1"/>
    <col min="10062" max="10062" width="6.42578125" style="1" customWidth="1"/>
    <col min="10063" max="10063" width="5.85546875" style="1" customWidth="1"/>
    <col min="10064" max="10064" width="6.42578125" style="1" bestFit="1" customWidth="1"/>
    <col min="10065" max="10065" width="5.85546875" style="1" customWidth="1"/>
    <col min="10066" max="10066" width="6.42578125" style="1" bestFit="1" customWidth="1"/>
    <col min="10067" max="10067" width="5.85546875" style="1" customWidth="1"/>
    <col min="10068" max="10068" width="6.42578125" style="1" bestFit="1" customWidth="1"/>
    <col min="10069" max="10069" width="5" style="1" bestFit="1" customWidth="1"/>
    <col min="10070" max="10070" width="6.42578125" style="1" bestFit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2.28515625" style="1" customWidth="1"/>
    <col min="10085" max="10240" width="9.140625" style="1"/>
    <col min="10241" max="10241" width="4" style="1" customWidth="1"/>
    <col min="10242" max="10242" width="26" style="1" customWidth="1"/>
    <col min="10243" max="10243" width="5.85546875" style="1" customWidth="1"/>
    <col min="10244" max="10244" width="7.85546875" style="1" customWidth="1"/>
    <col min="10245" max="10245" width="5.85546875" style="1" customWidth="1"/>
    <col min="10246" max="10246" width="7.4257812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7.28515625" style="1" customWidth="1"/>
    <col min="10253" max="10253" width="5.85546875" style="1" customWidth="1"/>
    <col min="10254" max="10254" width="7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.5703125" style="1" customWidth="1"/>
    <col min="10263" max="10263" width="5.85546875" style="1" customWidth="1"/>
    <col min="10264" max="10264" width="7.42578125" style="1" bestFit="1" customWidth="1"/>
    <col min="10265" max="10265" width="5.85546875" style="1" customWidth="1"/>
    <col min="10266" max="10266" width="7.85546875" style="1" customWidth="1"/>
    <col min="10267" max="10267" width="5.85546875" style="1" customWidth="1"/>
    <col min="10268" max="10268" width="7.42578125" style="1" bestFit="1" customWidth="1"/>
    <col min="10269" max="10269" width="5.5703125" style="1" customWidth="1"/>
    <col min="10270" max="10270" width="7.42578125" style="1" bestFit="1" customWidth="1"/>
    <col min="10271" max="10271" width="6.42578125" style="1" customWidth="1"/>
    <col min="10272" max="10272" width="6.42578125" style="1" bestFit="1" customWidth="1"/>
    <col min="10273" max="10273" width="7" style="1" customWidth="1"/>
    <col min="10274" max="10274" width="7.5703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7.42578125" style="1" bestFit="1" customWidth="1"/>
    <col min="10283" max="10283" width="5.85546875" style="1" customWidth="1"/>
    <col min="10284" max="10284" width="7.42578125" style="1" bestFit="1" customWidth="1"/>
    <col min="10285" max="10285" width="5.85546875" style="1" customWidth="1"/>
    <col min="10286" max="10286" width="7.42578125" style="1" bestFit="1" customWidth="1"/>
    <col min="10287" max="10287" width="5.85546875" style="1" customWidth="1"/>
    <col min="10288" max="10288" width="7.42578125" style="1" bestFit="1" customWidth="1"/>
    <col min="10289" max="10289" width="5.85546875" style="1" customWidth="1"/>
    <col min="10290" max="10290" width="6.42578125" style="1" bestFit="1" customWidth="1"/>
    <col min="10291" max="10291" width="6.42578125" style="1" customWidth="1"/>
    <col min="10292" max="10292" width="8.42578125" style="1" customWidth="1"/>
    <col min="10293" max="10293" width="7.42578125" style="1" customWidth="1"/>
    <col min="10294" max="10294" width="6.42578125" style="1" customWidth="1"/>
    <col min="10295" max="10295" width="7.42578125" style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7.42578125" style="1" bestFit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6.42578125" style="1" bestFit="1" customWidth="1"/>
    <col min="10305" max="10305" width="5.5703125" style="1" customWidth="1"/>
    <col min="10306" max="10306" width="6.570312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15" width="5.85546875" style="1" customWidth="1"/>
    <col min="10316" max="10316" width="6.85546875" style="1" customWidth="1"/>
    <col min="10317" max="10317" width="5.85546875" style="1" customWidth="1"/>
    <col min="10318" max="10318" width="6.42578125" style="1" customWidth="1"/>
    <col min="10319" max="10319" width="5.85546875" style="1" customWidth="1"/>
    <col min="10320" max="10320" width="6.42578125" style="1" bestFit="1" customWidth="1"/>
    <col min="10321" max="10321" width="5.85546875" style="1" customWidth="1"/>
    <col min="10322" max="10322" width="6.42578125" style="1" bestFit="1" customWidth="1"/>
    <col min="10323" max="10323" width="5.85546875" style="1" customWidth="1"/>
    <col min="10324" max="10324" width="6.42578125" style="1" bestFit="1" customWidth="1"/>
    <col min="10325" max="10325" width="5" style="1" bestFit="1" customWidth="1"/>
    <col min="10326" max="10326" width="6.42578125" style="1" bestFit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2.28515625" style="1" customWidth="1"/>
    <col min="10341" max="10496" width="9.140625" style="1"/>
    <col min="10497" max="10497" width="4" style="1" customWidth="1"/>
    <col min="10498" max="10498" width="26" style="1" customWidth="1"/>
    <col min="10499" max="10499" width="5.85546875" style="1" customWidth="1"/>
    <col min="10500" max="10500" width="7.85546875" style="1" customWidth="1"/>
    <col min="10501" max="10501" width="5.85546875" style="1" customWidth="1"/>
    <col min="10502" max="10502" width="7.4257812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7.28515625" style="1" customWidth="1"/>
    <col min="10509" max="10509" width="5.85546875" style="1" customWidth="1"/>
    <col min="10510" max="10510" width="7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.5703125" style="1" customWidth="1"/>
    <col min="10519" max="10519" width="5.85546875" style="1" customWidth="1"/>
    <col min="10520" max="10520" width="7.42578125" style="1" bestFit="1" customWidth="1"/>
    <col min="10521" max="10521" width="5.85546875" style="1" customWidth="1"/>
    <col min="10522" max="10522" width="7.85546875" style="1" customWidth="1"/>
    <col min="10523" max="10523" width="5.85546875" style="1" customWidth="1"/>
    <col min="10524" max="10524" width="7.42578125" style="1" bestFit="1" customWidth="1"/>
    <col min="10525" max="10525" width="5.5703125" style="1" customWidth="1"/>
    <col min="10526" max="10526" width="7.42578125" style="1" bestFit="1" customWidth="1"/>
    <col min="10527" max="10527" width="6.42578125" style="1" customWidth="1"/>
    <col min="10528" max="10528" width="6.42578125" style="1" bestFit="1" customWidth="1"/>
    <col min="10529" max="10529" width="7" style="1" customWidth="1"/>
    <col min="10530" max="10530" width="7.5703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7.42578125" style="1" bestFit="1" customWidth="1"/>
    <col min="10539" max="10539" width="5.85546875" style="1" customWidth="1"/>
    <col min="10540" max="10540" width="7.42578125" style="1" bestFit="1" customWidth="1"/>
    <col min="10541" max="10541" width="5.85546875" style="1" customWidth="1"/>
    <col min="10542" max="10542" width="7.42578125" style="1" bestFit="1" customWidth="1"/>
    <col min="10543" max="10543" width="5.85546875" style="1" customWidth="1"/>
    <col min="10544" max="10544" width="7.42578125" style="1" bestFit="1" customWidth="1"/>
    <col min="10545" max="10545" width="5.85546875" style="1" customWidth="1"/>
    <col min="10546" max="10546" width="6.42578125" style="1" bestFit="1" customWidth="1"/>
    <col min="10547" max="10547" width="6.42578125" style="1" customWidth="1"/>
    <col min="10548" max="10548" width="8.42578125" style="1" customWidth="1"/>
    <col min="10549" max="10549" width="7.42578125" style="1" customWidth="1"/>
    <col min="10550" max="10550" width="6.42578125" style="1" customWidth="1"/>
    <col min="10551" max="10551" width="7.42578125" style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7.42578125" style="1" bestFit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6.42578125" style="1" bestFit="1" customWidth="1"/>
    <col min="10561" max="10561" width="5.5703125" style="1" customWidth="1"/>
    <col min="10562" max="10562" width="6.570312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1" width="5.85546875" style="1" customWidth="1"/>
    <col min="10572" max="10572" width="6.85546875" style="1" customWidth="1"/>
    <col min="10573" max="10573" width="5.85546875" style="1" customWidth="1"/>
    <col min="10574" max="10574" width="6.42578125" style="1" customWidth="1"/>
    <col min="10575" max="10575" width="5.85546875" style="1" customWidth="1"/>
    <col min="10576" max="10576" width="6.42578125" style="1" bestFit="1" customWidth="1"/>
    <col min="10577" max="10577" width="5.85546875" style="1" customWidth="1"/>
    <col min="10578" max="10578" width="6.42578125" style="1" bestFit="1" customWidth="1"/>
    <col min="10579" max="10579" width="5.85546875" style="1" customWidth="1"/>
    <col min="10580" max="10580" width="6.42578125" style="1" bestFit="1" customWidth="1"/>
    <col min="10581" max="10581" width="5" style="1" bestFit="1" customWidth="1"/>
    <col min="10582" max="10582" width="6.42578125" style="1" bestFit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2.28515625" style="1" customWidth="1"/>
    <col min="10597" max="10752" width="9.140625" style="1"/>
    <col min="10753" max="10753" width="4" style="1" customWidth="1"/>
    <col min="10754" max="10754" width="26" style="1" customWidth="1"/>
    <col min="10755" max="10755" width="5.85546875" style="1" customWidth="1"/>
    <col min="10756" max="10756" width="7.85546875" style="1" customWidth="1"/>
    <col min="10757" max="10757" width="5.85546875" style="1" customWidth="1"/>
    <col min="10758" max="10758" width="7.4257812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7.28515625" style="1" customWidth="1"/>
    <col min="10765" max="10765" width="5.85546875" style="1" customWidth="1"/>
    <col min="10766" max="10766" width="7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.5703125" style="1" customWidth="1"/>
    <col min="10775" max="10775" width="5.85546875" style="1" customWidth="1"/>
    <col min="10776" max="10776" width="7.42578125" style="1" bestFit="1" customWidth="1"/>
    <col min="10777" max="10777" width="5.85546875" style="1" customWidth="1"/>
    <col min="10778" max="10778" width="7.85546875" style="1" customWidth="1"/>
    <col min="10779" max="10779" width="5.85546875" style="1" customWidth="1"/>
    <col min="10780" max="10780" width="7.42578125" style="1" bestFit="1" customWidth="1"/>
    <col min="10781" max="10781" width="5.5703125" style="1" customWidth="1"/>
    <col min="10782" max="10782" width="7.42578125" style="1" bestFit="1" customWidth="1"/>
    <col min="10783" max="10783" width="6.42578125" style="1" customWidth="1"/>
    <col min="10784" max="10784" width="6.42578125" style="1" bestFit="1" customWidth="1"/>
    <col min="10785" max="10785" width="7" style="1" customWidth="1"/>
    <col min="10786" max="10786" width="7.5703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7.42578125" style="1" bestFit="1" customWidth="1"/>
    <col min="10795" max="10795" width="5.85546875" style="1" customWidth="1"/>
    <col min="10796" max="10796" width="7.42578125" style="1" bestFit="1" customWidth="1"/>
    <col min="10797" max="10797" width="5.85546875" style="1" customWidth="1"/>
    <col min="10798" max="10798" width="7.42578125" style="1" bestFit="1" customWidth="1"/>
    <col min="10799" max="10799" width="5.85546875" style="1" customWidth="1"/>
    <col min="10800" max="10800" width="7.42578125" style="1" bestFit="1" customWidth="1"/>
    <col min="10801" max="10801" width="5.85546875" style="1" customWidth="1"/>
    <col min="10802" max="10802" width="6.42578125" style="1" bestFit="1" customWidth="1"/>
    <col min="10803" max="10803" width="6.42578125" style="1" customWidth="1"/>
    <col min="10804" max="10804" width="8.42578125" style="1" customWidth="1"/>
    <col min="10805" max="10805" width="7.42578125" style="1" customWidth="1"/>
    <col min="10806" max="10806" width="6.42578125" style="1" customWidth="1"/>
    <col min="10807" max="10807" width="7.42578125" style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7.42578125" style="1" bestFit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6.42578125" style="1" bestFit="1" customWidth="1"/>
    <col min="10817" max="10817" width="5.5703125" style="1" customWidth="1"/>
    <col min="10818" max="10818" width="6.570312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27" width="5.85546875" style="1" customWidth="1"/>
    <col min="10828" max="10828" width="6.85546875" style="1" customWidth="1"/>
    <col min="10829" max="10829" width="5.85546875" style="1" customWidth="1"/>
    <col min="10830" max="10830" width="6.42578125" style="1" customWidth="1"/>
    <col min="10831" max="10831" width="5.85546875" style="1" customWidth="1"/>
    <col min="10832" max="10832" width="6.42578125" style="1" bestFit="1" customWidth="1"/>
    <col min="10833" max="10833" width="5.85546875" style="1" customWidth="1"/>
    <col min="10834" max="10834" width="6.42578125" style="1" bestFit="1" customWidth="1"/>
    <col min="10835" max="10835" width="5.85546875" style="1" customWidth="1"/>
    <col min="10836" max="10836" width="6.42578125" style="1" bestFit="1" customWidth="1"/>
    <col min="10837" max="10837" width="5" style="1" bestFit="1" customWidth="1"/>
    <col min="10838" max="10838" width="6.42578125" style="1" bestFit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2.28515625" style="1" customWidth="1"/>
    <col min="10853" max="11008" width="9.140625" style="1"/>
    <col min="11009" max="11009" width="4" style="1" customWidth="1"/>
    <col min="11010" max="11010" width="26" style="1" customWidth="1"/>
    <col min="11011" max="11011" width="5.85546875" style="1" customWidth="1"/>
    <col min="11012" max="11012" width="7.85546875" style="1" customWidth="1"/>
    <col min="11013" max="11013" width="5.85546875" style="1" customWidth="1"/>
    <col min="11014" max="11014" width="7.4257812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7.28515625" style="1" customWidth="1"/>
    <col min="11021" max="11021" width="5.85546875" style="1" customWidth="1"/>
    <col min="11022" max="11022" width="7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.5703125" style="1" customWidth="1"/>
    <col min="11031" max="11031" width="5.85546875" style="1" customWidth="1"/>
    <col min="11032" max="11032" width="7.42578125" style="1" bestFit="1" customWidth="1"/>
    <col min="11033" max="11033" width="5.85546875" style="1" customWidth="1"/>
    <col min="11034" max="11034" width="7.85546875" style="1" customWidth="1"/>
    <col min="11035" max="11035" width="5.85546875" style="1" customWidth="1"/>
    <col min="11036" max="11036" width="7.42578125" style="1" bestFit="1" customWidth="1"/>
    <col min="11037" max="11037" width="5.5703125" style="1" customWidth="1"/>
    <col min="11038" max="11038" width="7.42578125" style="1" bestFit="1" customWidth="1"/>
    <col min="11039" max="11039" width="6.42578125" style="1" customWidth="1"/>
    <col min="11040" max="11040" width="6.42578125" style="1" bestFit="1" customWidth="1"/>
    <col min="11041" max="11041" width="7" style="1" customWidth="1"/>
    <col min="11042" max="11042" width="7.5703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7.42578125" style="1" bestFit="1" customWidth="1"/>
    <col min="11051" max="11051" width="5.85546875" style="1" customWidth="1"/>
    <col min="11052" max="11052" width="7.42578125" style="1" bestFit="1" customWidth="1"/>
    <col min="11053" max="11053" width="5.85546875" style="1" customWidth="1"/>
    <col min="11054" max="11054" width="7.42578125" style="1" bestFit="1" customWidth="1"/>
    <col min="11055" max="11055" width="5.85546875" style="1" customWidth="1"/>
    <col min="11056" max="11056" width="7.42578125" style="1" bestFit="1" customWidth="1"/>
    <col min="11057" max="11057" width="5.85546875" style="1" customWidth="1"/>
    <col min="11058" max="11058" width="6.42578125" style="1" bestFit="1" customWidth="1"/>
    <col min="11059" max="11059" width="6.42578125" style="1" customWidth="1"/>
    <col min="11060" max="11060" width="8.42578125" style="1" customWidth="1"/>
    <col min="11061" max="11061" width="7.42578125" style="1" customWidth="1"/>
    <col min="11062" max="11062" width="6.42578125" style="1" customWidth="1"/>
    <col min="11063" max="11063" width="7.42578125" style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7.42578125" style="1" bestFit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6.42578125" style="1" bestFit="1" customWidth="1"/>
    <col min="11073" max="11073" width="5.5703125" style="1" customWidth="1"/>
    <col min="11074" max="11074" width="6.570312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83" width="5.85546875" style="1" customWidth="1"/>
    <col min="11084" max="11084" width="6.85546875" style="1" customWidth="1"/>
    <col min="11085" max="11085" width="5.85546875" style="1" customWidth="1"/>
    <col min="11086" max="11086" width="6.42578125" style="1" customWidth="1"/>
    <col min="11087" max="11087" width="5.85546875" style="1" customWidth="1"/>
    <col min="11088" max="11088" width="6.42578125" style="1" bestFit="1" customWidth="1"/>
    <col min="11089" max="11089" width="5.85546875" style="1" customWidth="1"/>
    <col min="11090" max="11090" width="6.42578125" style="1" bestFit="1" customWidth="1"/>
    <col min="11091" max="11091" width="5.85546875" style="1" customWidth="1"/>
    <col min="11092" max="11092" width="6.42578125" style="1" bestFit="1" customWidth="1"/>
    <col min="11093" max="11093" width="5" style="1" bestFit="1" customWidth="1"/>
    <col min="11094" max="11094" width="6.42578125" style="1" bestFit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2.28515625" style="1" customWidth="1"/>
    <col min="11109" max="11264" width="9.140625" style="1"/>
    <col min="11265" max="11265" width="4" style="1" customWidth="1"/>
    <col min="11266" max="11266" width="26" style="1" customWidth="1"/>
    <col min="11267" max="11267" width="5.85546875" style="1" customWidth="1"/>
    <col min="11268" max="11268" width="7.85546875" style="1" customWidth="1"/>
    <col min="11269" max="11269" width="5.85546875" style="1" customWidth="1"/>
    <col min="11270" max="11270" width="7.4257812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7.28515625" style="1" customWidth="1"/>
    <col min="11277" max="11277" width="5.85546875" style="1" customWidth="1"/>
    <col min="11278" max="11278" width="7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.5703125" style="1" customWidth="1"/>
    <col min="11287" max="11287" width="5.85546875" style="1" customWidth="1"/>
    <col min="11288" max="11288" width="7.42578125" style="1" bestFit="1" customWidth="1"/>
    <col min="11289" max="11289" width="5.85546875" style="1" customWidth="1"/>
    <col min="11290" max="11290" width="7.85546875" style="1" customWidth="1"/>
    <col min="11291" max="11291" width="5.85546875" style="1" customWidth="1"/>
    <col min="11292" max="11292" width="7.42578125" style="1" bestFit="1" customWidth="1"/>
    <col min="11293" max="11293" width="5.5703125" style="1" customWidth="1"/>
    <col min="11294" max="11294" width="7.42578125" style="1" bestFit="1" customWidth="1"/>
    <col min="11295" max="11295" width="6.42578125" style="1" customWidth="1"/>
    <col min="11296" max="11296" width="6.42578125" style="1" bestFit="1" customWidth="1"/>
    <col min="11297" max="11297" width="7" style="1" customWidth="1"/>
    <col min="11298" max="11298" width="7.5703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7.42578125" style="1" bestFit="1" customWidth="1"/>
    <col min="11307" max="11307" width="5.85546875" style="1" customWidth="1"/>
    <col min="11308" max="11308" width="7.42578125" style="1" bestFit="1" customWidth="1"/>
    <col min="11309" max="11309" width="5.85546875" style="1" customWidth="1"/>
    <col min="11310" max="11310" width="7.42578125" style="1" bestFit="1" customWidth="1"/>
    <col min="11311" max="11311" width="5.85546875" style="1" customWidth="1"/>
    <col min="11312" max="11312" width="7.42578125" style="1" bestFit="1" customWidth="1"/>
    <col min="11313" max="11313" width="5.85546875" style="1" customWidth="1"/>
    <col min="11314" max="11314" width="6.42578125" style="1" bestFit="1" customWidth="1"/>
    <col min="11315" max="11315" width="6.42578125" style="1" customWidth="1"/>
    <col min="11316" max="11316" width="8.42578125" style="1" customWidth="1"/>
    <col min="11317" max="11317" width="7.42578125" style="1" customWidth="1"/>
    <col min="11318" max="11318" width="6.42578125" style="1" customWidth="1"/>
    <col min="11319" max="11319" width="7.42578125" style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7.42578125" style="1" bestFit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6.42578125" style="1" bestFit="1" customWidth="1"/>
    <col min="11329" max="11329" width="5.5703125" style="1" customWidth="1"/>
    <col min="11330" max="11330" width="6.570312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39" width="5.85546875" style="1" customWidth="1"/>
    <col min="11340" max="11340" width="6.85546875" style="1" customWidth="1"/>
    <col min="11341" max="11341" width="5.85546875" style="1" customWidth="1"/>
    <col min="11342" max="11342" width="6.42578125" style="1" customWidth="1"/>
    <col min="11343" max="11343" width="5.85546875" style="1" customWidth="1"/>
    <col min="11344" max="11344" width="6.42578125" style="1" bestFit="1" customWidth="1"/>
    <col min="11345" max="11345" width="5.85546875" style="1" customWidth="1"/>
    <col min="11346" max="11346" width="6.42578125" style="1" bestFit="1" customWidth="1"/>
    <col min="11347" max="11347" width="5.85546875" style="1" customWidth="1"/>
    <col min="11348" max="11348" width="6.42578125" style="1" bestFit="1" customWidth="1"/>
    <col min="11349" max="11349" width="5" style="1" bestFit="1" customWidth="1"/>
    <col min="11350" max="11350" width="6.42578125" style="1" bestFit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2.28515625" style="1" customWidth="1"/>
    <col min="11365" max="11520" width="9.140625" style="1"/>
    <col min="11521" max="11521" width="4" style="1" customWidth="1"/>
    <col min="11522" max="11522" width="26" style="1" customWidth="1"/>
    <col min="11523" max="11523" width="5.85546875" style="1" customWidth="1"/>
    <col min="11524" max="11524" width="7.85546875" style="1" customWidth="1"/>
    <col min="11525" max="11525" width="5.85546875" style="1" customWidth="1"/>
    <col min="11526" max="11526" width="7.4257812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7.28515625" style="1" customWidth="1"/>
    <col min="11533" max="11533" width="5.85546875" style="1" customWidth="1"/>
    <col min="11534" max="11534" width="7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.5703125" style="1" customWidth="1"/>
    <col min="11543" max="11543" width="5.85546875" style="1" customWidth="1"/>
    <col min="11544" max="11544" width="7.42578125" style="1" bestFit="1" customWidth="1"/>
    <col min="11545" max="11545" width="5.85546875" style="1" customWidth="1"/>
    <col min="11546" max="11546" width="7.85546875" style="1" customWidth="1"/>
    <col min="11547" max="11547" width="5.85546875" style="1" customWidth="1"/>
    <col min="11548" max="11548" width="7.42578125" style="1" bestFit="1" customWidth="1"/>
    <col min="11549" max="11549" width="5.5703125" style="1" customWidth="1"/>
    <col min="11550" max="11550" width="7.42578125" style="1" bestFit="1" customWidth="1"/>
    <col min="11551" max="11551" width="6.42578125" style="1" customWidth="1"/>
    <col min="11552" max="11552" width="6.42578125" style="1" bestFit="1" customWidth="1"/>
    <col min="11553" max="11553" width="7" style="1" customWidth="1"/>
    <col min="11554" max="11554" width="7.5703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7.42578125" style="1" bestFit="1" customWidth="1"/>
    <col min="11563" max="11563" width="5.85546875" style="1" customWidth="1"/>
    <col min="11564" max="11564" width="7.42578125" style="1" bestFit="1" customWidth="1"/>
    <col min="11565" max="11565" width="5.85546875" style="1" customWidth="1"/>
    <col min="11566" max="11566" width="7.42578125" style="1" bestFit="1" customWidth="1"/>
    <col min="11567" max="11567" width="5.85546875" style="1" customWidth="1"/>
    <col min="11568" max="11568" width="7.42578125" style="1" bestFit="1" customWidth="1"/>
    <col min="11569" max="11569" width="5.85546875" style="1" customWidth="1"/>
    <col min="11570" max="11570" width="6.42578125" style="1" bestFit="1" customWidth="1"/>
    <col min="11571" max="11571" width="6.42578125" style="1" customWidth="1"/>
    <col min="11572" max="11572" width="8.42578125" style="1" customWidth="1"/>
    <col min="11573" max="11573" width="7.42578125" style="1" customWidth="1"/>
    <col min="11574" max="11574" width="6.42578125" style="1" customWidth="1"/>
    <col min="11575" max="11575" width="7.42578125" style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7.42578125" style="1" bestFit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6.42578125" style="1" bestFit="1" customWidth="1"/>
    <col min="11585" max="11585" width="5.5703125" style="1" customWidth="1"/>
    <col min="11586" max="11586" width="6.570312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595" width="5.85546875" style="1" customWidth="1"/>
    <col min="11596" max="11596" width="6.85546875" style="1" customWidth="1"/>
    <col min="11597" max="11597" width="5.85546875" style="1" customWidth="1"/>
    <col min="11598" max="11598" width="6.42578125" style="1" customWidth="1"/>
    <col min="11599" max="11599" width="5.85546875" style="1" customWidth="1"/>
    <col min="11600" max="11600" width="6.42578125" style="1" bestFit="1" customWidth="1"/>
    <col min="11601" max="11601" width="5.85546875" style="1" customWidth="1"/>
    <col min="11602" max="11602" width="6.42578125" style="1" bestFit="1" customWidth="1"/>
    <col min="11603" max="11603" width="5.85546875" style="1" customWidth="1"/>
    <col min="11604" max="11604" width="6.42578125" style="1" bestFit="1" customWidth="1"/>
    <col min="11605" max="11605" width="5" style="1" bestFit="1" customWidth="1"/>
    <col min="11606" max="11606" width="6.42578125" style="1" bestFit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2.28515625" style="1" customWidth="1"/>
    <col min="11621" max="11776" width="9.140625" style="1"/>
    <col min="11777" max="11777" width="4" style="1" customWidth="1"/>
    <col min="11778" max="11778" width="26" style="1" customWidth="1"/>
    <col min="11779" max="11779" width="5.85546875" style="1" customWidth="1"/>
    <col min="11780" max="11780" width="7.85546875" style="1" customWidth="1"/>
    <col min="11781" max="11781" width="5.85546875" style="1" customWidth="1"/>
    <col min="11782" max="11782" width="7.4257812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7.28515625" style="1" customWidth="1"/>
    <col min="11789" max="11789" width="5.85546875" style="1" customWidth="1"/>
    <col min="11790" max="11790" width="7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.5703125" style="1" customWidth="1"/>
    <col min="11799" max="11799" width="5.85546875" style="1" customWidth="1"/>
    <col min="11800" max="11800" width="7.42578125" style="1" bestFit="1" customWidth="1"/>
    <col min="11801" max="11801" width="5.85546875" style="1" customWidth="1"/>
    <col min="11802" max="11802" width="7.85546875" style="1" customWidth="1"/>
    <col min="11803" max="11803" width="5.85546875" style="1" customWidth="1"/>
    <col min="11804" max="11804" width="7.42578125" style="1" bestFit="1" customWidth="1"/>
    <col min="11805" max="11805" width="5.5703125" style="1" customWidth="1"/>
    <col min="11806" max="11806" width="7.42578125" style="1" bestFit="1" customWidth="1"/>
    <col min="11807" max="11807" width="6.42578125" style="1" customWidth="1"/>
    <col min="11808" max="11808" width="6.42578125" style="1" bestFit="1" customWidth="1"/>
    <col min="11809" max="11809" width="7" style="1" customWidth="1"/>
    <col min="11810" max="11810" width="7.5703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7.42578125" style="1" bestFit="1" customWidth="1"/>
    <col min="11819" max="11819" width="5.85546875" style="1" customWidth="1"/>
    <col min="11820" max="11820" width="7.42578125" style="1" bestFit="1" customWidth="1"/>
    <col min="11821" max="11821" width="5.85546875" style="1" customWidth="1"/>
    <col min="11822" max="11822" width="7.42578125" style="1" bestFit="1" customWidth="1"/>
    <col min="11823" max="11823" width="5.85546875" style="1" customWidth="1"/>
    <col min="11824" max="11824" width="7.42578125" style="1" bestFit="1" customWidth="1"/>
    <col min="11825" max="11825" width="5.85546875" style="1" customWidth="1"/>
    <col min="11826" max="11826" width="6.42578125" style="1" bestFit="1" customWidth="1"/>
    <col min="11827" max="11827" width="6.42578125" style="1" customWidth="1"/>
    <col min="11828" max="11828" width="8.42578125" style="1" customWidth="1"/>
    <col min="11829" max="11829" width="7.42578125" style="1" customWidth="1"/>
    <col min="11830" max="11830" width="6.42578125" style="1" customWidth="1"/>
    <col min="11831" max="11831" width="7.42578125" style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7.42578125" style="1" bestFit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6.42578125" style="1" bestFit="1" customWidth="1"/>
    <col min="11841" max="11841" width="5.5703125" style="1" customWidth="1"/>
    <col min="11842" max="11842" width="6.570312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1" width="5.85546875" style="1" customWidth="1"/>
    <col min="11852" max="11852" width="6.85546875" style="1" customWidth="1"/>
    <col min="11853" max="11853" width="5.85546875" style="1" customWidth="1"/>
    <col min="11854" max="11854" width="6.42578125" style="1" customWidth="1"/>
    <col min="11855" max="11855" width="5.85546875" style="1" customWidth="1"/>
    <col min="11856" max="11856" width="6.42578125" style="1" bestFit="1" customWidth="1"/>
    <col min="11857" max="11857" width="5.85546875" style="1" customWidth="1"/>
    <col min="11858" max="11858" width="6.42578125" style="1" bestFit="1" customWidth="1"/>
    <col min="11859" max="11859" width="5.85546875" style="1" customWidth="1"/>
    <col min="11860" max="11860" width="6.42578125" style="1" bestFit="1" customWidth="1"/>
    <col min="11861" max="11861" width="5" style="1" bestFit="1" customWidth="1"/>
    <col min="11862" max="11862" width="6.42578125" style="1" bestFit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2.28515625" style="1" customWidth="1"/>
    <col min="11877" max="12032" width="9.140625" style="1"/>
    <col min="12033" max="12033" width="4" style="1" customWidth="1"/>
    <col min="12034" max="12034" width="26" style="1" customWidth="1"/>
    <col min="12035" max="12035" width="5.85546875" style="1" customWidth="1"/>
    <col min="12036" max="12036" width="7.85546875" style="1" customWidth="1"/>
    <col min="12037" max="12037" width="5.85546875" style="1" customWidth="1"/>
    <col min="12038" max="12038" width="7.4257812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7.28515625" style="1" customWidth="1"/>
    <col min="12045" max="12045" width="5.85546875" style="1" customWidth="1"/>
    <col min="12046" max="12046" width="7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.5703125" style="1" customWidth="1"/>
    <col min="12055" max="12055" width="5.85546875" style="1" customWidth="1"/>
    <col min="12056" max="12056" width="7.42578125" style="1" bestFit="1" customWidth="1"/>
    <col min="12057" max="12057" width="5.85546875" style="1" customWidth="1"/>
    <col min="12058" max="12058" width="7.85546875" style="1" customWidth="1"/>
    <col min="12059" max="12059" width="5.85546875" style="1" customWidth="1"/>
    <col min="12060" max="12060" width="7.42578125" style="1" bestFit="1" customWidth="1"/>
    <col min="12061" max="12061" width="5.5703125" style="1" customWidth="1"/>
    <col min="12062" max="12062" width="7.42578125" style="1" bestFit="1" customWidth="1"/>
    <col min="12063" max="12063" width="6.42578125" style="1" customWidth="1"/>
    <col min="12064" max="12064" width="6.42578125" style="1" bestFit="1" customWidth="1"/>
    <col min="12065" max="12065" width="7" style="1" customWidth="1"/>
    <col min="12066" max="12066" width="7.5703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7.42578125" style="1" bestFit="1" customWidth="1"/>
    <col min="12075" max="12075" width="5.85546875" style="1" customWidth="1"/>
    <col min="12076" max="12076" width="7.42578125" style="1" bestFit="1" customWidth="1"/>
    <col min="12077" max="12077" width="5.85546875" style="1" customWidth="1"/>
    <col min="12078" max="12078" width="7.42578125" style="1" bestFit="1" customWidth="1"/>
    <col min="12079" max="12079" width="5.85546875" style="1" customWidth="1"/>
    <col min="12080" max="12080" width="7.42578125" style="1" bestFit="1" customWidth="1"/>
    <col min="12081" max="12081" width="5.85546875" style="1" customWidth="1"/>
    <col min="12082" max="12082" width="6.42578125" style="1" bestFit="1" customWidth="1"/>
    <col min="12083" max="12083" width="6.42578125" style="1" customWidth="1"/>
    <col min="12084" max="12084" width="8.42578125" style="1" customWidth="1"/>
    <col min="12085" max="12085" width="7.42578125" style="1" customWidth="1"/>
    <col min="12086" max="12086" width="6.42578125" style="1" customWidth="1"/>
    <col min="12087" max="12087" width="7.42578125" style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7.42578125" style="1" bestFit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6.42578125" style="1" bestFit="1" customWidth="1"/>
    <col min="12097" max="12097" width="5.5703125" style="1" customWidth="1"/>
    <col min="12098" max="12098" width="6.570312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07" width="5.85546875" style="1" customWidth="1"/>
    <col min="12108" max="12108" width="6.85546875" style="1" customWidth="1"/>
    <col min="12109" max="12109" width="5.85546875" style="1" customWidth="1"/>
    <col min="12110" max="12110" width="6.42578125" style="1" customWidth="1"/>
    <col min="12111" max="12111" width="5.85546875" style="1" customWidth="1"/>
    <col min="12112" max="12112" width="6.42578125" style="1" bestFit="1" customWidth="1"/>
    <col min="12113" max="12113" width="5.85546875" style="1" customWidth="1"/>
    <col min="12114" max="12114" width="6.42578125" style="1" bestFit="1" customWidth="1"/>
    <col min="12115" max="12115" width="5.85546875" style="1" customWidth="1"/>
    <col min="12116" max="12116" width="6.42578125" style="1" bestFit="1" customWidth="1"/>
    <col min="12117" max="12117" width="5" style="1" bestFit="1" customWidth="1"/>
    <col min="12118" max="12118" width="6.42578125" style="1" bestFit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2.28515625" style="1" customWidth="1"/>
    <col min="12133" max="12288" width="9.140625" style="1"/>
    <col min="12289" max="12289" width="4" style="1" customWidth="1"/>
    <col min="12290" max="12290" width="26" style="1" customWidth="1"/>
    <col min="12291" max="12291" width="5.85546875" style="1" customWidth="1"/>
    <col min="12292" max="12292" width="7.85546875" style="1" customWidth="1"/>
    <col min="12293" max="12293" width="5.85546875" style="1" customWidth="1"/>
    <col min="12294" max="12294" width="7.4257812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7.28515625" style="1" customWidth="1"/>
    <col min="12301" max="12301" width="5.85546875" style="1" customWidth="1"/>
    <col min="12302" max="12302" width="7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.5703125" style="1" customWidth="1"/>
    <col min="12311" max="12311" width="5.85546875" style="1" customWidth="1"/>
    <col min="12312" max="12312" width="7.42578125" style="1" bestFit="1" customWidth="1"/>
    <col min="12313" max="12313" width="5.85546875" style="1" customWidth="1"/>
    <col min="12314" max="12314" width="7.85546875" style="1" customWidth="1"/>
    <col min="12315" max="12315" width="5.85546875" style="1" customWidth="1"/>
    <col min="12316" max="12316" width="7.42578125" style="1" bestFit="1" customWidth="1"/>
    <col min="12317" max="12317" width="5.5703125" style="1" customWidth="1"/>
    <col min="12318" max="12318" width="7.42578125" style="1" bestFit="1" customWidth="1"/>
    <col min="12319" max="12319" width="6.42578125" style="1" customWidth="1"/>
    <col min="12320" max="12320" width="6.42578125" style="1" bestFit="1" customWidth="1"/>
    <col min="12321" max="12321" width="7" style="1" customWidth="1"/>
    <col min="12322" max="12322" width="7.5703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7.42578125" style="1" bestFit="1" customWidth="1"/>
    <col min="12331" max="12331" width="5.85546875" style="1" customWidth="1"/>
    <col min="12332" max="12332" width="7.42578125" style="1" bestFit="1" customWidth="1"/>
    <col min="12333" max="12333" width="5.85546875" style="1" customWidth="1"/>
    <col min="12334" max="12334" width="7.42578125" style="1" bestFit="1" customWidth="1"/>
    <col min="12335" max="12335" width="5.85546875" style="1" customWidth="1"/>
    <col min="12336" max="12336" width="7.42578125" style="1" bestFit="1" customWidth="1"/>
    <col min="12337" max="12337" width="5.85546875" style="1" customWidth="1"/>
    <col min="12338" max="12338" width="6.42578125" style="1" bestFit="1" customWidth="1"/>
    <col min="12339" max="12339" width="6.42578125" style="1" customWidth="1"/>
    <col min="12340" max="12340" width="8.42578125" style="1" customWidth="1"/>
    <col min="12341" max="12341" width="7.42578125" style="1" customWidth="1"/>
    <col min="12342" max="12342" width="6.42578125" style="1" customWidth="1"/>
    <col min="12343" max="12343" width="7.42578125" style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7.42578125" style="1" bestFit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6.42578125" style="1" bestFit="1" customWidth="1"/>
    <col min="12353" max="12353" width="5.5703125" style="1" customWidth="1"/>
    <col min="12354" max="12354" width="6.570312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63" width="5.85546875" style="1" customWidth="1"/>
    <col min="12364" max="12364" width="6.85546875" style="1" customWidth="1"/>
    <col min="12365" max="12365" width="5.85546875" style="1" customWidth="1"/>
    <col min="12366" max="12366" width="6.42578125" style="1" customWidth="1"/>
    <col min="12367" max="12367" width="5.85546875" style="1" customWidth="1"/>
    <col min="12368" max="12368" width="6.42578125" style="1" bestFit="1" customWidth="1"/>
    <col min="12369" max="12369" width="5.85546875" style="1" customWidth="1"/>
    <col min="12370" max="12370" width="6.42578125" style="1" bestFit="1" customWidth="1"/>
    <col min="12371" max="12371" width="5.85546875" style="1" customWidth="1"/>
    <col min="12372" max="12372" width="6.42578125" style="1" bestFit="1" customWidth="1"/>
    <col min="12373" max="12373" width="5" style="1" bestFit="1" customWidth="1"/>
    <col min="12374" max="12374" width="6.42578125" style="1" bestFit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2.28515625" style="1" customWidth="1"/>
    <col min="12389" max="12544" width="9.140625" style="1"/>
    <col min="12545" max="12545" width="4" style="1" customWidth="1"/>
    <col min="12546" max="12546" width="26" style="1" customWidth="1"/>
    <col min="12547" max="12547" width="5.85546875" style="1" customWidth="1"/>
    <col min="12548" max="12548" width="7.85546875" style="1" customWidth="1"/>
    <col min="12549" max="12549" width="5.85546875" style="1" customWidth="1"/>
    <col min="12550" max="12550" width="7.4257812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7.28515625" style="1" customWidth="1"/>
    <col min="12557" max="12557" width="5.85546875" style="1" customWidth="1"/>
    <col min="12558" max="12558" width="7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.5703125" style="1" customWidth="1"/>
    <col min="12567" max="12567" width="5.85546875" style="1" customWidth="1"/>
    <col min="12568" max="12568" width="7.42578125" style="1" bestFit="1" customWidth="1"/>
    <col min="12569" max="12569" width="5.85546875" style="1" customWidth="1"/>
    <col min="12570" max="12570" width="7.85546875" style="1" customWidth="1"/>
    <col min="12571" max="12571" width="5.85546875" style="1" customWidth="1"/>
    <col min="12572" max="12572" width="7.42578125" style="1" bestFit="1" customWidth="1"/>
    <col min="12573" max="12573" width="5.5703125" style="1" customWidth="1"/>
    <col min="12574" max="12574" width="7.42578125" style="1" bestFit="1" customWidth="1"/>
    <col min="12575" max="12575" width="6.42578125" style="1" customWidth="1"/>
    <col min="12576" max="12576" width="6.42578125" style="1" bestFit="1" customWidth="1"/>
    <col min="12577" max="12577" width="7" style="1" customWidth="1"/>
    <col min="12578" max="12578" width="7.5703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7.42578125" style="1" bestFit="1" customWidth="1"/>
    <col min="12587" max="12587" width="5.85546875" style="1" customWidth="1"/>
    <col min="12588" max="12588" width="7.42578125" style="1" bestFit="1" customWidth="1"/>
    <col min="12589" max="12589" width="5.85546875" style="1" customWidth="1"/>
    <col min="12590" max="12590" width="7.42578125" style="1" bestFit="1" customWidth="1"/>
    <col min="12591" max="12591" width="5.85546875" style="1" customWidth="1"/>
    <col min="12592" max="12592" width="7.42578125" style="1" bestFit="1" customWidth="1"/>
    <col min="12593" max="12593" width="5.85546875" style="1" customWidth="1"/>
    <col min="12594" max="12594" width="6.42578125" style="1" bestFit="1" customWidth="1"/>
    <col min="12595" max="12595" width="6.42578125" style="1" customWidth="1"/>
    <col min="12596" max="12596" width="8.42578125" style="1" customWidth="1"/>
    <col min="12597" max="12597" width="7.42578125" style="1" customWidth="1"/>
    <col min="12598" max="12598" width="6.42578125" style="1" customWidth="1"/>
    <col min="12599" max="12599" width="7.42578125" style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7.42578125" style="1" bestFit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6.42578125" style="1" bestFit="1" customWidth="1"/>
    <col min="12609" max="12609" width="5.5703125" style="1" customWidth="1"/>
    <col min="12610" max="12610" width="6.570312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19" width="5.85546875" style="1" customWidth="1"/>
    <col min="12620" max="12620" width="6.85546875" style="1" customWidth="1"/>
    <col min="12621" max="12621" width="5.85546875" style="1" customWidth="1"/>
    <col min="12622" max="12622" width="6.42578125" style="1" customWidth="1"/>
    <col min="12623" max="12623" width="5.85546875" style="1" customWidth="1"/>
    <col min="12624" max="12624" width="6.42578125" style="1" bestFit="1" customWidth="1"/>
    <col min="12625" max="12625" width="5.85546875" style="1" customWidth="1"/>
    <col min="12626" max="12626" width="6.42578125" style="1" bestFit="1" customWidth="1"/>
    <col min="12627" max="12627" width="5.85546875" style="1" customWidth="1"/>
    <col min="12628" max="12628" width="6.42578125" style="1" bestFit="1" customWidth="1"/>
    <col min="12629" max="12629" width="5" style="1" bestFit="1" customWidth="1"/>
    <col min="12630" max="12630" width="6.42578125" style="1" bestFit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2.28515625" style="1" customWidth="1"/>
    <col min="12645" max="12800" width="9.140625" style="1"/>
    <col min="12801" max="12801" width="4" style="1" customWidth="1"/>
    <col min="12802" max="12802" width="26" style="1" customWidth="1"/>
    <col min="12803" max="12803" width="5.85546875" style="1" customWidth="1"/>
    <col min="12804" max="12804" width="7.85546875" style="1" customWidth="1"/>
    <col min="12805" max="12805" width="5.85546875" style="1" customWidth="1"/>
    <col min="12806" max="12806" width="7.4257812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7.28515625" style="1" customWidth="1"/>
    <col min="12813" max="12813" width="5.85546875" style="1" customWidth="1"/>
    <col min="12814" max="12814" width="7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.5703125" style="1" customWidth="1"/>
    <col min="12823" max="12823" width="5.85546875" style="1" customWidth="1"/>
    <col min="12824" max="12824" width="7.42578125" style="1" bestFit="1" customWidth="1"/>
    <col min="12825" max="12825" width="5.85546875" style="1" customWidth="1"/>
    <col min="12826" max="12826" width="7.85546875" style="1" customWidth="1"/>
    <col min="12827" max="12827" width="5.85546875" style="1" customWidth="1"/>
    <col min="12828" max="12828" width="7.42578125" style="1" bestFit="1" customWidth="1"/>
    <col min="12829" max="12829" width="5.5703125" style="1" customWidth="1"/>
    <col min="12830" max="12830" width="7.42578125" style="1" bestFit="1" customWidth="1"/>
    <col min="12831" max="12831" width="6.42578125" style="1" customWidth="1"/>
    <col min="12832" max="12832" width="6.42578125" style="1" bestFit="1" customWidth="1"/>
    <col min="12833" max="12833" width="7" style="1" customWidth="1"/>
    <col min="12834" max="12834" width="7.5703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7.42578125" style="1" bestFit="1" customWidth="1"/>
    <col min="12843" max="12843" width="5.85546875" style="1" customWidth="1"/>
    <col min="12844" max="12844" width="7.42578125" style="1" bestFit="1" customWidth="1"/>
    <col min="12845" max="12845" width="5.85546875" style="1" customWidth="1"/>
    <col min="12846" max="12846" width="7.42578125" style="1" bestFit="1" customWidth="1"/>
    <col min="12847" max="12847" width="5.85546875" style="1" customWidth="1"/>
    <col min="12848" max="12848" width="7.42578125" style="1" bestFit="1" customWidth="1"/>
    <col min="12849" max="12849" width="5.85546875" style="1" customWidth="1"/>
    <col min="12850" max="12850" width="6.42578125" style="1" bestFit="1" customWidth="1"/>
    <col min="12851" max="12851" width="6.42578125" style="1" customWidth="1"/>
    <col min="12852" max="12852" width="8.42578125" style="1" customWidth="1"/>
    <col min="12853" max="12853" width="7.42578125" style="1" customWidth="1"/>
    <col min="12854" max="12854" width="6.42578125" style="1" customWidth="1"/>
    <col min="12855" max="12855" width="7.42578125" style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7.42578125" style="1" bestFit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6.42578125" style="1" bestFit="1" customWidth="1"/>
    <col min="12865" max="12865" width="5.5703125" style="1" customWidth="1"/>
    <col min="12866" max="12866" width="6.570312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75" width="5.85546875" style="1" customWidth="1"/>
    <col min="12876" max="12876" width="6.85546875" style="1" customWidth="1"/>
    <col min="12877" max="12877" width="5.85546875" style="1" customWidth="1"/>
    <col min="12878" max="12878" width="6.42578125" style="1" customWidth="1"/>
    <col min="12879" max="12879" width="5.85546875" style="1" customWidth="1"/>
    <col min="12880" max="12880" width="6.42578125" style="1" bestFit="1" customWidth="1"/>
    <col min="12881" max="12881" width="5.85546875" style="1" customWidth="1"/>
    <col min="12882" max="12882" width="6.42578125" style="1" bestFit="1" customWidth="1"/>
    <col min="12883" max="12883" width="5.85546875" style="1" customWidth="1"/>
    <col min="12884" max="12884" width="6.42578125" style="1" bestFit="1" customWidth="1"/>
    <col min="12885" max="12885" width="5" style="1" bestFit="1" customWidth="1"/>
    <col min="12886" max="12886" width="6.42578125" style="1" bestFit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2.28515625" style="1" customWidth="1"/>
    <col min="12901" max="13056" width="9.140625" style="1"/>
    <col min="13057" max="13057" width="4" style="1" customWidth="1"/>
    <col min="13058" max="13058" width="26" style="1" customWidth="1"/>
    <col min="13059" max="13059" width="5.85546875" style="1" customWidth="1"/>
    <col min="13060" max="13060" width="7.85546875" style="1" customWidth="1"/>
    <col min="13061" max="13061" width="5.85546875" style="1" customWidth="1"/>
    <col min="13062" max="13062" width="7.4257812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7.28515625" style="1" customWidth="1"/>
    <col min="13069" max="13069" width="5.85546875" style="1" customWidth="1"/>
    <col min="13070" max="13070" width="7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.5703125" style="1" customWidth="1"/>
    <col min="13079" max="13079" width="5.85546875" style="1" customWidth="1"/>
    <col min="13080" max="13080" width="7.42578125" style="1" bestFit="1" customWidth="1"/>
    <col min="13081" max="13081" width="5.85546875" style="1" customWidth="1"/>
    <col min="13082" max="13082" width="7.85546875" style="1" customWidth="1"/>
    <col min="13083" max="13083" width="5.85546875" style="1" customWidth="1"/>
    <col min="13084" max="13084" width="7.42578125" style="1" bestFit="1" customWidth="1"/>
    <col min="13085" max="13085" width="5.5703125" style="1" customWidth="1"/>
    <col min="13086" max="13086" width="7.42578125" style="1" bestFit="1" customWidth="1"/>
    <col min="13087" max="13087" width="6.42578125" style="1" customWidth="1"/>
    <col min="13088" max="13088" width="6.42578125" style="1" bestFit="1" customWidth="1"/>
    <col min="13089" max="13089" width="7" style="1" customWidth="1"/>
    <col min="13090" max="13090" width="7.5703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7.42578125" style="1" bestFit="1" customWidth="1"/>
    <col min="13099" max="13099" width="5.85546875" style="1" customWidth="1"/>
    <col min="13100" max="13100" width="7.42578125" style="1" bestFit="1" customWidth="1"/>
    <col min="13101" max="13101" width="5.85546875" style="1" customWidth="1"/>
    <col min="13102" max="13102" width="7.42578125" style="1" bestFit="1" customWidth="1"/>
    <col min="13103" max="13103" width="5.85546875" style="1" customWidth="1"/>
    <col min="13104" max="13104" width="7.42578125" style="1" bestFit="1" customWidth="1"/>
    <col min="13105" max="13105" width="5.85546875" style="1" customWidth="1"/>
    <col min="13106" max="13106" width="6.42578125" style="1" bestFit="1" customWidth="1"/>
    <col min="13107" max="13107" width="6.42578125" style="1" customWidth="1"/>
    <col min="13108" max="13108" width="8.42578125" style="1" customWidth="1"/>
    <col min="13109" max="13109" width="7.42578125" style="1" customWidth="1"/>
    <col min="13110" max="13110" width="6.42578125" style="1" customWidth="1"/>
    <col min="13111" max="13111" width="7.42578125" style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7.42578125" style="1" bestFit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6.42578125" style="1" bestFit="1" customWidth="1"/>
    <col min="13121" max="13121" width="5.5703125" style="1" customWidth="1"/>
    <col min="13122" max="13122" width="6.570312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1" width="5.85546875" style="1" customWidth="1"/>
    <col min="13132" max="13132" width="6.85546875" style="1" customWidth="1"/>
    <col min="13133" max="13133" width="5.85546875" style="1" customWidth="1"/>
    <col min="13134" max="13134" width="6.42578125" style="1" customWidth="1"/>
    <col min="13135" max="13135" width="5.85546875" style="1" customWidth="1"/>
    <col min="13136" max="13136" width="6.42578125" style="1" bestFit="1" customWidth="1"/>
    <col min="13137" max="13137" width="5.85546875" style="1" customWidth="1"/>
    <col min="13138" max="13138" width="6.42578125" style="1" bestFit="1" customWidth="1"/>
    <col min="13139" max="13139" width="5.85546875" style="1" customWidth="1"/>
    <col min="13140" max="13140" width="6.42578125" style="1" bestFit="1" customWidth="1"/>
    <col min="13141" max="13141" width="5" style="1" bestFit="1" customWidth="1"/>
    <col min="13142" max="13142" width="6.42578125" style="1" bestFit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2.28515625" style="1" customWidth="1"/>
    <col min="13157" max="13312" width="9.140625" style="1"/>
    <col min="13313" max="13313" width="4" style="1" customWidth="1"/>
    <col min="13314" max="13314" width="26" style="1" customWidth="1"/>
    <col min="13315" max="13315" width="5.85546875" style="1" customWidth="1"/>
    <col min="13316" max="13316" width="7.85546875" style="1" customWidth="1"/>
    <col min="13317" max="13317" width="5.85546875" style="1" customWidth="1"/>
    <col min="13318" max="13318" width="7.4257812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7.28515625" style="1" customWidth="1"/>
    <col min="13325" max="13325" width="5.85546875" style="1" customWidth="1"/>
    <col min="13326" max="13326" width="7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.5703125" style="1" customWidth="1"/>
    <col min="13335" max="13335" width="5.85546875" style="1" customWidth="1"/>
    <col min="13336" max="13336" width="7.42578125" style="1" bestFit="1" customWidth="1"/>
    <col min="13337" max="13337" width="5.85546875" style="1" customWidth="1"/>
    <col min="13338" max="13338" width="7.85546875" style="1" customWidth="1"/>
    <col min="13339" max="13339" width="5.85546875" style="1" customWidth="1"/>
    <col min="13340" max="13340" width="7.42578125" style="1" bestFit="1" customWidth="1"/>
    <col min="13341" max="13341" width="5.5703125" style="1" customWidth="1"/>
    <col min="13342" max="13342" width="7.42578125" style="1" bestFit="1" customWidth="1"/>
    <col min="13343" max="13343" width="6.42578125" style="1" customWidth="1"/>
    <col min="13344" max="13344" width="6.42578125" style="1" bestFit="1" customWidth="1"/>
    <col min="13345" max="13345" width="7" style="1" customWidth="1"/>
    <col min="13346" max="13346" width="7.5703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7.42578125" style="1" bestFit="1" customWidth="1"/>
    <col min="13355" max="13355" width="5.85546875" style="1" customWidth="1"/>
    <col min="13356" max="13356" width="7.42578125" style="1" bestFit="1" customWidth="1"/>
    <col min="13357" max="13357" width="5.85546875" style="1" customWidth="1"/>
    <col min="13358" max="13358" width="7.42578125" style="1" bestFit="1" customWidth="1"/>
    <col min="13359" max="13359" width="5.85546875" style="1" customWidth="1"/>
    <col min="13360" max="13360" width="7.42578125" style="1" bestFit="1" customWidth="1"/>
    <col min="13361" max="13361" width="5.85546875" style="1" customWidth="1"/>
    <col min="13362" max="13362" width="6.42578125" style="1" bestFit="1" customWidth="1"/>
    <col min="13363" max="13363" width="6.42578125" style="1" customWidth="1"/>
    <col min="13364" max="13364" width="8.42578125" style="1" customWidth="1"/>
    <col min="13365" max="13365" width="7.42578125" style="1" customWidth="1"/>
    <col min="13366" max="13366" width="6.42578125" style="1" customWidth="1"/>
    <col min="13367" max="13367" width="7.42578125" style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7.42578125" style="1" bestFit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6.42578125" style="1" bestFit="1" customWidth="1"/>
    <col min="13377" max="13377" width="5.5703125" style="1" customWidth="1"/>
    <col min="13378" max="13378" width="6.570312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87" width="5.85546875" style="1" customWidth="1"/>
    <col min="13388" max="13388" width="6.85546875" style="1" customWidth="1"/>
    <col min="13389" max="13389" width="5.85546875" style="1" customWidth="1"/>
    <col min="13390" max="13390" width="6.42578125" style="1" customWidth="1"/>
    <col min="13391" max="13391" width="5.85546875" style="1" customWidth="1"/>
    <col min="13392" max="13392" width="6.42578125" style="1" bestFit="1" customWidth="1"/>
    <col min="13393" max="13393" width="5.85546875" style="1" customWidth="1"/>
    <col min="13394" max="13394" width="6.42578125" style="1" bestFit="1" customWidth="1"/>
    <col min="13395" max="13395" width="5.85546875" style="1" customWidth="1"/>
    <col min="13396" max="13396" width="6.42578125" style="1" bestFit="1" customWidth="1"/>
    <col min="13397" max="13397" width="5" style="1" bestFit="1" customWidth="1"/>
    <col min="13398" max="13398" width="6.42578125" style="1" bestFit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2.28515625" style="1" customWidth="1"/>
    <col min="13413" max="13568" width="9.140625" style="1"/>
    <col min="13569" max="13569" width="4" style="1" customWidth="1"/>
    <col min="13570" max="13570" width="26" style="1" customWidth="1"/>
    <col min="13571" max="13571" width="5.85546875" style="1" customWidth="1"/>
    <col min="13572" max="13572" width="7.85546875" style="1" customWidth="1"/>
    <col min="13573" max="13573" width="5.85546875" style="1" customWidth="1"/>
    <col min="13574" max="13574" width="7.4257812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7.28515625" style="1" customWidth="1"/>
    <col min="13581" max="13581" width="5.85546875" style="1" customWidth="1"/>
    <col min="13582" max="13582" width="7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.5703125" style="1" customWidth="1"/>
    <col min="13591" max="13591" width="5.85546875" style="1" customWidth="1"/>
    <col min="13592" max="13592" width="7.42578125" style="1" bestFit="1" customWidth="1"/>
    <col min="13593" max="13593" width="5.85546875" style="1" customWidth="1"/>
    <col min="13594" max="13594" width="7.85546875" style="1" customWidth="1"/>
    <col min="13595" max="13595" width="5.85546875" style="1" customWidth="1"/>
    <col min="13596" max="13596" width="7.42578125" style="1" bestFit="1" customWidth="1"/>
    <col min="13597" max="13597" width="5.5703125" style="1" customWidth="1"/>
    <col min="13598" max="13598" width="7.42578125" style="1" bestFit="1" customWidth="1"/>
    <col min="13599" max="13599" width="6.42578125" style="1" customWidth="1"/>
    <col min="13600" max="13600" width="6.42578125" style="1" bestFit="1" customWidth="1"/>
    <col min="13601" max="13601" width="7" style="1" customWidth="1"/>
    <col min="13602" max="13602" width="7.5703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7.42578125" style="1" bestFit="1" customWidth="1"/>
    <col min="13611" max="13611" width="5.85546875" style="1" customWidth="1"/>
    <col min="13612" max="13612" width="7.42578125" style="1" bestFit="1" customWidth="1"/>
    <col min="13613" max="13613" width="5.85546875" style="1" customWidth="1"/>
    <col min="13614" max="13614" width="7.42578125" style="1" bestFit="1" customWidth="1"/>
    <col min="13615" max="13615" width="5.85546875" style="1" customWidth="1"/>
    <col min="13616" max="13616" width="7.42578125" style="1" bestFit="1" customWidth="1"/>
    <col min="13617" max="13617" width="5.85546875" style="1" customWidth="1"/>
    <col min="13618" max="13618" width="6.42578125" style="1" bestFit="1" customWidth="1"/>
    <col min="13619" max="13619" width="6.42578125" style="1" customWidth="1"/>
    <col min="13620" max="13620" width="8.42578125" style="1" customWidth="1"/>
    <col min="13621" max="13621" width="7.42578125" style="1" customWidth="1"/>
    <col min="13622" max="13622" width="6.42578125" style="1" customWidth="1"/>
    <col min="13623" max="13623" width="7.42578125" style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7.42578125" style="1" bestFit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6.42578125" style="1" bestFit="1" customWidth="1"/>
    <col min="13633" max="13633" width="5.5703125" style="1" customWidth="1"/>
    <col min="13634" max="13634" width="6.570312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43" width="5.85546875" style="1" customWidth="1"/>
    <col min="13644" max="13644" width="6.85546875" style="1" customWidth="1"/>
    <col min="13645" max="13645" width="5.85546875" style="1" customWidth="1"/>
    <col min="13646" max="13646" width="6.42578125" style="1" customWidth="1"/>
    <col min="13647" max="13647" width="5.85546875" style="1" customWidth="1"/>
    <col min="13648" max="13648" width="6.42578125" style="1" bestFit="1" customWidth="1"/>
    <col min="13649" max="13649" width="5.85546875" style="1" customWidth="1"/>
    <col min="13650" max="13650" width="6.42578125" style="1" bestFit="1" customWidth="1"/>
    <col min="13651" max="13651" width="5.85546875" style="1" customWidth="1"/>
    <col min="13652" max="13652" width="6.42578125" style="1" bestFit="1" customWidth="1"/>
    <col min="13653" max="13653" width="5" style="1" bestFit="1" customWidth="1"/>
    <col min="13654" max="13654" width="6.42578125" style="1" bestFit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2.28515625" style="1" customWidth="1"/>
    <col min="13669" max="13824" width="9.140625" style="1"/>
    <col min="13825" max="13825" width="4" style="1" customWidth="1"/>
    <col min="13826" max="13826" width="26" style="1" customWidth="1"/>
    <col min="13827" max="13827" width="5.85546875" style="1" customWidth="1"/>
    <col min="13828" max="13828" width="7.85546875" style="1" customWidth="1"/>
    <col min="13829" max="13829" width="5.85546875" style="1" customWidth="1"/>
    <col min="13830" max="13830" width="7.4257812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7.28515625" style="1" customWidth="1"/>
    <col min="13837" max="13837" width="5.85546875" style="1" customWidth="1"/>
    <col min="13838" max="13838" width="7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.5703125" style="1" customWidth="1"/>
    <col min="13847" max="13847" width="5.85546875" style="1" customWidth="1"/>
    <col min="13848" max="13848" width="7.42578125" style="1" bestFit="1" customWidth="1"/>
    <col min="13849" max="13849" width="5.85546875" style="1" customWidth="1"/>
    <col min="13850" max="13850" width="7.85546875" style="1" customWidth="1"/>
    <col min="13851" max="13851" width="5.85546875" style="1" customWidth="1"/>
    <col min="13852" max="13852" width="7.42578125" style="1" bestFit="1" customWidth="1"/>
    <col min="13853" max="13853" width="5.5703125" style="1" customWidth="1"/>
    <col min="13854" max="13854" width="7.42578125" style="1" bestFit="1" customWidth="1"/>
    <col min="13855" max="13855" width="6.42578125" style="1" customWidth="1"/>
    <col min="13856" max="13856" width="6.42578125" style="1" bestFit="1" customWidth="1"/>
    <col min="13857" max="13857" width="7" style="1" customWidth="1"/>
    <col min="13858" max="13858" width="7.5703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7.42578125" style="1" bestFit="1" customWidth="1"/>
    <col min="13867" max="13867" width="5.85546875" style="1" customWidth="1"/>
    <col min="13868" max="13868" width="7.42578125" style="1" bestFit="1" customWidth="1"/>
    <col min="13869" max="13869" width="5.85546875" style="1" customWidth="1"/>
    <col min="13870" max="13870" width="7.42578125" style="1" bestFit="1" customWidth="1"/>
    <col min="13871" max="13871" width="5.85546875" style="1" customWidth="1"/>
    <col min="13872" max="13872" width="7.42578125" style="1" bestFit="1" customWidth="1"/>
    <col min="13873" max="13873" width="5.85546875" style="1" customWidth="1"/>
    <col min="13874" max="13874" width="6.42578125" style="1" bestFit="1" customWidth="1"/>
    <col min="13875" max="13875" width="6.42578125" style="1" customWidth="1"/>
    <col min="13876" max="13876" width="8.42578125" style="1" customWidth="1"/>
    <col min="13877" max="13877" width="7.42578125" style="1" customWidth="1"/>
    <col min="13878" max="13878" width="6.42578125" style="1" customWidth="1"/>
    <col min="13879" max="13879" width="7.42578125" style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7.42578125" style="1" bestFit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6.42578125" style="1" bestFit="1" customWidth="1"/>
    <col min="13889" max="13889" width="5.5703125" style="1" customWidth="1"/>
    <col min="13890" max="13890" width="6.570312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899" width="5.85546875" style="1" customWidth="1"/>
    <col min="13900" max="13900" width="6.85546875" style="1" customWidth="1"/>
    <col min="13901" max="13901" width="5.85546875" style="1" customWidth="1"/>
    <col min="13902" max="13902" width="6.42578125" style="1" customWidth="1"/>
    <col min="13903" max="13903" width="5.85546875" style="1" customWidth="1"/>
    <col min="13904" max="13904" width="6.42578125" style="1" bestFit="1" customWidth="1"/>
    <col min="13905" max="13905" width="5.85546875" style="1" customWidth="1"/>
    <col min="13906" max="13906" width="6.42578125" style="1" bestFit="1" customWidth="1"/>
    <col min="13907" max="13907" width="5.85546875" style="1" customWidth="1"/>
    <col min="13908" max="13908" width="6.42578125" style="1" bestFit="1" customWidth="1"/>
    <col min="13909" max="13909" width="5" style="1" bestFit="1" customWidth="1"/>
    <col min="13910" max="13910" width="6.42578125" style="1" bestFit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2.28515625" style="1" customWidth="1"/>
    <col min="13925" max="14080" width="9.140625" style="1"/>
    <col min="14081" max="14081" width="4" style="1" customWidth="1"/>
    <col min="14082" max="14082" width="26" style="1" customWidth="1"/>
    <col min="14083" max="14083" width="5.85546875" style="1" customWidth="1"/>
    <col min="14084" max="14084" width="7.85546875" style="1" customWidth="1"/>
    <col min="14085" max="14085" width="5.85546875" style="1" customWidth="1"/>
    <col min="14086" max="14086" width="7.4257812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7.28515625" style="1" customWidth="1"/>
    <col min="14093" max="14093" width="5.85546875" style="1" customWidth="1"/>
    <col min="14094" max="14094" width="7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.5703125" style="1" customWidth="1"/>
    <col min="14103" max="14103" width="5.85546875" style="1" customWidth="1"/>
    <col min="14104" max="14104" width="7.42578125" style="1" bestFit="1" customWidth="1"/>
    <col min="14105" max="14105" width="5.85546875" style="1" customWidth="1"/>
    <col min="14106" max="14106" width="7.85546875" style="1" customWidth="1"/>
    <col min="14107" max="14107" width="5.85546875" style="1" customWidth="1"/>
    <col min="14108" max="14108" width="7.42578125" style="1" bestFit="1" customWidth="1"/>
    <col min="14109" max="14109" width="5.5703125" style="1" customWidth="1"/>
    <col min="14110" max="14110" width="7.42578125" style="1" bestFit="1" customWidth="1"/>
    <col min="14111" max="14111" width="6.42578125" style="1" customWidth="1"/>
    <col min="14112" max="14112" width="6.42578125" style="1" bestFit="1" customWidth="1"/>
    <col min="14113" max="14113" width="7" style="1" customWidth="1"/>
    <col min="14114" max="14114" width="7.5703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7.42578125" style="1" bestFit="1" customWidth="1"/>
    <col min="14123" max="14123" width="5.85546875" style="1" customWidth="1"/>
    <col min="14124" max="14124" width="7.42578125" style="1" bestFit="1" customWidth="1"/>
    <col min="14125" max="14125" width="5.85546875" style="1" customWidth="1"/>
    <col min="14126" max="14126" width="7.42578125" style="1" bestFit="1" customWidth="1"/>
    <col min="14127" max="14127" width="5.85546875" style="1" customWidth="1"/>
    <col min="14128" max="14128" width="7.42578125" style="1" bestFit="1" customWidth="1"/>
    <col min="14129" max="14129" width="5.85546875" style="1" customWidth="1"/>
    <col min="14130" max="14130" width="6.42578125" style="1" bestFit="1" customWidth="1"/>
    <col min="14131" max="14131" width="6.42578125" style="1" customWidth="1"/>
    <col min="14132" max="14132" width="8.42578125" style="1" customWidth="1"/>
    <col min="14133" max="14133" width="7.42578125" style="1" customWidth="1"/>
    <col min="14134" max="14134" width="6.42578125" style="1" customWidth="1"/>
    <col min="14135" max="14135" width="7.42578125" style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7.42578125" style="1" bestFit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6.42578125" style="1" bestFit="1" customWidth="1"/>
    <col min="14145" max="14145" width="5.5703125" style="1" customWidth="1"/>
    <col min="14146" max="14146" width="6.570312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55" width="5.85546875" style="1" customWidth="1"/>
    <col min="14156" max="14156" width="6.85546875" style="1" customWidth="1"/>
    <col min="14157" max="14157" width="5.85546875" style="1" customWidth="1"/>
    <col min="14158" max="14158" width="6.42578125" style="1" customWidth="1"/>
    <col min="14159" max="14159" width="5.85546875" style="1" customWidth="1"/>
    <col min="14160" max="14160" width="6.42578125" style="1" bestFit="1" customWidth="1"/>
    <col min="14161" max="14161" width="5.85546875" style="1" customWidth="1"/>
    <col min="14162" max="14162" width="6.42578125" style="1" bestFit="1" customWidth="1"/>
    <col min="14163" max="14163" width="5.85546875" style="1" customWidth="1"/>
    <col min="14164" max="14164" width="6.42578125" style="1" bestFit="1" customWidth="1"/>
    <col min="14165" max="14165" width="5" style="1" bestFit="1" customWidth="1"/>
    <col min="14166" max="14166" width="6.42578125" style="1" bestFit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2.28515625" style="1" customWidth="1"/>
    <col min="14181" max="14336" width="9.140625" style="1"/>
    <col min="14337" max="14337" width="4" style="1" customWidth="1"/>
    <col min="14338" max="14338" width="26" style="1" customWidth="1"/>
    <col min="14339" max="14339" width="5.85546875" style="1" customWidth="1"/>
    <col min="14340" max="14340" width="7.85546875" style="1" customWidth="1"/>
    <col min="14341" max="14341" width="5.85546875" style="1" customWidth="1"/>
    <col min="14342" max="14342" width="7.4257812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7.28515625" style="1" customWidth="1"/>
    <col min="14349" max="14349" width="5.85546875" style="1" customWidth="1"/>
    <col min="14350" max="14350" width="7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.5703125" style="1" customWidth="1"/>
    <col min="14359" max="14359" width="5.85546875" style="1" customWidth="1"/>
    <col min="14360" max="14360" width="7.42578125" style="1" bestFit="1" customWidth="1"/>
    <col min="14361" max="14361" width="5.85546875" style="1" customWidth="1"/>
    <col min="14362" max="14362" width="7.85546875" style="1" customWidth="1"/>
    <col min="14363" max="14363" width="5.85546875" style="1" customWidth="1"/>
    <col min="14364" max="14364" width="7.42578125" style="1" bestFit="1" customWidth="1"/>
    <col min="14365" max="14365" width="5.5703125" style="1" customWidth="1"/>
    <col min="14366" max="14366" width="7.42578125" style="1" bestFit="1" customWidth="1"/>
    <col min="14367" max="14367" width="6.42578125" style="1" customWidth="1"/>
    <col min="14368" max="14368" width="6.42578125" style="1" bestFit="1" customWidth="1"/>
    <col min="14369" max="14369" width="7" style="1" customWidth="1"/>
    <col min="14370" max="14370" width="7.5703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7.42578125" style="1" bestFit="1" customWidth="1"/>
    <col min="14379" max="14379" width="5.85546875" style="1" customWidth="1"/>
    <col min="14380" max="14380" width="7.42578125" style="1" bestFit="1" customWidth="1"/>
    <col min="14381" max="14381" width="5.85546875" style="1" customWidth="1"/>
    <col min="14382" max="14382" width="7.42578125" style="1" bestFit="1" customWidth="1"/>
    <col min="14383" max="14383" width="5.85546875" style="1" customWidth="1"/>
    <col min="14384" max="14384" width="7.42578125" style="1" bestFit="1" customWidth="1"/>
    <col min="14385" max="14385" width="5.85546875" style="1" customWidth="1"/>
    <col min="14386" max="14386" width="6.42578125" style="1" bestFit="1" customWidth="1"/>
    <col min="14387" max="14387" width="6.42578125" style="1" customWidth="1"/>
    <col min="14388" max="14388" width="8.42578125" style="1" customWidth="1"/>
    <col min="14389" max="14389" width="7.42578125" style="1" customWidth="1"/>
    <col min="14390" max="14390" width="6.42578125" style="1" customWidth="1"/>
    <col min="14391" max="14391" width="7.42578125" style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7.42578125" style="1" bestFit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6.42578125" style="1" bestFit="1" customWidth="1"/>
    <col min="14401" max="14401" width="5.5703125" style="1" customWidth="1"/>
    <col min="14402" max="14402" width="6.570312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1" width="5.85546875" style="1" customWidth="1"/>
    <col min="14412" max="14412" width="6.85546875" style="1" customWidth="1"/>
    <col min="14413" max="14413" width="5.85546875" style="1" customWidth="1"/>
    <col min="14414" max="14414" width="6.42578125" style="1" customWidth="1"/>
    <col min="14415" max="14415" width="5.85546875" style="1" customWidth="1"/>
    <col min="14416" max="14416" width="6.42578125" style="1" bestFit="1" customWidth="1"/>
    <col min="14417" max="14417" width="5.85546875" style="1" customWidth="1"/>
    <col min="14418" max="14418" width="6.42578125" style="1" bestFit="1" customWidth="1"/>
    <col min="14419" max="14419" width="5.85546875" style="1" customWidth="1"/>
    <col min="14420" max="14420" width="6.42578125" style="1" bestFit="1" customWidth="1"/>
    <col min="14421" max="14421" width="5" style="1" bestFit="1" customWidth="1"/>
    <col min="14422" max="14422" width="6.42578125" style="1" bestFit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2.28515625" style="1" customWidth="1"/>
    <col min="14437" max="14592" width="9.140625" style="1"/>
    <col min="14593" max="14593" width="4" style="1" customWidth="1"/>
    <col min="14594" max="14594" width="26" style="1" customWidth="1"/>
    <col min="14595" max="14595" width="5.85546875" style="1" customWidth="1"/>
    <col min="14596" max="14596" width="7.85546875" style="1" customWidth="1"/>
    <col min="14597" max="14597" width="5.85546875" style="1" customWidth="1"/>
    <col min="14598" max="14598" width="7.4257812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7.28515625" style="1" customWidth="1"/>
    <col min="14605" max="14605" width="5.85546875" style="1" customWidth="1"/>
    <col min="14606" max="14606" width="7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.5703125" style="1" customWidth="1"/>
    <col min="14615" max="14615" width="5.85546875" style="1" customWidth="1"/>
    <col min="14616" max="14616" width="7.42578125" style="1" bestFit="1" customWidth="1"/>
    <col min="14617" max="14617" width="5.85546875" style="1" customWidth="1"/>
    <col min="14618" max="14618" width="7.85546875" style="1" customWidth="1"/>
    <col min="14619" max="14619" width="5.85546875" style="1" customWidth="1"/>
    <col min="14620" max="14620" width="7.42578125" style="1" bestFit="1" customWidth="1"/>
    <col min="14621" max="14621" width="5.5703125" style="1" customWidth="1"/>
    <col min="14622" max="14622" width="7.42578125" style="1" bestFit="1" customWidth="1"/>
    <col min="14623" max="14623" width="6.42578125" style="1" customWidth="1"/>
    <col min="14624" max="14624" width="6.42578125" style="1" bestFit="1" customWidth="1"/>
    <col min="14625" max="14625" width="7" style="1" customWidth="1"/>
    <col min="14626" max="14626" width="7.5703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7.42578125" style="1" bestFit="1" customWidth="1"/>
    <col min="14635" max="14635" width="5.85546875" style="1" customWidth="1"/>
    <col min="14636" max="14636" width="7.42578125" style="1" bestFit="1" customWidth="1"/>
    <col min="14637" max="14637" width="5.85546875" style="1" customWidth="1"/>
    <col min="14638" max="14638" width="7.42578125" style="1" bestFit="1" customWidth="1"/>
    <col min="14639" max="14639" width="5.85546875" style="1" customWidth="1"/>
    <col min="14640" max="14640" width="7.42578125" style="1" bestFit="1" customWidth="1"/>
    <col min="14641" max="14641" width="5.85546875" style="1" customWidth="1"/>
    <col min="14642" max="14642" width="6.42578125" style="1" bestFit="1" customWidth="1"/>
    <col min="14643" max="14643" width="6.42578125" style="1" customWidth="1"/>
    <col min="14644" max="14644" width="8.42578125" style="1" customWidth="1"/>
    <col min="14645" max="14645" width="7.42578125" style="1" customWidth="1"/>
    <col min="14646" max="14646" width="6.42578125" style="1" customWidth="1"/>
    <col min="14647" max="14647" width="7.42578125" style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7.42578125" style="1" bestFit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6.42578125" style="1" bestFit="1" customWidth="1"/>
    <col min="14657" max="14657" width="5.5703125" style="1" customWidth="1"/>
    <col min="14658" max="14658" width="6.570312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67" width="5.85546875" style="1" customWidth="1"/>
    <col min="14668" max="14668" width="6.85546875" style="1" customWidth="1"/>
    <col min="14669" max="14669" width="5.85546875" style="1" customWidth="1"/>
    <col min="14670" max="14670" width="6.42578125" style="1" customWidth="1"/>
    <col min="14671" max="14671" width="5.85546875" style="1" customWidth="1"/>
    <col min="14672" max="14672" width="6.42578125" style="1" bestFit="1" customWidth="1"/>
    <col min="14673" max="14673" width="5.85546875" style="1" customWidth="1"/>
    <col min="14674" max="14674" width="6.42578125" style="1" bestFit="1" customWidth="1"/>
    <col min="14675" max="14675" width="5.85546875" style="1" customWidth="1"/>
    <col min="14676" max="14676" width="6.42578125" style="1" bestFit="1" customWidth="1"/>
    <col min="14677" max="14677" width="5" style="1" bestFit="1" customWidth="1"/>
    <col min="14678" max="14678" width="6.42578125" style="1" bestFit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2.28515625" style="1" customWidth="1"/>
    <col min="14693" max="14848" width="9.140625" style="1"/>
    <col min="14849" max="14849" width="4" style="1" customWidth="1"/>
    <col min="14850" max="14850" width="26" style="1" customWidth="1"/>
    <col min="14851" max="14851" width="5.85546875" style="1" customWidth="1"/>
    <col min="14852" max="14852" width="7.85546875" style="1" customWidth="1"/>
    <col min="14853" max="14853" width="5.85546875" style="1" customWidth="1"/>
    <col min="14854" max="14854" width="7.4257812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7.28515625" style="1" customWidth="1"/>
    <col min="14861" max="14861" width="5.85546875" style="1" customWidth="1"/>
    <col min="14862" max="14862" width="7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.5703125" style="1" customWidth="1"/>
    <col min="14871" max="14871" width="5.85546875" style="1" customWidth="1"/>
    <col min="14872" max="14872" width="7.42578125" style="1" bestFit="1" customWidth="1"/>
    <col min="14873" max="14873" width="5.85546875" style="1" customWidth="1"/>
    <col min="14874" max="14874" width="7.85546875" style="1" customWidth="1"/>
    <col min="14875" max="14875" width="5.85546875" style="1" customWidth="1"/>
    <col min="14876" max="14876" width="7.42578125" style="1" bestFit="1" customWidth="1"/>
    <col min="14877" max="14877" width="5.5703125" style="1" customWidth="1"/>
    <col min="14878" max="14878" width="7.42578125" style="1" bestFit="1" customWidth="1"/>
    <col min="14879" max="14879" width="6.42578125" style="1" customWidth="1"/>
    <col min="14880" max="14880" width="6.42578125" style="1" bestFit="1" customWidth="1"/>
    <col min="14881" max="14881" width="7" style="1" customWidth="1"/>
    <col min="14882" max="14882" width="7.5703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7.42578125" style="1" bestFit="1" customWidth="1"/>
    <col min="14891" max="14891" width="5.85546875" style="1" customWidth="1"/>
    <col min="14892" max="14892" width="7.42578125" style="1" bestFit="1" customWidth="1"/>
    <col min="14893" max="14893" width="5.85546875" style="1" customWidth="1"/>
    <col min="14894" max="14894" width="7.42578125" style="1" bestFit="1" customWidth="1"/>
    <col min="14895" max="14895" width="5.85546875" style="1" customWidth="1"/>
    <col min="14896" max="14896" width="7.42578125" style="1" bestFit="1" customWidth="1"/>
    <col min="14897" max="14897" width="5.85546875" style="1" customWidth="1"/>
    <col min="14898" max="14898" width="6.42578125" style="1" bestFit="1" customWidth="1"/>
    <col min="14899" max="14899" width="6.42578125" style="1" customWidth="1"/>
    <col min="14900" max="14900" width="8.42578125" style="1" customWidth="1"/>
    <col min="14901" max="14901" width="7.42578125" style="1" customWidth="1"/>
    <col min="14902" max="14902" width="6.42578125" style="1" customWidth="1"/>
    <col min="14903" max="14903" width="7.42578125" style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7.42578125" style="1" bestFit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6.42578125" style="1" bestFit="1" customWidth="1"/>
    <col min="14913" max="14913" width="5.5703125" style="1" customWidth="1"/>
    <col min="14914" max="14914" width="6.570312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23" width="5.85546875" style="1" customWidth="1"/>
    <col min="14924" max="14924" width="6.85546875" style="1" customWidth="1"/>
    <col min="14925" max="14925" width="5.85546875" style="1" customWidth="1"/>
    <col min="14926" max="14926" width="6.42578125" style="1" customWidth="1"/>
    <col min="14927" max="14927" width="5.85546875" style="1" customWidth="1"/>
    <col min="14928" max="14928" width="6.42578125" style="1" bestFit="1" customWidth="1"/>
    <col min="14929" max="14929" width="5.85546875" style="1" customWidth="1"/>
    <col min="14930" max="14930" width="6.42578125" style="1" bestFit="1" customWidth="1"/>
    <col min="14931" max="14931" width="5.85546875" style="1" customWidth="1"/>
    <col min="14932" max="14932" width="6.42578125" style="1" bestFit="1" customWidth="1"/>
    <col min="14933" max="14933" width="5" style="1" bestFit="1" customWidth="1"/>
    <col min="14934" max="14934" width="6.42578125" style="1" bestFit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2.28515625" style="1" customWidth="1"/>
    <col min="14949" max="15104" width="9.140625" style="1"/>
    <col min="15105" max="15105" width="4" style="1" customWidth="1"/>
    <col min="15106" max="15106" width="26" style="1" customWidth="1"/>
    <col min="15107" max="15107" width="5.85546875" style="1" customWidth="1"/>
    <col min="15108" max="15108" width="7.85546875" style="1" customWidth="1"/>
    <col min="15109" max="15109" width="5.85546875" style="1" customWidth="1"/>
    <col min="15110" max="15110" width="7.4257812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7.28515625" style="1" customWidth="1"/>
    <col min="15117" max="15117" width="5.85546875" style="1" customWidth="1"/>
    <col min="15118" max="15118" width="7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.5703125" style="1" customWidth="1"/>
    <col min="15127" max="15127" width="5.85546875" style="1" customWidth="1"/>
    <col min="15128" max="15128" width="7.42578125" style="1" bestFit="1" customWidth="1"/>
    <col min="15129" max="15129" width="5.85546875" style="1" customWidth="1"/>
    <col min="15130" max="15130" width="7.85546875" style="1" customWidth="1"/>
    <col min="15131" max="15131" width="5.85546875" style="1" customWidth="1"/>
    <col min="15132" max="15132" width="7.42578125" style="1" bestFit="1" customWidth="1"/>
    <col min="15133" max="15133" width="5.5703125" style="1" customWidth="1"/>
    <col min="15134" max="15134" width="7.42578125" style="1" bestFit="1" customWidth="1"/>
    <col min="15135" max="15135" width="6.42578125" style="1" customWidth="1"/>
    <col min="15136" max="15136" width="6.42578125" style="1" bestFit="1" customWidth="1"/>
    <col min="15137" max="15137" width="7" style="1" customWidth="1"/>
    <col min="15138" max="15138" width="7.5703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7.42578125" style="1" bestFit="1" customWidth="1"/>
    <col min="15147" max="15147" width="5.85546875" style="1" customWidth="1"/>
    <col min="15148" max="15148" width="7.42578125" style="1" bestFit="1" customWidth="1"/>
    <col min="15149" max="15149" width="5.85546875" style="1" customWidth="1"/>
    <col min="15150" max="15150" width="7.42578125" style="1" bestFit="1" customWidth="1"/>
    <col min="15151" max="15151" width="5.85546875" style="1" customWidth="1"/>
    <col min="15152" max="15152" width="7.42578125" style="1" bestFit="1" customWidth="1"/>
    <col min="15153" max="15153" width="5.85546875" style="1" customWidth="1"/>
    <col min="15154" max="15154" width="6.42578125" style="1" bestFit="1" customWidth="1"/>
    <col min="15155" max="15155" width="6.42578125" style="1" customWidth="1"/>
    <col min="15156" max="15156" width="8.42578125" style="1" customWidth="1"/>
    <col min="15157" max="15157" width="7.42578125" style="1" customWidth="1"/>
    <col min="15158" max="15158" width="6.42578125" style="1" customWidth="1"/>
    <col min="15159" max="15159" width="7.42578125" style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7.42578125" style="1" bestFit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6.42578125" style="1" bestFit="1" customWidth="1"/>
    <col min="15169" max="15169" width="5.5703125" style="1" customWidth="1"/>
    <col min="15170" max="15170" width="6.570312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79" width="5.85546875" style="1" customWidth="1"/>
    <col min="15180" max="15180" width="6.85546875" style="1" customWidth="1"/>
    <col min="15181" max="15181" width="5.85546875" style="1" customWidth="1"/>
    <col min="15182" max="15182" width="6.42578125" style="1" customWidth="1"/>
    <col min="15183" max="15183" width="5.85546875" style="1" customWidth="1"/>
    <col min="15184" max="15184" width="6.42578125" style="1" bestFit="1" customWidth="1"/>
    <col min="15185" max="15185" width="5.85546875" style="1" customWidth="1"/>
    <col min="15186" max="15186" width="6.42578125" style="1" bestFit="1" customWidth="1"/>
    <col min="15187" max="15187" width="5.85546875" style="1" customWidth="1"/>
    <col min="15188" max="15188" width="6.42578125" style="1" bestFit="1" customWidth="1"/>
    <col min="15189" max="15189" width="5" style="1" bestFit="1" customWidth="1"/>
    <col min="15190" max="15190" width="6.42578125" style="1" bestFit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2.28515625" style="1" customWidth="1"/>
    <col min="15205" max="15360" width="9.140625" style="1"/>
    <col min="15361" max="15361" width="4" style="1" customWidth="1"/>
    <col min="15362" max="15362" width="26" style="1" customWidth="1"/>
    <col min="15363" max="15363" width="5.85546875" style="1" customWidth="1"/>
    <col min="15364" max="15364" width="7.85546875" style="1" customWidth="1"/>
    <col min="15365" max="15365" width="5.85546875" style="1" customWidth="1"/>
    <col min="15366" max="15366" width="7.4257812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7.28515625" style="1" customWidth="1"/>
    <col min="15373" max="15373" width="5.85546875" style="1" customWidth="1"/>
    <col min="15374" max="15374" width="7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.5703125" style="1" customWidth="1"/>
    <col min="15383" max="15383" width="5.85546875" style="1" customWidth="1"/>
    <col min="15384" max="15384" width="7.42578125" style="1" bestFit="1" customWidth="1"/>
    <col min="15385" max="15385" width="5.85546875" style="1" customWidth="1"/>
    <col min="15386" max="15386" width="7.85546875" style="1" customWidth="1"/>
    <col min="15387" max="15387" width="5.85546875" style="1" customWidth="1"/>
    <col min="15388" max="15388" width="7.42578125" style="1" bestFit="1" customWidth="1"/>
    <col min="15389" max="15389" width="5.5703125" style="1" customWidth="1"/>
    <col min="15390" max="15390" width="7.42578125" style="1" bestFit="1" customWidth="1"/>
    <col min="15391" max="15391" width="6.42578125" style="1" customWidth="1"/>
    <col min="15392" max="15392" width="6.42578125" style="1" bestFit="1" customWidth="1"/>
    <col min="15393" max="15393" width="7" style="1" customWidth="1"/>
    <col min="15394" max="15394" width="7.5703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7.42578125" style="1" bestFit="1" customWidth="1"/>
    <col min="15403" max="15403" width="5.85546875" style="1" customWidth="1"/>
    <col min="15404" max="15404" width="7.42578125" style="1" bestFit="1" customWidth="1"/>
    <col min="15405" max="15405" width="5.85546875" style="1" customWidth="1"/>
    <col min="15406" max="15406" width="7.42578125" style="1" bestFit="1" customWidth="1"/>
    <col min="15407" max="15407" width="5.85546875" style="1" customWidth="1"/>
    <col min="15408" max="15408" width="7.42578125" style="1" bestFit="1" customWidth="1"/>
    <col min="15409" max="15409" width="5.85546875" style="1" customWidth="1"/>
    <col min="15410" max="15410" width="6.42578125" style="1" bestFit="1" customWidth="1"/>
    <col min="15411" max="15411" width="6.42578125" style="1" customWidth="1"/>
    <col min="15412" max="15412" width="8.42578125" style="1" customWidth="1"/>
    <col min="15413" max="15413" width="7.42578125" style="1" customWidth="1"/>
    <col min="15414" max="15414" width="6.42578125" style="1" customWidth="1"/>
    <col min="15415" max="15415" width="7.42578125" style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7.42578125" style="1" bestFit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6.42578125" style="1" bestFit="1" customWidth="1"/>
    <col min="15425" max="15425" width="5.5703125" style="1" customWidth="1"/>
    <col min="15426" max="15426" width="6.570312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35" width="5.85546875" style="1" customWidth="1"/>
    <col min="15436" max="15436" width="6.85546875" style="1" customWidth="1"/>
    <col min="15437" max="15437" width="5.85546875" style="1" customWidth="1"/>
    <col min="15438" max="15438" width="6.42578125" style="1" customWidth="1"/>
    <col min="15439" max="15439" width="5.85546875" style="1" customWidth="1"/>
    <col min="15440" max="15440" width="6.42578125" style="1" bestFit="1" customWidth="1"/>
    <col min="15441" max="15441" width="5.85546875" style="1" customWidth="1"/>
    <col min="15442" max="15442" width="6.42578125" style="1" bestFit="1" customWidth="1"/>
    <col min="15443" max="15443" width="5.85546875" style="1" customWidth="1"/>
    <col min="15444" max="15444" width="6.42578125" style="1" bestFit="1" customWidth="1"/>
    <col min="15445" max="15445" width="5" style="1" bestFit="1" customWidth="1"/>
    <col min="15446" max="15446" width="6.42578125" style="1" bestFit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2.28515625" style="1" customWidth="1"/>
    <col min="15461" max="15616" width="9.140625" style="1"/>
    <col min="15617" max="15617" width="4" style="1" customWidth="1"/>
    <col min="15618" max="15618" width="26" style="1" customWidth="1"/>
    <col min="15619" max="15619" width="5.85546875" style="1" customWidth="1"/>
    <col min="15620" max="15620" width="7.85546875" style="1" customWidth="1"/>
    <col min="15621" max="15621" width="5.85546875" style="1" customWidth="1"/>
    <col min="15622" max="15622" width="7.4257812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7.28515625" style="1" customWidth="1"/>
    <col min="15629" max="15629" width="5.85546875" style="1" customWidth="1"/>
    <col min="15630" max="15630" width="7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.5703125" style="1" customWidth="1"/>
    <col min="15639" max="15639" width="5.85546875" style="1" customWidth="1"/>
    <col min="15640" max="15640" width="7.42578125" style="1" bestFit="1" customWidth="1"/>
    <col min="15641" max="15641" width="5.85546875" style="1" customWidth="1"/>
    <col min="15642" max="15642" width="7.85546875" style="1" customWidth="1"/>
    <col min="15643" max="15643" width="5.85546875" style="1" customWidth="1"/>
    <col min="15644" max="15644" width="7.42578125" style="1" bestFit="1" customWidth="1"/>
    <col min="15645" max="15645" width="5.5703125" style="1" customWidth="1"/>
    <col min="15646" max="15646" width="7.42578125" style="1" bestFit="1" customWidth="1"/>
    <col min="15647" max="15647" width="6.42578125" style="1" customWidth="1"/>
    <col min="15648" max="15648" width="6.42578125" style="1" bestFit="1" customWidth="1"/>
    <col min="15649" max="15649" width="7" style="1" customWidth="1"/>
    <col min="15650" max="15650" width="7.5703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7.42578125" style="1" bestFit="1" customWidth="1"/>
    <col min="15659" max="15659" width="5.85546875" style="1" customWidth="1"/>
    <col min="15660" max="15660" width="7.42578125" style="1" bestFit="1" customWidth="1"/>
    <col min="15661" max="15661" width="5.85546875" style="1" customWidth="1"/>
    <col min="15662" max="15662" width="7.42578125" style="1" bestFit="1" customWidth="1"/>
    <col min="15663" max="15663" width="5.85546875" style="1" customWidth="1"/>
    <col min="15664" max="15664" width="7.42578125" style="1" bestFit="1" customWidth="1"/>
    <col min="15665" max="15665" width="5.85546875" style="1" customWidth="1"/>
    <col min="15666" max="15666" width="6.42578125" style="1" bestFit="1" customWidth="1"/>
    <col min="15667" max="15667" width="6.42578125" style="1" customWidth="1"/>
    <col min="15668" max="15668" width="8.42578125" style="1" customWidth="1"/>
    <col min="15669" max="15669" width="7.42578125" style="1" customWidth="1"/>
    <col min="15670" max="15670" width="6.42578125" style="1" customWidth="1"/>
    <col min="15671" max="15671" width="7.42578125" style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7.42578125" style="1" bestFit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6.42578125" style="1" bestFit="1" customWidth="1"/>
    <col min="15681" max="15681" width="5.5703125" style="1" customWidth="1"/>
    <col min="15682" max="15682" width="6.570312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1" width="5.85546875" style="1" customWidth="1"/>
    <col min="15692" max="15692" width="6.85546875" style="1" customWidth="1"/>
    <col min="15693" max="15693" width="5.85546875" style="1" customWidth="1"/>
    <col min="15694" max="15694" width="6.42578125" style="1" customWidth="1"/>
    <col min="15695" max="15695" width="5.85546875" style="1" customWidth="1"/>
    <col min="15696" max="15696" width="6.42578125" style="1" bestFit="1" customWidth="1"/>
    <col min="15697" max="15697" width="5.85546875" style="1" customWidth="1"/>
    <col min="15698" max="15698" width="6.42578125" style="1" bestFit="1" customWidth="1"/>
    <col min="15699" max="15699" width="5.85546875" style="1" customWidth="1"/>
    <col min="15700" max="15700" width="6.42578125" style="1" bestFit="1" customWidth="1"/>
    <col min="15701" max="15701" width="5" style="1" bestFit="1" customWidth="1"/>
    <col min="15702" max="15702" width="6.42578125" style="1" bestFit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2.28515625" style="1" customWidth="1"/>
    <col min="15717" max="15872" width="9.140625" style="1"/>
    <col min="15873" max="15873" width="4" style="1" customWidth="1"/>
    <col min="15874" max="15874" width="26" style="1" customWidth="1"/>
    <col min="15875" max="15875" width="5.85546875" style="1" customWidth="1"/>
    <col min="15876" max="15876" width="7.85546875" style="1" customWidth="1"/>
    <col min="15877" max="15877" width="5.85546875" style="1" customWidth="1"/>
    <col min="15878" max="15878" width="7.4257812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7.28515625" style="1" customWidth="1"/>
    <col min="15885" max="15885" width="5.85546875" style="1" customWidth="1"/>
    <col min="15886" max="15886" width="7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.5703125" style="1" customWidth="1"/>
    <col min="15895" max="15895" width="5.85546875" style="1" customWidth="1"/>
    <col min="15896" max="15896" width="7.42578125" style="1" bestFit="1" customWidth="1"/>
    <col min="15897" max="15897" width="5.85546875" style="1" customWidth="1"/>
    <col min="15898" max="15898" width="7.85546875" style="1" customWidth="1"/>
    <col min="15899" max="15899" width="5.85546875" style="1" customWidth="1"/>
    <col min="15900" max="15900" width="7.42578125" style="1" bestFit="1" customWidth="1"/>
    <col min="15901" max="15901" width="5.5703125" style="1" customWidth="1"/>
    <col min="15902" max="15902" width="7.42578125" style="1" bestFit="1" customWidth="1"/>
    <col min="15903" max="15903" width="6.42578125" style="1" customWidth="1"/>
    <col min="15904" max="15904" width="6.42578125" style="1" bestFit="1" customWidth="1"/>
    <col min="15905" max="15905" width="7" style="1" customWidth="1"/>
    <col min="15906" max="15906" width="7.5703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7.42578125" style="1" bestFit="1" customWidth="1"/>
    <col min="15915" max="15915" width="5.85546875" style="1" customWidth="1"/>
    <col min="15916" max="15916" width="7.42578125" style="1" bestFit="1" customWidth="1"/>
    <col min="15917" max="15917" width="5.85546875" style="1" customWidth="1"/>
    <col min="15918" max="15918" width="7.42578125" style="1" bestFit="1" customWidth="1"/>
    <col min="15919" max="15919" width="5.85546875" style="1" customWidth="1"/>
    <col min="15920" max="15920" width="7.42578125" style="1" bestFit="1" customWidth="1"/>
    <col min="15921" max="15921" width="5.85546875" style="1" customWidth="1"/>
    <col min="15922" max="15922" width="6.42578125" style="1" bestFit="1" customWidth="1"/>
    <col min="15923" max="15923" width="6.42578125" style="1" customWidth="1"/>
    <col min="15924" max="15924" width="8.42578125" style="1" customWidth="1"/>
    <col min="15925" max="15925" width="7.42578125" style="1" customWidth="1"/>
    <col min="15926" max="15926" width="6.42578125" style="1" customWidth="1"/>
    <col min="15927" max="15927" width="7.42578125" style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7.42578125" style="1" bestFit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6.42578125" style="1" bestFit="1" customWidth="1"/>
    <col min="15937" max="15937" width="5.5703125" style="1" customWidth="1"/>
    <col min="15938" max="15938" width="6.570312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47" width="5.85546875" style="1" customWidth="1"/>
    <col min="15948" max="15948" width="6.85546875" style="1" customWidth="1"/>
    <col min="15949" max="15949" width="5.85546875" style="1" customWidth="1"/>
    <col min="15950" max="15950" width="6.42578125" style="1" customWidth="1"/>
    <col min="15951" max="15951" width="5.85546875" style="1" customWidth="1"/>
    <col min="15952" max="15952" width="6.42578125" style="1" bestFit="1" customWidth="1"/>
    <col min="15953" max="15953" width="5.85546875" style="1" customWidth="1"/>
    <col min="15954" max="15954" width="6.42578125" style="1" bestFit="1" customWidth="1"/>
    <col min="15955" max="15955" width="5.85546875" style="1" customWidth="1"/>
    <col min="15956" max="15956" width="6.42578125" style="1" bestFit="1" customWidth="1"/>
    <col min="15957" max="15957" width="5" style="1" bestFit="1" customWidth="1"/>
    <col min="15958" max="15958" width="6.42578125" style="1" bestFit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2.28515625" style="1" customWidth="1"/>
    <col min="15973" max="16128" width="9.140625" style="1"/>
    <col min="16129" max="16129" width="4" style="1" customWidth="1"/>
    <col min="16130" max="16130" width="26" style="1" customWidth="1"/>
    <col min="16131" max="16131" width="5.85546875" style="1" customWidth="1"/>
    <col min="16132" max="16132" width="7.85546875" style="1" customWidth="1"/>
    <col min="16133" max="16133" width="5.85546875" style="1" customWidth="1"/>
    <col min="16134" max="16134" width="7.4257812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7.28515625" style="1" customWidth="1"/>
    <col min="16141" max="16141" width="5.85546875" style="1" customWidth="1"/>
    <col min="16142" max="16142" width="7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.5703125" style="1" customWidth="1"/>
    <col min="16151" max="16151" width="5.85546875" style="1" customWidth="1"/>
    <col min="16152" max="16152" width="7.42578125" style="1" bestFit="1" customWidth="1"/>
    <col min="16153" max="16153" width="5.85546875" style="1" customWidth="1"/>
    <col min="16154" max="16154" width="7.85546875" style="1" customWidth="1"/>
    <col min="16155" max="16155" width="5.85546875" style="1" customWidth="1"/>
    <col min="16156" max="16156" width="7.42578125" style="1" bestFit="1" customWidth="1"/>
    <col min="16157" max="16157" width="5.5703125" style="1" customWidth="1"/>
    <col min="16158" max="16158" width="7.42578125" style="1" bestFit="1" customWidth="1"/>
    <col min="16159" max="16159" width="6.42578125" style="1" customWidth="1"/>
    <col min="16160" max="16160" width="6.42578125" style="1" bestFit="1" customWidth="1"/>
    <col min="16161" max="16161" width="7" style="1" customWidth="1"/>
    <col min="16162" max="16162" width="7.5703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7.42578125" style="1" bestFit="1" customWidth="1"/>
    <col min="16171" max="16171" width="5.85546875" style="1" customWidth="1"/>
    <col min="16172" max="16172" width="7.42578125" style="1" bestFit="1" customWidth="1"/>
    <col min="16173" max="16173" width="5.85546875" style="1" customWidth="1"/>
    <col min="16174" max="16174" width="7.42578125" style="1" bestFit="1" customWidth="1"/>
    <col min="16175" max="16175" width="5.85546875" style="1" customWidth="1"/>
    <col min="16176" max="16176" width="7.42578125" style="1" bestFit="1" customWidth="1"/>
    <col min="16177" max="16177" width="5.85546875" style="1" customWidth="1"/>
    <col min="16178" max="16178" width="6.42578125" style="1" bestFit="1" customWidth="1"/>
    <col min="16179" max="16179" width="6.42578125" style="1" customWidth="1"/>
    <col min="16180" max="16180" width="8.42578125" style="1" customWidth="1"/>
    <col min="16181" max="16181" width="7.42578125" style="1" customWidth="1"/>
    <col min="16182" max="16182" width="6.42578125" style="1" customWidth="1"/>
    <col min="16183" max="16183" width="7.42578125" style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7.42578125" style="1" bestFit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6.42578125" style="1" bestFit="1" customWidth="1"/>
    <col min="16193" max="16193" width="5.5703125" style="1" customWidth="1"/>
    <col min="16194" max="16194" width="6.570312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03" width="5.85546875" style="1" customWidth="1"/>
    <col min="16204" max="16204" width="6.85546875" style="1" customWidth="1"/>
    <col min="16205" max="16205" width="5.85546875" style="1" customWidth="1"/>
    <col min="16206" max="16206" width="6.42578125" style="1" customWidth="1"/>
    <col min="16207" max="16207" width="5.85546875" style="1" customWidth="1"/>
    <col min="16208" max="16208" width="6.42578125" style="1" bestFit="1" customWidth="1"/>
    <col min="16209" max="16209" width="5.85546875" style="1" customWidth="1"/>
    <col min="16210" max="16210" width="6.42578125" style="1" bestFit="1" customWidth="1"/>
    <col min="16211" max="16211" width="5.85546875" style="1" customWidth="1"/>
    <col min="16212" max="16212" width="6.42578125" style="1" bestFit="1" customWidth="1"/>
    <col min="16213" max="16213" width="5" style="1" bestFit="1" customWidth="1"/>
    <col min="16214" max="16214" width="6.42578125" style="1" bestFit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2.28515625" style="1" customWidth="1"/>
    <col min="16229" max="16384" width="9.140625" style="1"/>
  </cols>
  <sheetData>
    <row r="1" spans="1:100" ht="24.95" customHeight="1" x14ac:dyDescent="0.55000000000000004">
      <c r="A1" s="169"/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12.75" customHeight="1" x14ac:dyDescent="0.15">
      <c r="A3" s="441" t="s">
        <v>96</v>
      </c>
      <c r="B3" s="442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47" t="s">
        <v>95</v>
      </c>
      <c r="B6" s="448"/>
      <c r="C6" s="285"/>
      <c r="D6" s="280"/>
      <c r="E6" s="284"/>
      <c r="F6" s="280"/>
      <c r="G6" s="284"/>
      <c r="H6" s="280"/>
      <c r="I6" s="284"/>
      <c r="J6" s="280"/>
      <c r="K6" s="284"/>
      <c r="L6" s="280"/>
      <c r="M6" s="280"/>
      <c r="N6" s="280"/>
      <c r="O6" s="278"/>
      <c r="P6" s="278"/>
      <c r="Q6" s="278"/>
      <c r="R6" s="278"/>
      <c r="S6" s="278"/>
      <c r="T6" s="278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  <c r="AF6" s="280"/>
      <c r="AG6" s="278"/>
      <c r="AH6" s="278"/>
      <c r="AI6" s="278"/>
      <c r="AJ6" s="278"/>
      <c r="AK6" s="278"/>
      <c r="AL6" s="278"/>
      <c r="AM6" s="280"/>
      <c r="AN6" s="280"/>
      <c r="AO6" s="280"/>
      <c r="AP6" s="280"/>
      <c r="AQ6" s="280"/>
      <c r="AR6" s="280"/>
      <c r="AS6" s="280"/>
      <c r="AT6" s="280"/>
      <c r="AU6" s="280"/>
      <c r="AV6" s="280"/>
      <c r="AW6" s="280"/>
      <c r="AX6" s="280"/>
      <c r="AY6" s="278"/>
      <c r="AZ6" s="278"/>
      <c r="BA6" s="278"/>
      <c r="BB6" s="278"/>
      <c r="BC6" s="278"/>
      <c r="BD6" s="278"/>
      <c r="BE6" s="280"/>
      <c r="BF6" s="280"/>
      <c r="BG6" s="280"/>
      <c r="BH6" s="280"/>
      <c r="BI6" s="280"/>
      <c r="BJ6" s="280"/>
      <c r="BK6" s="280"/>
      <c r="BL6" s="280"/>
      <c r="BM6" s="280"/>
      <c r="BN6" s="280"/>
      <c r="BO6" s="280"/>
      <c r="BP6" s="280"/>
      <c r="BQ6" s="278"/>
      <c r="BR6" s="278"/>
      <c r="BS6" s="278"/>
      <c r="BT6" s="278"/>
      <c r="BU6" s="278"/>
      <c r="BV6" s="278"/>
      <c r="BW6" s="280"/>
      <c r="BX6" s="280"/>
      <c r="BY6" s="280"/>
      <c r="BZ6" s="280"/>
      <c r="CA6" s="280"/>
      <c r="CB6" s="280"/>
      <c r="CC6" s="280"/>
      <c r="CD6" s="280"/>
      <c r="CE6" s="280"/>
      <c r="CF6" s="280"/>
      <c r="CG6" s="280"/>
      <c r="CH6" s="283"/>
      <c r="CI6" s="282"/>
      <c r="CJ6" s="278"/>
      <c r="CK6" s="278"/>
      <c r="CL6" s="278"/>
      <c r="CM6" s="278"/>
      <c r="CN6" s="281"/>
      <c r="CO6" s="12"/>
      <c r="CP6" s="282"/>
      <c r="CQ6" s="278"/>
      <c r="CR6" s="278"/>
      <c r="CS6" s="278"/>
      <c r="CT6" s="278"/>
      <c r="CU6" s="281"/>
      <c r="CV6" s="56"/>
    </row>
    <row r="7" spans="1:100" s="76" customFormat="1" ht="11.25" x14ac:dyDescent="0.2">
      <c r="A7" s="75" t="s">
        <v>115</v>
      </c>
      <c r="B7" s="28" t="s">
        <v>120</v>
      </c>
      <c r="C7" s="77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18"/>
      <c r="P7" s="18"/>
      <c r="Q7" s="24" t="e">
        <f>P7/O7</f>
        <v>#DIV/0!</v>
      </c>
      <c r="R7" s="23">
        <f t="shared" ref="R7:S9" si="0">C7+E7+G7+I7+K7+M7</f>
        <v>0</v>
      </c>
      <c r="S7" s="23">
        <f t="shared" si="0"/>
        <v>0</v>
      </c>
      <c r="T7" s="23" t="e">
        <f>S7/R7</f>
        <v>#DIV/0!</v>
      </c>
      <c r="U7" s="25">
        <v>10.58</v>
      </c>
      <c r="V7" s="25">
        <v>950.89</v>
      </c>
      <c r="W7" s="25">
        <v>10</v>
      </c>
      <c r="X7" s="25">
        <v>693.12</v>
      </c>
      <c r="Y7" s="25">
        <v>10.92</v>
      </c>
      <c r="Z7" s="25">
        <v>645.11</v>
      </c>
      <c r="AA7" s="25">
        <v>5.25</v>
      </c>
      <c r="AB7" s="25">
        <v>253.05</v>
      </c>
      <c r="AC7" s="25"/>
      <c r="AD7" s="25"/>
      <c r="AE7" s="25"/>
      <c r="AF7" s="25"/>
      <c r="AG7" s="33">
        <v>37</v>
      </c>
      <c r="AH7" s="24">
        <v>2197</v>
      </c>
      <c r="AI7" s="24">
        <f>AH7/AG7</f>
        <v>59.378378378378379</v>
      </c>
      <c r="AJ7" s="23">
        <f t="shared" ref="AJ7:AK9" si="1">U7+W7+Y7+AA7+AC7+AE7</f>
        <v>36.75</v>
      </c>
      <c r="AK7" s="23">
        <f t="shared" si="1"/>
        <v>2542.17</v>
      </c>
      <c r="AL7" s="23">
        <f>AK7/AJ7</f>
        <v>69.174693877551022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/>
      <c r="AZ7" s="24"/>
      <c r="BA7" s="24" t="e">
        <f>AZ7/AY7</f>
        <v>#DIV/0!</v>
      </c>
      <c r="BB7" s="23">
        <f t="shared" ref="BB7:BC9" si="2">AM7+AO7+AQ7+AS7+AU7+AW7</f>
        <v>0</v>
      </c>
      <c r="BC7" s="23">
        <f t="shared" si="2"/>
        <v>0</v>
      </c>
      <c r="BD7" s="23" t="e">
        <f>BC7/BB7</f>
        <v>#DIV/0!</v>
      </c>
      <c r="BE7" s="25"/>
      <c r="BF7" s="25"/>
      <c r="BG7" s="25"/>
      <c r="BH7" s="25"/>
      <c r="BI7" s="25"/>
      <c r="BJ7" s="25"/>
      <c r="BK7" s="25">
        <v>1</v>
      </c>
      <c r="BL7" s="25">
        <v>81.69</v>
      </c>
      <c r="BM7" s="25"/>
      <c r="BN7" s="25"/>
      <c r="BO7" s="25"/>
      <c r="BP7" s="25"/>
      <c r="BQ7" s="24"/>
      <c r="BR7" s="24"/>
      <c r="BS7" s="24" t="e">
        <f>BR7/BQ7</f>
        <v>#DIV/0!</v>
      </c>
      <c r="BT7" s="23">
        <f t="shared" ref="BT7:BU9" si="3">BE7+BG7+BI7+BK7+BM7+BO7</f>
        <v>1</v>
      </c>
      <c r="BU7" s="23">
        <f t="shared" si="3"/>
        <v>81.69</v>
      </c>
      <c r="BV7" s="23">
        <f>BU7/BT7</f>
        <v>81.69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>CJ7/CI7</f>
        <v>#DIV/0!</v>
      </c>
      <c r="CL7" s="23">
        <f t="shared" ref="CL7:CM9" si="4">BW7+BY7+CA7+CC7+CE7+CG7</f>
        <v>0</v>
      </c>
      <c r="CM7" s="23">
        <f t="shared" si="4"/>
        <v>0</v>
      </c>
      <c r="CN7" s="23" t="e">
        <f>CM7/CL7</f>
        <v>#DIV/0!</v>
      </c>
      <c r="CO7" s="12"/>
      <c r="CP7" s="50">
        <f t="shared" ref="CP7:CQ9" si="5">O7+AG7+AY7+BQ7+CI7</f>
        <v>37</v>
      </c>
      <c r="CQ7" s="50">
        <f t="shared" si="5"/>
        <v>2197</v>
      </c>
      <c r="CR7" s="33">
        <f>CQ7/CP7</f>
        <v>59.378378378378379</v>
      </c>
      <c r="CS7" s="32">
        <f t="shared" ref="CS7:CT9" si="6">R7+AJ7+BB7+BT7+CL7</f>
        <v>37.75</v>
      </c>
      <c r="CT7" s="32">
        <f t="shared" si="6"/>
        <v>2623.86</v>
      </c>
      <c r="CU7" s="49">
        <f>CT7/CS7</f>
        <v>69.506225165562924</v>
      </c>
      <c r="CV7" s="48">
        <f>IF(CQ7&gt;CT7, CQ7-CT7, 0)</f>
        <v>0</v>
      </c>
    </row>
    <row r="8" spans="1:100" s="76" customFormat="1" ht="11.25" x14ac:dyDescent="0.2">
      <c r="A8" s="75" t="s">
        <v>117</v>
      </c>
      <c r="B8" s="28" t="s">
        <v>122</v>
      </c>
      <c r="C8" s="53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8"/>
      <c r="P8" s="18"/>
      <c r="Q8" s="24" t="e">
        <f>P8/O8</f>
        <v>#DIV/0!</v>
      </c>
      <c r="R8" s="23">
        <f t="shared" si="0"/>
        <v>0</v>
      </c>
      <c r="S8" s="23">
        <f t="shared" si="0"/>
        <v>0</v>
      </c>
      <c r="T8" s="23" t="e">
        <f>S8/R8</f>
        <v>#DIV/0!</v>
      </c>
      <c r="U8" s="25">
        <v>10.84</v>
      </c>
      <c r="V8" s="25">
        <v>1031.25</v>
      </c>
      <c r="W8" s="25">
        <v>10.66</v>
      </c>
      <c r="X8" s="25">
        <v>1041.73</v>
      </c>
      <c r="Y8" s="25">
        <v>10.92</v>
      </c>
      <c r="Z8" s="25">
        <v>1001.4</v>
      </c>
      <c r="AA8" s="25">
        <v>10.42</v>
      </c>
      <c r="AB8" s="25">
        <v>993.72</v>
      </c>
      <c r="AC8" s="25">
        <v>8</v>
      </c>
      <c r="AD8" s="25">
        <v>770.22</v>
      </c>
      <c r="AE8" s="25">
        <v>2.33</v>
      </c>
      <c r="AF8" s="25">
        <v>233.4</v>
      </c>
      <c r="AG8" s="33">
        <v>37</v>
      </c>
      <c r="AH8" s="24">
        <v>2197</v>
      </c>
      <c r="AI8" s="24">
        <f>AH8/AG8</f>
        <v>59.378378378378379</v>
      </c>
      <c r="AJ8" s="23">
        <f t="shared" si="1"/>
        <v>53.17</v>
      </c>
      <c r="AK8" s="23">
        <f t="shared" si="1"/>
        <v>5071.72</v>
      </c>
      <c r="AL8" s="23">
        <f>AK8/AJ8</f>
        <v>95.386872296407745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4">
        <v>37</v>
      </c>
      <c r="AZ8" s="24">
        <v>2197</v>
      </c>
      <c r="BA8" s="24">
        <f>AZ8/AY8</f>
        <v>59.378378378378379</v>
      </c>
      <c r="BB8" s="23">
        <f t="shared" si="2"/>
        <v>0</v>
      </c>
      <c r="BC8" s="23">
        <f t="shared" si="2"/>
        <v>0</v>
      </c>
      <c r="BD8" s="23" t="e">
        <f>BC8/BB8</f>
        <v>#DIV/0!</v>
      </c>
      <c r="BE8" s="25"/>
      <c r="BF8" s="25"/>
      <c r="BG8" s="25"/>
      <c r="BH8" s="25"/>
      <c r="BI8" s="25"/>
      <c r="BJ8" s="25"/>
      <c r="BK8" s="25">
        <v>0.08</v>
      </c>
      <c r="BL8" s="25">
        <v>11.67</v>
      </c>
      <c r="BM8" s="25"/>
      <c r="BN8" s="25"/>
      <c r="BO8" s="25"/>
      <c r="BP8" s="25"/>
      <c r="BQ8" s="24"/>
      <c r="BR8" s="24"/>
      <c r="BS8" s="24" t="e">
        <f>BR8/BQ8</f>
        <v>#DIV/0!</v>
      </c>
      <c r="BT8" s="23">
        <f t="shared" si="3"/>
        <v>0.08</v>
      </c>
      <c r="BU8" s="23">
        <f t="shared" si="3"/>
        <v>11.67</v>
      </c>
      <c r="BV8" s="23">
        <f>BU8/BT8</f>
        <v>145.875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>CJ8/CI8</f>
        <v>#DIV/0!</v>
      </c>
      <c r="CL8" s="23">
        <f t="shared" si="4"/>
        <v>0</v>
      </c>
      <c r="CM8" s="23">
        <f t="shared" si="4"/>
        <v>0</v>
      </c>
      <c r="CN8" s="23" t="e">
        <f>CM8/CL8</f>
        <v>#DIV/0!</v>
      </c>
      <c r="CO8" s="12"/>
      <c r="CP8" s="50">
        <f t="shared" si="5"/>
        <v>74</v>
      </c>
      <c r="CQ8" s="50">
        <f t="shared" si="5"/>
        <v>4394</v>
      </c>
      <c r="CR8" s="33">
        <f>CQ8/CP8</f>
        <v>59.378378378378379</v>
      </c>
      <c r="CS8" s="32">
        <f t="shared" si="6"/>
        <v>53.25</v>
      </c>
      <c r="CT8" s="32">
        <f t="shared" si="6"/>
        <v>5083.3900000000003</v>
      </c>
      <c r="CU8" s="49">
        <f>CT8/CS8</f>
        <v>95.462723004694837</v>
      </c>
      <c r="CV8" s="48">
        <f>IF(CQ8&gt;CT8, CQ8-CT8, 0)</f>
        <v>0</v>
      </c>
    </row>
    <row r="9" spans="1:100" s="15" customFormat="1" ht="11.25" x14ac:dyDescent="0.2">
      <c r="A9" s="21" t="s">
        <v>121</v>
      </c>
      <c r="B9" s="54" t="s">
        <v>123</v>
      </c>
      <c r="C9" s="53"/>
      <c r="D9" s="19"/>
      <c r="E9" s="19"/>
      <c r="F9" s="19"/>
      <c r="G9" s="19"/>
      <c r="H9" s="19"/>
      <c r="I9" s="19"/>
      <c r="J9" s="19"/>
      <c r="K9" s="19">
        <v>2.75</v>
      </c>
      <c r="L9" s="19">
        <v>297.7</v>
      </c>
      <c r="M9" s="19"/>
      <c r="N9" s="19"/>
      <c r="O9" s="18"/>
      <c r="P9" s="18"/>
      <c r="Q9" s="24" t="e">
        <f>P9/O9</f>
        <v>#DIV/0!</v>
      </c>
      <c r="R9" s="23">
        <f t="shared" si="0"/>
        <v>2.75</v>
      </c>
      <c r="S9" s="23">
        <f t="shared" si="0"/>
        <v>297.7</v>
      </c>
      <c r="T9" s="23">
        <f>S9/R9</f>
        <v>108.25454545454545</v>
      </c>
      <c r="U9" s="25">
        <v>10.5</v>
      </c>
      <c r="V9" s="25">
        <v>1120.92</v>
      </c>
      <c r="W9" s="25">
        <v>10</v>
      </c>
      <c r="X9" s="25">
        <v>1111.9100000000001</v>
      </c>
      <c r="Y9" s="25">
        <v>10.75</v>
      </c>
      <c r="Z9" s="25">
        <v>970.24</v>
      </c>
      <c r="AA9" s="25">
        <v>10.75</v>
      </c>
      <c r="AB9" s="25">
        <v>895.2</v>
      </c>
      <c r="AC9" s="25">
        <v>0.16</v>
      </c>
      <c r="AD9" s="25">
        <v>24.67</v>
      </c>
      <c r="AE9" s="25">
        <v>1</v>
      </c>
      <c r="AF9" s="25">
        <v>141.37</v>
      </c>
      <c r="AG9" s="303">
        <v>37</v>
      </c>
      <c r="AH9" s="24">
        <v>2197</v>
      </c>
      <c r="AI9" s="24">
        <f>AH9/AG9</f>
        <v>59.378378378378379</v>
      </c>
      <c r="AJ9" s="23">
        <f t="shared" si="1"/>
        <v>43.16</v>
      </c>
      <c r="AK9" s="23">
        <f t="shared" si="1"/>
        <v>4264.3099999999995</v>
      </c>
      <c r="AL9" s="23">
        <f>AK9/AJ9</f>
        <v>98.802363299351242</v>
      </c>
      <c r="AM9" s="25">
        <v>2.08</v>
      </c>
      <c r="AN9" s="25">
        <v>221.73</v>
      </c>
      <c r="AO9" s="25">
        <v>2</v>
      </c>
      <c r="AP9" s="25">
        <v>164.71</v>
      </c>
      <c r="AQ9" s="25">
        <v>1</v>
      </c>
      <c r="AR9" s="25">
        <v>151.71</v>
      </c>
      <c r="AS9" s="19"/>
      <c r="AT9" s="19"/>
      <c r="AU9" s="25"/>
      <c r="AV9" s="25"/>
      <c r="AW9" s="25"/>
      <c r="AX9" s="25"/>
      <c r="AY9" s="24"/>
      <c r="AZ9" s="24"/>
      <c r="BA9" s="24" t="e">
        <f>AZ9/AY9</f>
        <v>#DIV/0!</v>
      </c>
      <c r="BB9" s="23">
        <f t="shared" si="2"/>
        <v>5.08</v>
      </c>
      <c r="BC9" s="23">
        <f t="shared" si="2"/>
        <v>538.15</v>
      </c>
      <c r="BD9" s="23">
        <f>BC9/BB9</f>
        <v>105.93503937007874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>
        <v>37</v>
      </c>
      <c r="BR9" s="24">
        <v>2197</v>
      </c>
      <c r="BS9" s="24">
        <f>BR9/BQ9</f>
        <v>59.378378378378379</v>
      </c>
      <c r="BT9" s="23">
        <f t="shared" si="3"/>
        <v>0</v>
      </c>
      <c r="BU9" s="23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23">
        <f t="shared" si="4"/>
        <v>0</v>
      </c>
      <c r="CM9" s="23">
        <f t="shared" si="4"/>
        <v>0</v>
      </c>
      <c r="CN9" s="23" t="e">
        <f>CM9/CL9</f>
        <v>#DIV/0!</v>
      </c>
      <c r="CO9" s="12"/>
      <c r="CP9" s="50">
        <f t="shared" si="5"/>
        <v>74</v>
      </c>
      <c r="CQ9" s="50">
        <f t="shared" si="5"/>
        <v>4394</v>
      </c>
      <c r="CR9" s="33">
        <f>CQ9/CP9</f>
        <v>59.378378378378379</v>
      </c>
      <c r="CS9" s="32">
        <f t="shared" si="6"/>
        <v>50.989999999999995</v>
      </c>
      <c r="CT9" s="32">
        <f t="shared" si="6"/>
        <v>5100.1599999999989</v>
      </c>
      <c r="CU9" s="49">
        <f>CT9/CS9</f>
        <v>100.02274955873699</v>
      </c>
      <c r="CV9" s="48">
        <f>IF(CQ9&gt;CT9, CQ9-CT9, 0)</f>
        <v>0</v>
      </c>
    </row>
    <row r="10" spans="1:100" s="15" customFormat="1" ht="11.25" customHeight="1" thickBot="1" x14ac:dyDescent="0.25">
      <c r="A10" s="21"/>
      <c r="B10" s="54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23">
        <f t="shared" ref="R10:S10" si="7">C10+E10+G10+I10+K10+M10</f>
        <v>0</v>
      </c>
      <c r="S10" s="23">
        <f t="shared" si="7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24" t="e">
        <f>AH10/AG10</f>
        <v>#DIV/0!</v>
      </c>
      <c r="AJ10" s="23">
        <f t="shared" ref="AJ10:AK10" si="8">U10+W10+Y10+AA10+AC10+AE10</f>
        <v>0</v>
      </c>
      <c r="AK10" s="23">
        <f t="shared" si="8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24" t="e">
        <f>AZ10/AY10</f>
        <v>#DIV/0!</v>
      </c>
      <c r="BB10" s="23">
        <f t="shared" ref="BB10:BC10" si="9">AM10+AO10+AQ10+AS10+AU10+AW10</f>
        <v>0</v>
      </c>
      <c r="BC10" s="23">
        <f t="shared" si="9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24" t="e">
        <f>BR10/BQ10</f>
        <v>#DIV/0!</v>
      </c>
      <c r="BT10" s="23">
        <f t="shared" ref="BT10:BU10" si="10">BE10+BG10+BI10+BK10+BM10+BO10</f>
        <v>0</v>
      </c>
      <c r="BU10" s="23">
        <f t="shared" si="10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24" t="e">
        <f>CJ10/CI10</f>
        <v>#DIV/0!</v>
      </c>
      <c r="CL10" s="23">
        <f t="shared" ref="CL10:CM10" si="11">BW10+BY10+CA10+CC10+CE10+CG10</f>
        <v>0</v>
      </c>
      <c r="CM10" s="23">
        <f t="shared" si="11"/>
        <v>0</v>
      </c>
      <c r="CN10" s="23" t="e">
        <f>CM10/CL10</f>
        <v>#DIV/0!</v>
      </c>
      <c r="CO10" s="12"/>
      <c r="CP10" s="50">
        <f t="shared" ref="CP10:CQ10" si="12">O10+AG10+AY10+BQ10+CI10</f>
        <v>0</v>
      </c>
      <c r="CQ10" s="50">
        <f t="shared" si="12"/>
        <v>0</v>
      </c>
      <c r="CR10" s="33" t="e">
        <f>CQ10/CP10</f>
        <v>#DIV/0!</v>
      </c>
      <c r="CS10" s="32">
        <f t="shared" ref="CS10:CT10" si="13">R10+AJ10+BB10+BT10+CL10</f>
        <v>0</v>
      </c>
      <c r="CT10" s="32">
        <f t="shared" si="13"/>
        <v>0</v>
      </c>
      <c r="CU10" s="49" t="e">
        <f>CT10/CS10</f>
        <v>#DIV/0!</v>
      </c>
      <c r="CV10" s="48">
        <f>IF(CQ10&gt;CT10, CQ10-CT10, 0)</f>
        <v>0</v>
      </c>
    </row>
    <row r="11" spans="1:100" ht="11.25" thickBot="1" x14ac:dyDescent="0.2">
      <c r="A11" s="445" t="s">
        <v>0</v>
      </c>
      <c r="B11" s="446"/>
      <c r="C11" s="280">
        <f t="shared" ref="C11:P11" si="14">SUM(C7:C10)</f>
        <v>0</v>
      </c>
      <c r="D11" s="279">
        <f t="shared" si="14"/>
        <v>0</v>
      </c>
      <c r="E11" s="280">
        <f t="shared" si="14"/>
        <v>0</v>
      </c>
      <c r="F11" s="279">
        <f t="shared" si="14"/>
        <v>0</v>
      </c>
      <c r="G11" s="280">
        <f t="shared" si="14"/>
        <v>0</v>
      </c>
      <c r="H11" s="279">
        <f t="shared" si="14"/>
        <v>0</v>
      </c>
      <c r="I11" s="280">
        <f t="shared" si="14"/>
        <v>0</v>
      </c>
      <c r="J11" s="279">
        <f t="shared" si="14"/>
        <v>0</v>
      </c>
      <c r="K11" s="280">
        <f t="shared" si="14"/>
        <v>2.75</v>
      </c>
      <c r="L11" s="279">
        <f t="shared" si="14"/>
        <v>297.7</v>
      </c>
      <c r="M11" s="280">
        <f t="shared" si="14"/>
        <v>0</v>
      </c>
      <c r="N11" s="279">
        <f t="shared" si="14"/>
        <v>0</v>
      </c>
      <c r="O11" s="279">
        <f t="shared" si="14"/>
        <v>0</v>
      </c>
      <c r="P11" s="279">
        <f t="shared" si="14"/>
        <v>0</v>
      </c>
      <c r="Q11" s="278" t="e">
        <f>P11/O11</f>
        <v>#DIV/0!</v>
      </c>
      <c r="R11" s="278">
        <f>SUM(R7:R10)</f>
        <v>2.75</v>
      </c>
      <c r="S11" s="278">
        <f>SUM(S7:S10)</f>
        <v>297.7</v>
      </c>
      <c r="T11" s="278">
        <f>S11/R11</f>
        <v>108.25454545454545</v>
      </c>
      <c r="U11" s="280">
        <f t="shared" ref="U11:AH11" si="15">SUM(U7:U10)</f>
        <v>31.92</v>
      </c>
      <c r="V11" s="279">
        <f t="shared" si="15"/>
        <v>3103.06</v>
      </c>
      <c r="W11" s="280">
        <f t="shared" si="15"/>
        <v>30.66</v>
      </c>
      <c r="X11" s="279">
        <f t="shared" si="15"/>
        <v>2846.76</v>
      </c>
      <c r="Y11" s="280">
        <f t="shared" si="15"/>
        <v>32.590000000000003</v>
      </c>
      <c r="Z11" s="279">
        <f t="shared" si="15"/>
        <v>2616.75</v>
      </c>
      <c r="AA11" s="280">
        <f t="shared" si="15"/>
        <v>26.42</v>
      </c>
      <c r="AB11" s="279">
        <f t="shared" si="15"/>
        <v>2141.9700000000003</v>
      </c>
      <c r="AC11" s="280">
        <f t="shared" si="15"/>
        <v>8.16</v>
      </c>
      <c r="AD11" s="279">
        <f t="shared" si="15"/>
        <v>794.89</v>
      </c>
      <c r="AE11" s="280">
        <f t="shared" si="15"/>
        <v>3.33</v>
      </c>
      <c r="AF11" s="279">
        <f t="shared" si="15"/>
        <v>374.77</v>
      </c>
      <c r="AG11" s="279">
        <f t="shared" si="15"/>
        <v>111</v>
      </c>
      <c r="AH11" s="279">
        <f t="shared" si="15"/>
        <v>6591</v>
      </c>
      <c r="AI11" s="278">
        <f>AH11/AG11</f>
        <v>59.378378378378379</v>
      </c>
      <c r="AJ11" s="278">
        <f>SUM(AJ7:AJ10)</f>
        <v>133.07999999999998</v>
      </c>
      <c r="AK11" s="278">
        <f>SUM(AK7:AK10)</f>
        <v>11878.2</v>
      </c>
      <c r="AL11" s="278">
        <f>AK11/AJ11</f>
        <v>89.256086564472511</v>
      </c>
      <c r="AM11" s="280">
        <f t="shared" ref="AM11:AZ11" si="16">SUM(AM7:AM10)</f>
        <v>2.08</v>
      </c>
      <c r="AN11" s="279">
        <f t="shared" si="16"/>
        <v>221.73</v>
      </c>
      <c r="AO11" s="280">
        <f t="shared" si="16"/>
        <v>2</v>
      </c>
      <c r="AP11" s="279">
        <f t="shared" si="16"/>
        <v>164.71</v>
      </c>
      <c r="AQ11" s="280">
        <f t="shared" si="16"/>
        <v>1</v>
      </c>
      <c r="AR11" s="279">
        <f t="shared" si="16"/>
        <v>151.71</v>
      </c>
      <c r="AS11" s="280">
        <f t="shared" si="16"/>
        <v>0</v>
      </c>
      <c r="AT11" s="279">
        <f t="shared" si="16"/>
        <v>0</v>
      </c>
      <c r="AU11" s="280">
        <f t="shared" si="16"/>
        <v>0</v>
      </c>
      <c r="AV11" s="279">
        <f t="shared" si="16"/>
        <v>0</v>
      </c>
      <c r="AW11" s="280">
        <f t="shared" si="16"/>
        <v>0</v>
      </c>
      <c r="AX11" s="279">
        <f t="shared" si="16"/>
        <v>0</v>
      </c>
      <c r="AY11" s="279">
        <f t="shared" si="16"/>
        <v>37</v>
      </c>
      <c r="AZ11" s="279">
        <f t="shared" si="16"/>
        <v>2197</v>
      </c>
      <c r="BA11" s="278">
        <f>AZ11/AY11</f>
        <v>59.378378378378379</v>
      </c>
      <c r="BB11" s="278">
        <f>SUM(BB7:BB10)</f>
        <v>5.08</v>
      </c>
      <c r="BC11" s="278">
        <f>SUM(BC7:BC10)</f>
        <v>538.15</v>
      </c>
      <c r="BD11" s="278">
        <f>BC11/BB11</f>
        <v>105.93503937007874</v>
      </c>
      <c r="BE11" s="280">
        <f t="shared" ref="BE11:BR11" si="17">SUM(BE7:BE10)</f>
        <v>0</v>
      </c>
      <c r="BF11" s="279">
        <f t="shared" si="17"/>
        <v>0</v>
      </c>
      <c r="BG11" s="280">
        <f t="shared" si="17"/>
        <v>0</v>
      </c>
      <c r="BH11" s="279">
        <f t="shared" si="17"/>
        <v>0</v>
      </c>
      <c r="BI11" s="280">
        <f t="shared" si="17"/>
        <v>0</v>
      </c>
      <c r="BJ11" s="279">
        <f t="shared" si="17"/>
        <v>0</v>
      </c>
      <c r="BK11" s="280">
        <f t="shared" si="17"/>
        <v>1.08</v>
      </c>
      <c r="BL11" s="279">
        <f t="shared" si="17"/>
        <v>93.36</v>
      </c>
      <c r="BM11" s="280">
        <f t="shared" si="17"/>
        <v>0</v>
      </c>
      <c r="BN11" s="279">
        <f t="shared" si="17"/>
        <v>0</v>
      </c>
      <c r="BO11" s="280">
        <f t="shared" si="17"/>
        <v>0</v>
      </c>
      <c r="BP11" s="279">
        <f t="shared" si="17"/>
        <v>0</v>
      </c>
      <c r="BQ11" s="279">
        <f t="shared" si="17"/>
        <v>37</v>
      </c>
      <c r="BR11" s="279">
        <f t="shared" si="17"/>
        <v>2197</v>
      </c>
      <c r="BS11" s="278">
        <f>BR11/BQ11</f>
        <v>59.378378378378379</v>
      </c>
      <c r="BT11" s="278">
        <f>SUM(BT7:BT10)</f>
        <v>1.08</v>
      </c>
      <c r="BU11" s="278">
        <f>SUM(BU7:BU10)</f>
        <v>93.36</v>
      </c>
      <c r="BV11" s="278">
        <f>BU11/BT11</f>
        <v>86.444444444444443</v>
      </c>
      <c r="BW11" s="280">
        <f t="shared" ref="BW11:CJ11" si="18">SUM(BW7:BW10)</f>
        <v>0</v>
      </c>
      <c r="BX11" s="279">
        <f t="shared" si="18"/>
        <v>0</v>
      </c>
      <c r="BY11" s="280">
        <f t="shared" si="18"/>
        <v>0</v>
      </c>
      <c r="BZ11" s="279">
        <f t="shared" si="18"/>
        <v>0</v>
      </c>
      <c r="CA11" s="280">
        <f t="shared" si="18"/>
        <v>0</v>
      </c>
      <c r="CB11" s="279">
        <f t="shared" si="18"/>
        <v>0</v>
      </c>
      <c r="CC11" s="280">
        <f t="shared" si="18"/>
        <v>0</v>
      </c>
      <c r="CD11" s="279">
        <f t="shared" si="18"/>
        <v>0</v>
      </c>
      <c r="CE11" s="280">
        <f t="shared" si="18"/>
        <v>0</v>
      </c>
      <c r="CF11" s="279">
        <f t="shared" si="18"/>
        <v>0</v>
      </c>
      <c r="CG11" s="280">
        <f t="shared" si="18"/>
        <v>0</v>
      </c>
      <c r="CH11" s="279">
        <f t="shared" si="18"/>
        <v>0</v>
      </c>
      <c r="CI11" s="279">
        <f t="shared" si="18"/>
        <v>0</v>
      </c>
      <c r="CJ11" s="279">
        <f t="shared" si="18"/>
        <v>0</v>
      </c>
      <c r="CK11" s="278" t="e">
        <f>CJ11/CI11</f>
        <v>#DIV/0!</v>
      </c>
      <c r="CL11" s="278">
        <f>SUM(CL7:CL10)</f>
        <v>0</v>
      </c>
      <c r="CM11" s="278">
        <f>SUM(CM7:CM10)</f>
        <v>0</v>
      </c>
      <c r="CN11" s="278" t="e">
        <f>CM11/CL11</f>
        <v>#DIV/0!</v>
      </c>
      <c r="CO11" s="12"/>
      <c r="CP11" s="277">
        <f>SUM(CP7:CP10)</f>
        <v>185</v>
      </c>
      <c r="CQ11" s="276">
        <f>SUM(CQ7:CQ10)</f>
        <v>10985</v>
      </c>
      <c r="CR11" s="276">
        <f>CQ11/CP11</f>
        <v>59.378378378378379</v>
      </c>
      <c r="CS11" s="276">
        <f>SUM(CS7:CS10)</f>
        <v>141.99</v>
      </c>
      <c r="CT11" s="276">
        <f>SUM(CT7:CT10)</f>
        <v>12807.41</v>
      </c>
      <c r="CU11" s="275">
        <f>CT11/CS11</f>
        <v>90.199380238044924</v>
      </c>
      <c r="CV11" s="40">
        <f>IF(CQ11&gt;CT11, CQ11-CT11, 0)</f>
        <v>0</v>
      </c>
    </row>
    <row r="12" spans="1:100" ht="11.25" thickBot="1" x14ac:dyDescent="0.2"/>
    <row r="13" spans="1:100" s="34" customFormat="1" ht="13.5" customHeight="1" thickBot="1" x14ac:dyDescent="0.2">
      <c r="A13" s="421" t="s">
        <v>94</v>
      </c>
      <c r="B13" s="422"/>
      <c r="C13" s="60"/>
      <c r="D13" s="47"/>
      <c r="E13" s="59"/>
      <c r="F13" s="47"/>
      <c r="G13" s="59"/>
      <c r="H13" s="47"/>
      <c r="I13" s="59"/>
      <c r="J13" s="47"/>
      <c r="K13" s="59"/>
      <c r="L13" s="47"/>
      <c r="M13" s="47"/>
      <c r="N13" s="47"/>
      <c r="O13" s="45"/>
      <c r="P13" s="45"/>
      <c r="Q13" s="45"/>
      <c r="R13" s="45"/>
      <c r="S13" s="45"/>
      <c r="T13" s="45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5"/>
      <c r="AH13" s="45"/>
      <c r="AI13" s="45"/>
      <c r="AJ13" s="45"/>
      <c r="AK13" s="45"/>
      <c r="AL13" s="45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5"/>
      <c r="AZ13" s="45"/>
      <c r="BA13" s="45"/>
      <c r="BB13" s="45"/>
      <c r="BC13" s="45"/>
      <c r="BD13" s="45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5"/>
      <c r="BR13" s="45"/>
      <c r="BS13" s="45"/>
      <c r="BT13" s="45"/>
      <c r="BU13" s="45"/>
      <c r="BV13" s="45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58"/>
      <c r="CI13" s="57"/>
      <c r="CJ13" s="45"/>
      <c r="CK13" s="45"/>
      <c r="CL13" s="45"/>
      <c r="CM13" s="45"/>
      <c r="CN13" s="44"/>
      <c r="CO13" s="12"/>
      <c r="CP13" s="57"/>
      <c r="CQ13" s="45"/>
      <c r="CR13" s="45"/>
      <c r="CS13" s="45"/>
      <c r="CT13" s="45"/>
      <c r="CU13" s="44"/>
      <c r="CV13" s="56"/>
    </row>
    <row r="14" spans="1:100" s="76" customFormat="1" x14ac:dyDescent="0.15">
      <c r="A14" s="107" t="s">
        <v>50</v>
      </c>
      <c r="B14" s="26" t="s">
        <v>124</v>
      </c>
      <c r="C14" s="77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4"/>
      <c r="P14" s="24"/>
      <c r="Q14" s="24" t="e">
        <f t="shared" ref="Q14:Q20" si="19">P14/O14</f>
        <v>#DIV/0!</v>
      </c>
      <c r="R14" s="23">
        <f t="shared" ref="R14:S19" si="20">C14+E14+G14+I14+K14+M14</f>
        <v>0</v>
      </c>
      <c r="S14" s="23">
        <f t="shared" si="20"/>
        <v>0</v>
      </c>
      <c r="T14" s="23" t="e">
        <f t="shared" ref="T14:T20" si="21">S14/R14</f>
        <v>#DIV/0!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4">
        <v>3.5</v>
      </c>
      <c r="AH14" s="24">
        <v>180</v>
      </c>
      <c r="AI14" s="24">
        <f t="shared" ref="AI14:AI20" si="22">AH14/AG14</f>
        <v>51.428571428571431</v>
      </c>
      <c r="AJ14" s="23">
        <f t="shared" ref="AJ14:AK19" si="23">U14+W14+Y14+AA14+AC14+AE14</f>
        <v>0</v>
      </c>
      <c r="AK14" s="23">
        <f t="shared" si="23"/>
        <v>0</v>
      </c>
      <c r="AL14" s="23" t="e">
        <f t="shared" ref="AL14:AL20" si="24">AK14/AJ14</f>
        <v>#DIV/0!</v>
      </c>
      <c r="AM14" s="25">
        <v>9.25</v>
      </c>
      <c r="AN14" s="25">
        <v>429.73</v>
      </c>
      <c r="AO14" s="25">
        <v>10.5</v>
      </c>
      <c r="AP14" s="25">
        <v>665.79</v>
      </c>
      <c r="AQ14" s="25">
        <v>11</v>
      </c>
      <c r="AR14" s="25">
        <v>717.49</v>
      </c>
      <c r="AS14" s="25">
        <v>5</v>
      </c>
      <c r="AT14" s="25">
        <v>284.07</v>
      </c>
      <c r="AU14" s="25"/>
      <c r="AV14" s="25"/>
      <c r="AW14" s="25"/>
      <c r="AX14" s="25"/>
      <c r="AY14" s="24"/>
      <c r="AZ14" s="24"/>
      <c r="BA14" s="24" t="e">
        <f t="shared" ref="BA14:BA20" si="25">AZ14/AY14</f>
        <v>#DIV/0!</v>
      </c>
      <c r="BB14" s="23">
        <f t="shared" ref="BB14:BC19" si="26">AM14+AO14+AQ14+AS14+AU14+AW14</f>
        <v>35.75</v>
      </c>
      <c r="BC14" s="23">
        <f t="shared" si="26"/>
        <v>2097.08</v>
      </c>
      <c r="BD14" s="23">
        <f t="shared" ref="BD14:BD20" si="27">BC14/BB14</f>
        <v>58.659580419580415</v>
      </c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4">
        <v>37</v>
      </c>
      <c r="BR14" s="24">
        <v>1900</v>
      </c>
      <c r="BS14" s="24">
        <f t="shared" ref="BS14:BS20" si="28">BR14/BQ14</f>
        <v>51.351351351351354</v>
      </c>
      <c r="BT14" s="23">
        <f t="shared" ref="BT14:BU19" si="29">BE14+BG14+BI14+BK14+BM14+BO14</f>
        <v>0</v>
      </c>
      <c r="BU14" s="23">
        <f t="shared" si="29"/>
        <v>0</v>
      </c>
      <c r="BV14" s="23" t="e">
        <f t="shared" ref="BV14:BV20" si="30">BU14/BT14</f>
        <v>#DIV/0!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 t="shared" ref="CK14:CK20" si="31">CJ14/CI14</f>
        <v>#DIV/0!</v>
      </c>
      <c r="CL14" s="23">
        <f t="shared" ref="CL14:CM19" si="32">BW14+BY14+CA14+CC14+CE14+CG14</f>
        <v>0</v>
      </c>
      <c r="CM14" s="23">
        <f t="shared" si="32"/>
        <v>0</v>
      </c>
      <c r="CN14" s="23" t="e">
        <f t="shared" ref="CN14:CN20" si="33">CM14/CL14</f>
        <v>#DIV/0!</v>
      </c>
      <c r="CO14" s="12"/>
      <c r="CP14" s="50">
        <f t="shared" ref="CP14:CQ19" si="34">O14+AG14+AY14+BQ14+CI14</f>
        <v>40.5</v>
      </c>
      <c r="CQ14" s="50">
        <f t="shared" si="34"/>
        <v>2080</v>
      </c>
      <c r="CR14" s="33">
        <f t="shared" ref="CR14:CR20" si="35">CQ14/CP14</f>
        <v>51.358024691358025</v>
      </c>
      <c r="CS14" s="32">
        <f t="shared" ref="CS14:CT19" si="36">R14+AJ14+BB14+BT14+CL14</f>
        <v>35.75</v>
      </c>
      <c r="CT14" s="32">
        <f t="shared" si="36"/>
        <v>2097.08</v>
      </c>
      <c r="CU14" s="49">
        <f t="shared" ref="CU14:CU20" si="37">CT14/CS14</f>
        <v>58.659580419580415</v>
      </c>
      <c r="CV14" s="48">
        <f t="shared" ref="CV14:CV20" si="38">IF(CQ14&gt;CT14, CQ14-CT14, 0)</f>
        <v>0</v>
      </c>
    </row>
    <row r="15" spans="1:100" s="15" customFormat="1" ht="11.25" x14ac:dyDescent="0.2">
      <c r="A15" s="75"/>
      <c r="B15" s="28"/>
      <c r="C15" s="53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8"/>
      <c r="P15" s="18"/>
      <c r="Q15" s="24" t="e">
        <f t="shared" si="19"/>
        <v>#DIV/0!</v>
      </c>
      <c r="R15" s="23">
        <f t="shared" si="20"/>
        <v>0</v>
      </c>
      <c r="S15" s="23">
        <f t="shared" si="20"/>
        <v>0</v>
      </c>
      <c r="T15" s="23" t="e">
        <f t="shared" si="21"/>
        <v>#DIV/0!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4"/>
      <c r="AH15" s="24"/>
      <c r="AI15" s="24" t="e">
        <f t="shared" si="22"/>
        <v>#DIV/0!</v>
      </c>
      <c r="AJ15" s="23">
        <f t="shared" si="23"/>
        <v>0</v>
      </c>
      <c r="AK15" s="23">
        <f t="shared" si="23"/>
        <v>0</v>
      </c>
      <c r="AL15" s="23" t="e">
        <f t="shared" si="24"/>
        <v>#DIV/0!</v>
      </c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4"/>
      <c r="AZ15" s="24"/>
      <c r="BA15" s="24" t="e">
        <f t="shared" si="25"/>
        <v>#DIV/0!</v>
      </c>
      <c r="BB15" s="23">
        <f t="shared" si="26"/>
        <v>0</v>
      </c>
      <c r="BC15" s="23">
        <f t="shared" si="26"/>
        <v>0</v>
      </c>
      <c r="BD15" s="23" t="e">
        <f t="shared" si="27"/>
        <v>#DIV/0!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4"/>
      <c r="BR15" s="24"/>
      <c r="BS15" s="24" t="e">
        <f t="shared" si="28"/>
        <v>#DIV/0!</v>
      </c>
      <c r="BT15" s="23">
        <f t="shared" si="29"/>
        <v>0</v>
      </c>
      <c r="BU15" s="23">
        <f t="shared" si="29"/>
        <v>0</v>
      </c>
      <c r="BV15" s="23" t="e">
        <f t="shared" si="30"/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 t="shared" si="31"/>
        <v>#DIV/0!</v>
      </c>
      <c r="CL15" s="23">
        <f t="shared" si="32"/>
        <v>0</v>
      </c>
      <c r="CM15" s="23">
        <f t="shared" si="32"/>
        <v>0</v>
      </c>
      <c r="CN15" s="23" t="e">
        <f t="shared" si="33"/>
        <v>#DIV/0!</v>
      </c>
      <c r="CO15" s="12"/>
      <c r="CP15" s="50">
        <f t="shared" si="34"/>
        <v>0</v>
      </c>
      <c r="CQ15" s="50">
        <f t="shared" si="34"/>
        <v>0</v>
      </c>
      <c r="CR15" s="33" t="e">
        <f t="shared" si="35"/>
        <v>#DIV/0!</v>
      </c>
      <c r="CS15" s="32">
        <f t="shared" si="36"/>
        <v>0</v>
      </c>
      <c r="CT15" s="32">
        <f t="shared" si="36"/>
        <v>0</v>
      </c>
      <c r="CU15" s="49" t="e">
        <f t="shared" si="37"/>
        <v>#DIV/0!</v>
      </c>
      <c r="CV15" s="48">
        <f t="shared" si="38"/>
        <v>0</v>
      </c>
    </row>
    <row r="16" spans="1:100" s="15" customFormat="1" ht="11.25" customHeight="1" x14ac:dyDescent="0.2">
      <c r="A16" s="107"/>
      <c r="B16" s="28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24" t="e">
        <f t="shared" si="19"/>
        <v>#DIV/0!</v>
      </c>
      <c r="R16" s="23">
        <f t="shared" si="20"/>
        <v>0</v>
      </c>
      <c r="S16" s="23">
        <f t="shared" si="20"/>
        <v>0</v>
      </c>
      <c r="T16" s="23" t="e">
        <f t="shared" si="21"/>
        <v>#DIV/0!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  <c r="AH16" s="24"/>
      <c r="AI16" s="24" t="e">
        <f t="shared" si="22"/>
        <v>#DIV/0!</v>
      </c>
      <c r="AJ16" s="23">
        <f t="shared" si="23"/>
        <v>0</v>
      </c>
      <c r="AK16" s="23">
        <f t="shared" si="23"/>
        <v>0</v>
      </c>
      <c r="AL16" s="23" t="e">
        <f t="shared" si="24"/>
        <v>#DIV/0!</v>
      </c>
      <c r="AM16" s="19"/>
      <c r="AN16" s="19"/>
      <c r="AO16" s="19"/>
      <c r="AP16" s="19"/>
      <c r="AQ16" s="19"/>
      <c r="AR16" s="19"/>
      <c r="AS16" s="25"/>
      <c r="AT16" s="25"/>
      <c r="AU16" s="19"/>
      <c r="AV16" s="19"/>
      <c r="AW16" s="19"/>
      <c r="AX16" s="19"/>
      <c r="AY16" s="24"/>
      <c r="AZ16" s="24"/>
      <c r="BA16" s="24" t="e">
        <f t="shared" si="25"/>
        <v>#DIV/0!</v>
      </c>
      <c r="BB16" s="23">
        <f t="shared" si="26"/>
        <v>0</v>
      </c>
      <c r="BC16" s="23">
        <f t="shared" si="26"/>
        <v>0</v>
      </c>
      <c r="BD16" s="23" t="e">
        <f t="shared" si="27"/>
        <v>#DIV/0!</v>
      </c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/>
      <c r="BR16" s="18"/>
      <c r="BS16" s="24" t="e">
        <f t="shared" si="28"/>
        <v>#DIV/0!</v>
      </c>
      <c r="BT16" s="23">
        <f t="shared" si="29"/>
        <v>0</v>
      </c>
      <c r="BU16" s="23">
        <f t="shared" si="29"/>
        <v>0</v>
      </c>
      <c r="BV16" s="23" t="e">
        <f t="shared" si="30"/>
        <v>#DIV/0!</v>
      </c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8"/>
      <c r="CJ16" s="18"/>
      <c r="CK16" s="24" t="e">
        <f t="shared" si="31"/>
        <v>#DIV/0!</v>
      </c>
      <c r="CL16" s="23">
        <f t="shared" si="32"/>
        <v>0</v>
      </c>
      <c r="CM16" s="23">
        <f t="shared" si="32"/>
        <v>0</v>
      </c>
      <c r="CN16" s="23" t="e">
        <f t="shared" si="33"/>
        <v>#DIV/0!</v>
      </c>
      <c r="CO16" s="12"/>
      <c r="CP16" s="50">
        <f t="shared" si="34"/>
        <v>0</v>
      </c>
      <c r="CQ16" s="50">
        <f t="shared" si="34"/>
        <v>0</v>
      </c>
      <c r="CR16" s="33" t="e">
        <f t="shared" si="35"/>
        <v>#DIV/0!</v>
      </c>
      <c r="CS16" s="32">
        <f t="shared" si="36"/>
        <v>0</v>
      </c>
      <c r="CT16" s="32">
        <f t="shared" si="36"/>
        <v>0</v>
      </c>
      <c r="CU16" s="49" t="e">
        <f t="shared" si="37"/>
        <v>#DIV/0!</v>
      </c>
      <c r="CV16" s="48">
        <f t="shared" si="38"/>
        <v>0</v>
      </c>
    </row>
    <row r="17" spans="1:100" s="15" customFormat="1" ht="11.25" customHeight="1" x14ac:dyDescent="0.2">
      <c r="A17" s="21"/>
      <c r="B17" s="54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24" t="e">
        <f t="shared" si="19"/>
        <v>#DIV/0!</v>
      </c>
      <c r="R17" s="23">
        <f t="shared" si="20"/>
        <v>0</v>
      </c>
      <c r="S17" s="23">
        <f t="shared" si="20"/>
        <v>0</v>
      </c>
      <c r="T17" s="23" t="e">
        <f t="shared" si="21"/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8"/>
      <c r="AH17" s="18"/>
      <c r="AI17" s="24" t="e">
        <f t="shared" si="22"/>
        <v>#DIV/0!</v>
      </c>
      <c r="AJ17" s="23">
        <f t="shared" si="23"/>
        <v>0</v>
      </c>
      <c r="AK17" s="23">
        <f t="shared" si="23"/>
        <v>0</v>
      </c>
      <c r="AL17" s="23" t="e">
        <f t="shared" si="24"/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24"/>
      <c r="AZ17" s="24"/>
      <c r="BA17" s="24" t="e">
        <f t="shared" si="25"/>
        <v>#DIV/0!</v>
      </c>
      <c r="BB17" s="23">
        <f t="shared" si="26"/>
        <v>0</v>
      </c>
      <c r="BC17" s="23">
        <f t="shared" si="26"/>
        <v>0</v>
      </c>
      <c r="BD17" s="23" t="e">
        <f t="shared" si="27"/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/>
      <c r="BR17" s="18"/>
      <c r="BS17" s="24" t="e">
        <f t="shared" si="28"/>
        <v>#DIV/0!</v>
      </c>
      <c r="BT17" s="23">
        <f t="shared" si="29"/>
        <v>0</v>
      </c>
      <c r="BU17" s="23">
        <f t="shared" si="29"/>
        <v>0</v>
      </c>
      <c r="BV17" s="23" t="e">
        <f t="shared" si="30"/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8"/>
      <c r="CJ17" s="18"/>
      <c r="CK17" s="24" t="e">
        <f t="shared" si="31"/>
        <v>#DIV/0!</v>
      </c>
      <c r="CL17" s="23">
        <f t="shared" si="32"/>
        <v>0</v>
      </c>
      <c r="CM17" s="23">
        <f t="shared" si="32"/>
        <v>0</v>
      </c>
      <c r="CN17" s="23" t="e">
        <f t="shared" si="33"/>
        <v>#DIV/0!</v>
      </c>
      <c r="CO17" s="12"/>
      <c r="CP17" s="50">
        <f t="shared" si="34"/>
        <v>0</v>
      </c>
      <c r="CQ17" s="50">
        <f t="shared" si="34"/>
        <v>0</v>
      </c>
      <c r="CR17" s="33" t="e">
        <f t="shared" si="35"/>
        <v>#DIV/0!</v>
      </c>
      <c r="CS17" s="32">
        <f t="shared" si="36"/>
        <v>0</v>
      </c>
      <c r="CT17" s="32">
        <f t="shared" si="36"/>
        <v>0</v>
      </c>
      <c r="CU17" s="49" t="e">
        <f t="shared" si="37"/>
        <v>#DIV/0!</v>
      </c>
      <c r="CV17" s="48">
        <f t="shared" si="38"/>
        <v>0</v>
      </c>
    </row>
    <row r="18" spans="1:100" s="15" customFormat="1" ht="11.25" customHeight="1" x14ac:dyDescent="0.2">
      <c r="A18" s="21"/>
      <c r="B18" s="54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8"/>
      <c r="P18" s="18"/>
      <c r="Q18" s="24" t="e">
        <f t="shared" si="19"/>
        <v>#DIV/0!</v>
      </c>
      <c r="R18" s="23">
        <f t="shared" si="20"/>
        <v>0</v>
      </c>
      <c r="S18" s="23">
        <f t="shared" si="20"/>
        <v>0</v>
      </c>
      <c r="T18" s="23" t="e">
        <f t="shared" si="21"/>
        <v>#DIV/0!</v>
      </c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8"/>
      <c r="AH18" s="18"/>
      <c r="AI18" s="24" t="e">
        <f t="shared" si="22"/>
        <v>#DIV/0!</v>
      </c>
      <c r="AJ18" s="23">
        <f t="shared" si="23"/>
        <v>0</v>
      </c>
      <c r="AK18" s="23">
        <f t="shared" si="23"/>
        <v>0</v>
      </c>
      <c r="AL18" s="23" t="e">
        <f t="shared" si="24"/>
        <v>#DIV/0!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24"/>
      <c r="AZ18" s="24"/>
      <c r="BA18" s="24" t="e">
        <f t="shared" si="25"/>
        <v>#DIV/0!</v>
      </c>
      <c r="BB18" s="23">
        <f t="shared" si="26"/>
        <v>0</v>
      </c>
      <c r="BC18" s="23">
        <f t="shared" si="26"/>
        <v>0</v>
      </c>
      <c r="BD18" s="23" t="e">
        <f t="shared" si="27"/>
        <v>#DIV/0!</v>
      </c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8"/>
      <c r="BR18" s="18"/>
      <c r="BS18" s="24" t="e">
        <f t="shared" si="28"/>
        <v>#DIV/0!</v>
      </c>
      <c r="BT18" s="23">
        <f t="shared" si="29"/>
        <v>0</v>
      </c>
      <c r="BU18" s="23">
        <f t="shared" si="29"/>
        <v>0</v>
      </c>
      <c r="BV18" s="23" t="e">
        <f t="shared" si="30"/>
        <v>#DIV/0!</v>
      </c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8"/>
      <c r="CJ18" s="18"/>
      <c r="CK18" s="24" t="e">
        <f t="shared" si="31"/>
        <v>#DIV/0!</v>
      </c>
      <c r="CL18" s="23">
        <f t="shared" si="32"/>
        <v>0</v>
      </c>
      <c r="CM18" s="23">
        <f t="shared" si="32"/>
        <v>0</v>
      </c>
      <c r="CN18" s="23" t="e">
        <f t="shared" si="33"/>
        <v>#DIV/0!</v>
      </c>
      <c r="CO18" s="12"/>
      <c r="CP18" s="50">
        <f t="shared" si="34"/>
        <v>0</v>
      </c>
      <c r="CQ18" s="50">
        <f t="shared" si="34"/>
        <v>0</v>
      </c>
      <c r="CR18" s="33" t="e">
        <f t="shared" si="35"/>
        <v>#DIV/0!</v>
      </c>
      <c r="CS18" s="32">
        <f t="shared" si="36"/>
        <v>0</v>
      </c>
      <c r="CT18" s="32">
        <f t="shared" si="36"/>
        <v>0</v>
      </c>
      <c r="CU18" s="49" t="e">
        <f t="shared" si="37"/>
        <v>#DIV/0!</v>
      </c>
      <c r="CV18" s="48">
        <f t="shared" si="38"/>
        <v>0</v>
      </c>
    </row>
    <row r="19" spans="1:100" s="15" customFormat="1" ht="11.25" customHeight="1" thickBot="1" x14ac:dyDescent="0.2">
      <c r="A19" s="74"/>
      <c r="B19" s="26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8"/>
      <c r="P19" s="18"/>
      <c r="Q19" s="24" t="e">
        <f t="shared" si="19"/>
        <v>#DIV/0!</v>
      </c>
      <c r="R19" s="23">
        <f t="shared" si="20"/>
        <v>0</v>
      </c>
      <c r="S19" s="23">
        <f t="shared" si="20"/>
        <v>0</v>
      </c>
      <c r="T19" s="23" t="e">
        <f t="shared" si="21"/>
        <v>#DIV/0!</v>
      </c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8"/>
      <c r="AH19" s="18"/>
      <c r="AI19" s="24" t="e">
        <f t="shared" si="22"/>
        <v>#DIV/0!</v>
      </c>
      <c r="AJ19" s="23">
        <f t="shared" si="23"/>
        <v>0</v>
      </c>
      <c r="AK19" s="23">
        <f t="shared" si="23"/>
        <v>0</v>
      </c>
      <c r="AL19" s="23" t="e">
        <f t="shared" si="24"/>
        <v>#DIV/0!</v>
      </c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8"/>
      <c r="AZ19" s="18"/>
      <c r="BA19" s="24" t="e">
        <f t="shared" si="25"/>
        <v>#DIV/0!</v>
      </c>
      <c r="BB19" s="23">
        <f t="shared" si="26"/>
        <v>0</v>
      </c>
      <c r="BC19" s="23">
        <f t="shared" si="26"/>
        <v>0</v>
      </c>
      <c r="BD19" s="23" t="e">
        <f t="shared" si="27"/>
        <v>#DIV/0!</v>
      </c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8"/>
      <c r="BR19" s="18"/>
      <c r="BS19" s="24" t="e">
        <f t="shared" si="28"/>
        <v>#DIV/0!</v>
      </c>
      <c r="BT19" s="23">
        <f t="shared" si="29"/>
        <v>0</v>
      </c>
      <c r="BU19" s="23">
        <f t="shared" si="29"/>
        <v>0</v>
      </c>
      <c r="BV19" s="23" t="e">
        <f t="shared" si="30"/>
        <v>#DIV/0!</v>
      </c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8"/>
      <c r="CJ19" s="18"/>
      <c r="CK19" s="24" t="e">
        <f t="shared" si="31"/>
        <v>#DIV/0!</v>
      </c>
      <c r="CL19" s="23">
        <f t="shared" si="32"/>
        <v>0</v>
      </c>
      <c r="CM19" s="23">
        <f t="shared" si="32"/>
        <v>0</v>
      </c>
      <c r="CN19" s="23" t="e">
        <f t="shared" si="33"/>
        <v>#DIV/0!</v>
      </c>
      <c r="CO19" s="12"/>
      <c r="CP19" s="50">
        <f t="shared" si="34"/>
        <v>0</v>
      </c>
      <c r="CQ19" s="50">
        <f t="shared" si="34"/>
        <v>0</v>
      </c>
      <c r="CR19" s="33" t="e">
        <f t="shared" si="35"/>
        <v>#DIV/0!</v>
      </c>
      <c r="CS19" s="32">
        <f t="shared" si="36"/>
        <v>0</v>
      </c>
      <c r="CT19" s="32">
        <f t="shared" si="36"/>
        <v>0</v>
      </c>
      <c r="CU19" s="49" t="e">
        <f t="shared" si="37"/>
        <v>#DIV/0!</v>
      </c>
      <c r="CV19" s="48">
        <f t="shared" si="38"/>
        <v>0</v>
      </c>
    </row>
    <row r="20" spans="1:100" ht="11.25" thickBot="1" x14ac:dyDescent="0.2">
      <c r="A20" s="369" t="s">
        <v>0</v>
      </c>
      <c r="B20" s="370"/>
      <c r="C20" s="47">
        <f t="shared" ref="C20:P20" si="39">SUM(C14:C19)</f>
        <v>0</v>
      </c>
      <c r="D20" s="46">
        <f t="shared" si="39"/>
        <v>0</v>
      </c>
      <c r="E20" s="47">
        <f t="shared" si="39"/>
        <v>0</v>
      </c>
      <c r="F20" s="46">
        <f t="shared" si="39"/>
        <v>0</v>
      </c>
      <c r="G20" s="47">
        <f t="shared" si="39"/>
        <v>0</v>
      </c>
      <c r="H20" s="46">
        <f t="shared" si="39"/>
        <v>0</v>
      </c>
      <c r="I20" s="47">
        <f t="shared" si="39"/>
        <v>0</v>
      </c>
      <c r="J20" s="46">
        <f t="shared" si="39"/>
        <v>0</v>
      </c>
      <c r="K20" s="47">
        <f t="shared" si="39"/>
        <v>0</v>
      </c>
      <c r="L20" s="46">
        <f t="shared" si="39"/>
        <v>0</v>
      </c>
      <c r="M20" s="47">
        <f t="shared" si="39"/>
        <v>0</v>
      </c>
      <c r="N20" s="46">
        <f t="shared" si="39"/>
        <v>0</v>
      </c>
      <c r="O20" s="46">
        <f t="shared" si="39"/>
        <v>0</v>
      </c>
      <c r="P20" s="46">
        <f t="shared" si="39"/>
        <v>0</v>
      </c>
      <c r="Q20" s="45" t="e">
        <f t="shared" si="19"/>
        <v>#DIV/0!</v>
      </c>
      <c r="R20" s="45">
        <f>SUM(R14:R19)</f>
        <v>0</v>
      </c>
      <c r="S20" s="45">
        <f>SUM(S14:S19)</f>
        <v>0</v>
      </c>
      <c r="T20" s="45" t="e">
        <f t="shared" si="21"/>
        <v>#DIV/0!</v>
      </c>
      <c r="U20" s="47">
        <f t="shared" ref="U20:AH20" si="40">SUM(U14:U19)</f>
        <v>0</v>
      </c>
      <c r="V20" s="46">
        <f t="shared" si="40"/>
        <v>0</v>
      </c>
      <c r="W20" s="47">
        <f t="shared" si="40"/>
        <v>0</v>
      </c>
      <c r="X20" s="46">
        <f t="shared" si="40"/>
        <v>0</v>
      </c>
      <c r="Y20" s="47">
        <f t="shared" si="40"/>
        <v>0</v>
      </c>
      <c r="Z20" s="46">
        <f t="shared" si="40"/>
        <v>0</v>
      </c>
      <c r="AA20" s="47">
        <f t="shared" si="40"/>
        <v>0</v>
      </c>
      <c r="AB20" s="46">
        <f t="shared" si="40"/>
        <v>0</v>
      </c>
      <c r="AC20" s="47">
        <f t="shared" si="40"/>
        <v>0</v>
      </c>
      <c r="AD20" s="46">
        <f t="shared" si="40"/>
        <v>0</v>
      </c>
      <c r="AE20" s="47">
        <f t="shared" si="40"/>
        <v>0</v>
      </c>
      <c r="AF20" s="46">
        <f t="shared" si="40"/>
        <v>0</v>
      </c>
      <c r="AG20" s="46">
        <f t="shared" si="40"/>
        <v>3.5</v>
      </c>
      <c r="AH20" s="46">
        <f t="shared" si="40"/>
        <v>180</v>
      </c>
      <c r="AI20" s="45">
        <f t="shared" si="22"/>
        <v>51.428571428571431</v>
      </c>
      <c r="AJ20" s="45">
        <f>SUM(AJ14:AJ19)</f>
        <v>0</v>
      </c>
      <c r="AK20" s="45">
        <f>SUM(AK14:AK19)</f>
        <v>0</v>
      </c>
      <c r="AL20" s="45" t="e">
        <f t="shared" si="24"/>
        <v>#DIV/0!</v>
      </c>
      <c r="AM20" s="47">
        <f t="shared" ref="AM20:AZ20" si="41">SUM(AM14:AM19)</f>
        <v>9.25</v>
      </c>
      <c r="AN20" s="46">
        <f t="shared" si="41"/>
        <v>429.73</v>
      </c>
      <c r="AO20" s="47">
        <f t="shared" si="41"/>
        <v>10.5</v>
      </c>
      <c r="AP20" s="46">
        <f t="shared" si="41"/>
        <v>665.79</v>
      </c>
      <c r="AQ20" s="47">
        <f t="shared" si="41"/>
        <v>11</v>
      </c>
      <c r="AR20" s="46">
        <f t="shared" si="41"/>
        <v>717.49</v>
      </c>
      <c r="AS20" s="47">
        <f t="shared" si="41"/>
        <v>5</v>
      </c>
      <c r="AT20" s="46">
        <f t="shared" si="41"/>
        <v>284.07</v>
      </c>
      <c r="AU20" s="47">
        <f t="shared" si="41"/>
        <v>0</v>
      </c>
      <c r="AV20" s="46">
        <f t="shared" si="41"/>
        <v>0</v>
      </c>
      <c r="AW20" s="47">
        <f t="shared" si="41"/>
        <v>0</v>
      </c>
      <c r="AX20" s="46">
        <f t="shared" si="41"/>
        <v>0</v>
      </c>
      <c r="AY20" s="46">
        <f t="shared" si="41"/>
        <v>0</v>
      </c>
      <c r="AZ20" s="46">
        <f t="shared" si="41"/>
        <v>0</v>
      </c>
      <c r="BA20" s="45" t="e">
        <f t="shared" si="25"/>
        <v>#DIV/0!</v>
      </c>
      <c r="BB20" s="45">
        <f>SUM(BB14:BB19)</f>
        <v>35.75</v>
      </c>
      <c r="BC20" s="45">
        <f>SUM(BC14:BC19)</f>
        <v>2097.08</v>
      </c>
      <c r="BD20" s="45">
        <f t="shared" si="27"/>
        <v>58.659580419580415</v>
      </c>
      <c r="BE20" s="47">
        <f t="shared" ref="BE20:BR20" si="42">SUM(BE14:BE19)</f>
        <v>0</v>
      </c>
      <c r="BF20" s="46">
        <f t="shared" si="42"/>
        <v>0</v>
      </c>
      <c r="BG20" s="47">
        <f t="shared" si="42"/>
        <v>0</v>
      </c>
      <c r="BH20" s="46">
        <f t="shared" si="42"/>
        <v>0</v>
      </c>
      <c r="BI20" s="47">
        <f t="shared" si="42"/>
        <v>0</v>
      </c>
      <c r="BJ20" s="46">
        <f t="shared" si="42"/>
        <v>0</v>
      </c>
      <c r="BK20" s="47">
        <f t="shared" si="42"/>
        <v>0</v>
      </c>
      <c r="BL20" s="46">
        <f t="shared" si="42"/>
        <v>0</v>
      </c>
      <c r="BM20" s="47">
        <f t="shared" si="42"/>
        <v>0</v>
      </c>
      <c r="BN20" s="46">
        <f t="shared" si="42"/>
        <v>0</v>
      </c>
      <c r="BO20" s="47">
        <f t="shared" si="42"/>
        <v>0</v>
      </c>
      <c r="BP20" s="46">
        <f t="shared" si="42"/>
        <v>0</v>
      </c>
      <c r="BQ20" s="46">
        <f t="shared" si="42"/>
        <v>37</v>
      </c>
      <c r="BR20" s="46">
        <f t="shared" si="42"/>
        <v>1900</v>
      </c>
      <c r="BS20" s="45">
        <f t="shared" si="28"/>
        <v>51.351351351351354</v>
      </c>
      <c r="BT20" s="45">
        <f>SUM(BT14:BT19)</f>
        <v>0</v>
      </c>
      <c r="BU20" s="45">
        <f>SUM(BU14:BU19)</f>
        <v>0</v>
      </c>
      <c r="BV20" s="45" t="e">
        <f t="shared" si="30"/>
        <v>#DIV/0!</v>
      </c>
      <c r="BW20" s="47">
        <f t="shared" ref="BW20:CJ20" si="43">SUM(BW14:BW19)</f>
        <v>0</v>
      </c>
      <c r="BX20" s="46">
        <f t="shared" si="43"/>
        <v>0</v>
      </c>
      <c r="BY20" s="47">
        <f t="shared" si="43"/>
        <v>0</v>
      </c>
      <c r="BZ20" s="46">
        <f t="shared" si="43"/>
        <v>0</v>
      </c>
      <c r="CA20" s="47">
        <f t="shared" si="43"/>
        <v>0</v>
      </c>
      <c r="CB20" s="46">
        <f t="shared" si="43"/>
        <v>0</v>
      </c>
      <c r="CC20" s="47">
        <f t="shared" si="43"/>
        <v>0</v>
      </c>
      <c r="CD20" s="46">
        <f t="shared" si="43"/>
        <v>0</v>
      </c>
      <c r="CE20" s="47">
        <f t="shared" si="43"/>
        <v>0</v>
      </c>
      <c r="CF20" s="46">
        <f t="shared" si="43"/>
        <v>0</v>
      </c>
      <c r="CG20" s="47">
        <f t="shared" si="43"/>
        <v>0</v>
      </c>
      <c r="CH20" s="46">
        <f t="shared" si="43"/>
        <v>0</v>
      </c>
      <c r="CI20" s="46">
        <f t="shared" si="43"/>
        <v>0</v>
      </c>
      <c r="CJ20" s="46">
        <f t="shared" si="43"/>
        <v>0</v>
      </c>
      <c r="CK20" s="45" t="e">
        <f t="shared" si="31"/>
        <v>#DIV/0!</v>
      </c>
      <c r="CL20" s="45">
        <f>SUM(CL14:CL19)</f>
        <v>0</v>
      </c>
      <c r="CM20" s="45">
        <f>SUM(CM14:CM19)</f>
        <v>0</v>
      </c>
      <c r="CN20" s="45" t="e">
        <f t="shared" si="33"/>
        <v>#DIV/0!</v>
      </c>
      <c r="CO20" s="12"/>
      <c r="CP20" s="43">
        <f>SUM(CP14:CP19)</f>
        <v>40.5</v>
      </c>
      <c r="CQ20" s="42">
        <f>SUM(CQ14:CQ19)</f>
        <v>2080</v>
      </c>
      <c r="CR20" s="42">
        <f t="shared" si="35"/>
        <v>51.358024691358025</v>
      </c>
      <c r="CS20" s="42">
        <f>SUM(CS14:CS19)</f>
        <v>35.75</v>
      </c>
      <c r="CT20" s="42">
        <f>SUM(CT14:CT19)</f>
        <v>2097.08</v>
      </c>
      <c r="CU20" s="41">
        <f t="shared" si="37"/>
        <v>58.659580419580415</v>
      </c>
      <c r="CV20" s="40">
        <f t="shared" si="38"/>
        <v>0</v>
      </c>
    </row>
    <row r="21" spans="1:100" ht="11.25" customHeight="1" thickBot="1" x14ac:dyDescent="0.2"/>
    <row r="22" spans="1:100" s="34" customFormat="1" ht="11.25" customHeight="1" thickBot="1" x14ac:dyDescent="0.2">
      <c r="A22" s="453" t="s">
        <v>93</v>
      </c>
      <c r="B22" s="454"/>
      <c r="C22" s="37"/>
      <c r="D22" s="14"/>
      <c r="E22" s="36"/>
      <c r="F22" s="14"/>
      <c r="G22" s="36"/>
      <c r="H22" s="14"/>
      <c r="I22" s="36"/>
      <c r="J22" s="14"/>
      <c r="K22" s="36"/>
      <c r="L22" s="14"/>
      <c r="M22" s="14"/>
      <c r="N22" s="14"/>
      <c r="O22" s="10"/>
      <c r="P22" s="10"/>
      <c r="Q22" s="10"/>
      <c r="R22" s="10"/>
      <c r="S22" s="10"/>
      <c r="T22" s="10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0"/>
      <c r="AH22" s="10"/>
      <c r="AI22" s="10"/>
      <c r="AJ22" s="10"/>
      <c r="AK22" s="10"/>
      <c r="AL22" s="10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0"/>
      <c r="AZ22" s="10"/>
      <c r="BA22" s="10"/>
      <c r="BB22" s="10"/>
      <c r="BC22" s="10"/>
      <c r="BD22" s="10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0"/>
      <c r="BR22" s="10"/>
      <c r="BS22" s="10"/>
      <c r="BT22" s="10"/>
      <c r="BU22" s="10"/>
      <c r="BV22" s="10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35"/>
      <c r="CI22" s="11"/>
      <c r="CJ22" s="10"/>
      <c r="CK22" s="10"/>
      <c r="CL22" s="10"/>
      <c r="CM22" s="10"/>
      <c r="CN22" s="9"/>
      <c r="CO22" s="12"/>
      <c r="CP22" s="11"/>
      <c r="CQ22" s="10"/>
      <c r="CR22" s="10"/>
      <c r="CS22" s="10"/>
      <c r="CT22" s="10"/>
      <c r="CU22" s="9"/>
      <c r="CV22" s="56"/>
    </row>
    <row r="23" spans="1:100" s="76" customFormat="1" ht="11.25" customHeight="1" x14ac:dyDescent="0.2">
      <c r="A23" s="107" t="s">
        <v>50</v>
      </c>
      <c r="B23" s="28" t="s">
        <v>137</v>
      </c>
      <c r="C23" s="77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308"/>
      <c r="P23" s="308"/>
      <c r="Q23" s="24" t="e">
        <f>P23/O23</f>
        <v>#DIV/0!</v>
      </c>
      <c r="R23" s="23">
        <f>C23+E23+G23+I23+K23+M23</f>
        <v>0</v>
      </c>
      <c r="S23" s="23">
        <f>D23+F23+H23+J23+L23+N23</f>
        <v>0</v>
      </c>
      <c r="T23" s="23" t="e">
        <f>S23/R23</f>
        <v>#DIV/0!</v>
      </c>
      <c r="U23" s="25"/>
      <c r="V23" s="25"/>
      <c r="W23" s="25"/>
      <c r="X23" s="25"/>
      <c r="Y23" s="25"/>
      <c r="Z23" s="25"/>
      <c r="AA23" s="25"/>
      <c r="AB23" s="25"/>
      <c r="AC23" s="25">
        <v>5.5</v>
      </c>
      <c r="AD23" s="25">
        <v>270.04000000000002</v>
      </c>
      <c r="AE23" s="25"/>
      <c r="AF23" s="25"/>
      <c r="AG23" s="306"/>
      <c r="AH23" s="306"/>
      <c r="AI23" s="24" t="e">
        <f>AH23/AG23</f>
        <v>#DIV/0!</v>
      </c>
      <c r="AJ23" s="23">
        <f>U23+W23+Y23+AA23+AC23+AE23</f>
        <v>5.5</v>
      </c>
      <c r="AK23" s="23">
        <f>V23+X23+Z23+AB23+AD23+AF23</f>
        <v>270.04000000000002</v>
      </c>
      <c r="AL23" s="23">
        <f>AK23/AJ23</f>
        <v>49.098181818181821</v>
      </c>
      <c r="AM23" s="25">
        <v>9.25</v>
      </c>
      <c r="AN23" s="25">
        <v>440.07</v>
      </c>
      <c r="AO23" s="25">
        <v>9.16</v>
      </c>
      <c r="AP23" s="25">
        <v>390.73</v>
      </c>
      <c r="AQ23" s="25">
        <v>9.25</v>
      </c>
      <c r="AR23" s="25">
        <v>393.39</v>
      </c>
      <c r="AS23" s="25">
        <v>9.33</v>
      </c>
      <c r="AT23" s="25">
        <v>318.05</v>
      </c>
      <c r="AU23" s="25">
        <v>7</v>
      </c>
      <c r="AV23" s="25">
        <v>249.36</v>
      </c>
      <c r="AW23" s="25"/>
      <c r="AX23" s="25"/>
      <c r="AY23" s="24">
        <v>15</v>
      </c>
      <c r="AZ23" s="24">
        <v>642</v>
      </c>
      <c r="BA23" s="24">
        <f>AZ23/AY23</f>
        <v>42.8</v>
      </c>
      <c r="BB23" s="23">
        <f>AM23+AO23+AQ23+AS23+AU23+AW23</f>
        <v>43.99</v>
      </c>
      <c r="BC23" s="23">
        <f>AN23+AP23+AR23+AT23+AV23+AX23</f>
        <v>1791.6</v>
      </c>
      <c r="BD23" s="23">
        <f>BC23/BB23</f>
        <v>40.727438054103203</v>
      </c>
      <c r="BE23" s="25">
        <v>3.84</v>
      </c>
      <c r="BF23" s="25">
        <v>220.7</v>
      </c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4">
        <v>37</v>
      </c>
      <c r="BR23" s="24">
        <v>1584</v>
      </c>
      <c r="BS23" s="24">
        <f>BR23/BQ23</f>
        <v>42.810810810810814</v>
      </c>
      <c r="BT23" s="23">
        <f>BE23+BG23+BI23+BK23+BM23+BO23</f>
        <v>3.84</v>
      </c>
      <c r="BU23" s="23">
        <f>BF23+BH23+BJ23+BL23+BN23+BP23</f>
        <v>220.7</v>
      </c>
      <c r="BV23" s="23">
        <f>BU23/BT23</f>
        <v>57.473958333333336</v>
      </c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4"/>
      <c r="CJ23" s="24"/>
      <c r="CK23" s="24" t="e">
        <f>CJ23/CI23</f>
        <v>#DIV/0!</v>
      </c>
      <c r="CL23" s="23">
        <f>BW23+BY23+CA23+CC23+CE23+CG23</f>
        <v>0</v>
      </c>
      <c r="CM23" s="23">
        <f>BX23+BZ23+CB23+CD23+CF23+CH23</f>
        <v>0</v>
      </c>
      <c r="CN23" s="23" t="e">
        <f>CM23/CL23</f>
        <v>#DIV/0!</v>
      </c>
      <c r="CO23" s="12"/>
      <c r="CP23" s="50">
        <f>O23+AG23+AY23+BQ23+CI23</f>
        <v>52</v>
      </c>
      <c r="CQ23" s="50">
        <f>P23+AH23+AZ23+BR23+CJ23</f>
        <v>2226</v>
      </c>
      <c r="CR23" s="33">
        <f>CQ23/CP23</f>
        <v>42.807692307692307</v>
      </c>
      <c r="CS23" s="32">
        <f>R23+AJ23+BB23+BT23+CL23</f>
        <v>53.33</v>
      </c>
      <c r="CT23" s="32">
        <f>S23+AK23+BC23+BU23+CM23</f>
        <v>2282.3399999999997</v>
      </c>
      <c r="CU23" s="49">
        <f>CT23/CS23</f>
        <v>42.796549784361517</v>
      </c>
      <c r="CV23" s="48">
        <f>IF(CQ23&gt;CT23, CQ23-CT23, 0)</f>
        <v>0</v>
      </c>
    </row>
    <row r="24" spans="1:100" s="76" customFormat="1" ht="11.25" customHeight="1" x14ac:dyDescent="0.15">
      <c r="A24" s="75" t="s">
        <v>126</v>
      </c>
      <c r="B24" s="26" t="s">
        <v>133</v>
      </c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24" t="e">
        <f>P24/O24</f>
        <v>#DIV/0!</v>
      </c>
      <c r="R24" s="23">
        <f>C24+E24+G24+I24+K24+M24</f>
        <v>0</v>
      </c>
      <c r="S24" s="23">
        <f>D24+F24+H24+J24+L24+N24</f>
        <v>0</v>
      </c>
      <c r="T24" s="23" t="e">
        <f>S24/R24</f>
        <v>#DIV/0!</v>
      </c>
      <c r="U24" s="25">
        <v>8</v>
      </c>
      <c r="V24" s="25">
        <v>349.21</v>
      </c>
      <c r="W24" s="25">
        <v>7.5</v>
      </c>
      <c r="X24" s="25">
        <v>304.74</v>
      </c>
      <c r="Y24" s="25">
        <v>8.5</v>
      </c>
      <c r="Z24" s="25">
        <v>211.51</v>
      </c>
      <c r="AA24" s="25">
        <v>0.5</v>
      </c>
      <c r="AB24" s="25">
        <v>11.67</v>
      </c>
      <c r="AC24" s="25"/>
      <c r="AD24" s="19"/>
      <c r="AE24" s="25">
        <v>0.5</v>
      </c>
      <c r="AF24" s="25">
        <v>11.67</v>
      </c>
      <c r="AG24" s="24">
        <v>22</v>
      </c>
      <c r="AH24" s="24">
        <v>942</v>
      </c>
      <c r="AI24" s="24">
        <f>AH24/AG24</f>
        <v>42.81818181818182</v>
      </c>
      <c r="AJ24" s="23">
        <f>U24+W24+Y24+AA24+AC24+AE24</f>
        <v>25</v>
      </c>
      <c r="AK24" s="23">
        <f>V24+X24+Z24+AB24+AD24+AF24</f>
        <v>888.8</v>
      </c>
      <c r="AL24" s="23">
        <f>AK24/AJ24</f>
        <v>35.552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4"/>
      <c r="AZ24" s="24"/>
      <c r="BA24" s="24" t="e">
        <f>AZ24/AY24</f>
        <v>#DIV/0!</v>
      </c>
      <c r="BB24" s="23">
        <f>AM24+AO24+AQ24+AS24+AU24+AW24</f>
        <v>0</v>
      </c>
      <c r="BC24" s="23">
        <f>AN24+AP24+AR24+AT24+AV24+AX24</f>
        <v>0</v>
      </c>
      <c r="BD24" s="23" t="e">
        <f>BC24/BB24</f>
        <v>#DIV/0!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4"/>
      <c r="BR24" s="24"/>
      <c r="BS24" s="24" t="e">
        <f>BR24/BQ24</f>
        <v>#DIV/0!</v>
      </c>
      <c r="BT24" s="23">
        <f>BE24+BG24+BI24+BK24+BM24+BO24</f>
        <v>0</v>
      </c>
      <c r="BU24" s="23">
        <f>BF24+BH24+BJ24+BL24+BN24+BP24</f>
        <v>0</v>
      </c>
      <c r="BV24" s="23" t="e">
        <f>BU24/BT24</f>
        <v>#DIV/0!</v>
      </c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4"/>
      <c r="CJ24" s="24"/>
      <c r="CK24" s="24" t="e">
        <f>CJ24/CI24</f>
        <v>#DIV/0!</v>
      </c>
      <c r="CL24" s="23">
        <f>BW24+BY24+CA24+CC24+CE24+CG24</f>
        <v>0</v>
      </c>
      <c r="CM24" s="23">
        <f>BX24+BZ24+CB24+CD24+CF24+CH24</f>
        <v>0</v>
      </c>
      <c r="CN24" s="23" t="e">
        <f>CM24/CL24</f>
        <v>#DIV/0!</v>
      </c>
      <c r="CO24" s="12"/>
      <c r="CP24" s="50">
        <f>O24+AG24+AY24+BQ24+CI24</f>
        <v>22</v>
      </c>
      <c r="CQ24" s="50">
        <f>P24+AH24+AZ24+BR24+CJ24</f>
        <v>942</v>
      </c>
      <c r="CR24" s="33">
        <f>CQ24/CP24</f>
        <v>42.81818181818182</v>
      </c>
      <c r="CS24" s="32">
        <f>R24+AJ24+BB24+BT24+CL24</f>
        <v>25</v>
      </c>
      <c r="CT24" s="32">
        <f>S24+AK24+BC24+BU24+CM24</f>
        <v>888.8</v>
      </c>
      <c r="CU24" s="49">
        <f>CT24/CS24</f>
        <v>35.552</v>
      </c>
      <c r="CV24" s="48">
        <f>IF(CQ24&gt;CT24, CQ24-CT24, 0)</f>
        <v>53.200000000000045</v>
      </c>
    </row>
    <row r="25" spans="1:100" s="15" customFormat="1" ht="11.25" customHeight="1" x14ac:dyDescent="0.2">
      <c r="A25" s="107"/>
      <c r="B25" s="28"/>
      <c r="C25" s="53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8"/>
      <c r="P25" s="18"/>
      <c r="Q25" s="24" t="e">
        <f t="shared" ref="Q25:Q29" si="44">P25/O25</f>
        <v>#DIV/0!</v>
      </c>
      <c r="R25" s="23">
        <f t="shared" ref="R25:S28" si="45">C25+E25+G25+I25+K25+M25</f>
        <v>0</v>
      </c>
      <c r="S25" s="23">
        <f t="shared" si="45"/>
        <v>0</v>
      </c>
      <c r="T25" s="23" t="e">
        <f t="shared" ref="T25:T29" si="46">S25/R25</f>
        <v>#DIV/0!</v>
      </c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4"/>
      <c r="AH25" s="24"/>
      <c r="AI25" s="24" t="e">
        <f t="shared" ref="AI25:AI29" si="47">AH25/AG25</f>
        <v>#DIV/0!</v>
      </c>
      <c r="AJ25" s="23">
        <f t="shared" ref="AJ25:AK28" si="48">U25+W25+Y25+AA25+AC25+AE25</f>
        <v>0</v>
      </c>
      <c r="AK25" s="23">
        <f t="shared" si="48"/>
        <v>0</v>
      </c>
      <c r="AL25" s="23" t="e">
        <f t="shared" ref="AL25:AL29" si="49">AK25/AJ25</f>
        <v>#DIV/0!</v>
      </c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4"/>
      <c r="AZ25" s="24"/>
      <c r="BA25" s="24" t="e">
        <f t="shared" ref="BA25:BA29" si="50">AZ25/AY25</f>
        <v>#DIV/0!</v>
      </c>
      <c r="BB25" s="23">
        <f t="shared" ref="BB25:BC28" si="51">AM25+AO25+AQ25+AS25+AU25+AW25</f>
        <v>0</v>
      </c>
      <c r="BC25" s="23">
        <f t="shared" si="51"/>
        <v>0</v>
      </c>
      <c r="BD25" s="23" t="e">
        <f t="shared" ref="BD25:BD29" si="52">BC25/BB25</f>
        <v>#DIV/0!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4"/>
      <c r="BR25" s="24"/>
      <c r="BS25" s="24" t="e">
        <f t="shared" ref="BS25:BS29" si="53">BR25/BQ25</f>
        <v>#DIV/0!</v>
      </c>
      <c r="BT25" s="23">
        <f t="shared" ref="BT25:BU28" si="54">BE25+BG25+BI25+BK25+BM25+BO25</f>
        <v>0</v>
      </c>
      <c r="BU25" s="23">
        <f t="shared" si="54"/>
        <v>0</v>
      </c>
      <c r="BV25" s="23" t="e">
        <f t="shared" ref="BV25:BV29" si="55">BU25/BT25</f>
        <v>#DIV/0!</v>
      </c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4"/>
      <c r="CJ25" s="24"/>
      <c r="CK25" s="24" t="e">
        <f t="shared" ref="CK25:CK29" si="56">CJ25/CI25</f>
        <v>#DIV/0!</v>
      </c>
      <c r="CL25" s="23">
        <f t="shared" ref="CL25:CM28" si="57">BW25+BY25+CA25+CC25+CE25+CG25</f>
        <v>0</v>
      </c>
      <c r="CM25" s="23">
        <f t="shared" si="57"/>
        <v>0</v>
      </c>
      <c r="CN25" s="23" t="e">
        <f t="shared" ref="CN25:CN29" si="58">CM25/CL25</f>
        <v>#DIV/0!</v>
      </c>
      <c r="CO25" s="12"/>
      <c r="CP25" s="50">
        <f t="shared" ref="CP25:CQ28" si="59">O25+AG25+AY25+BQ25+CI25</f>
        <v>0</v>
      </c>
      <c r="CQ25" s="50">
        <f t="shared" si="59"/>
        <v>0</v>
      </c>
      <c r="CR25" s="33" t="e">
        <f t="shared" ref="CR25:CR29" si="60">CQ25/CP25</f>
        <v>#DIV/0!</v>
      </c>
      <c r="CS25" s="32">
        <f t="shared" ref="CS25:CT28" si="61">R25+AJ25+BB25+BT25+CL25</f>
        <v>0</v>
      </c>
      <c r="CT25" s="32">
        <f t="shared" si="61"/>
        <v>0</v>
      </c>
      <c r="CU25" s="49" t="e">
        <f t="shared" ref="CU25:CU29" si="62">CT25/CS25</f>
        <v>#DIV/0!</v>
      </c>
      <c r="CV25" s="48">
        <f t="shared" ref="CV25:CV29" si="63">IF(CQ25&gt;CT25, CQ25-CT25, 0)</f>
        <v>0</v>
      </c>
    </row>
    <row r="26" spans="1:100" s="34" customFormat="1" ht="11.25" customHeight="1" x14ac:dyDescent="0.2">
      <c r="A26" s="74"/>
      <c r="B26" s="28"/>
      <c r="C26" s="53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8"/>
      <c r="P26" s="18"/>
      <c r="Q26" s="24" t="e">
        <f t="shared" si="44"/>
        <v>#DIV/0!</v>
      </c>
      <c r="R26" s="23">
        <f t="shared" si="45"/>
        <v>0</v>
      </c>
      <c r="S26" s="23">
        <f t="shared" si="45"/>
        <v>0</v>
      </c>
      <c r="T26" s="23" t="e">
        <f t="shared" si="46"/>
        <v>#DIV/0!</v>
      </c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8"/>
      <c r="AH26" s="18"/>
      <c r="AI26" s="24" t="e">
        <f t="shared" si="47"/>
        <v>#DIV/0!</v>
      </c>
      <c r="AJ26" s="23">
        <f t="shared" si="48"/>
        <v>0</v>
      </c>
      <c r="AK26" s="23">
        <f t="shared" si="48"/>
        <v>0</v>
      </c>
      <c r="AL26" s="23" t="e">
        <f t="shared" si="49"/>
        <v>#DIV/0!</v>
      </c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8"/>
      <c r="AZ26" s="18"/>
      <c r="BA26" s="24" t="e">
        <f t="shared" si="50"/>
        <v>#DIV/0!</v>
      </c>
      <c r="BB26" s="23">
        <f t="shared" si="51"/>
        <v>0</v>
      </c>
      <c r="BC26" s="23">
        <f t="shared" si="51"/>
        <v>0</v>
      </c>
      <c r="BD26" s="23" t="e">
        <f t="shared" si="52"/>
        <v>#DIV/0!</v>
      </c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8"/>
      <c r="BR26" s="18"/>
      <c r="BS26" s="24" t="e">
        <f t="shared" si="53"/>
        <v>#DIV/0!</v>
      </c>
      <c r="BT26" s="23">
        <f t="shared" si="54"/>
        <v>0</v>
      </c>
      <c r="BU26" s="23">
        <f t="shared" si="54"/>
        <v>0</v>
      </c>
      <c r="BV26" s="23" t="e">
        <f t="shared" si="55"/>
        <v>#DIV/0!</v>
      </c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8"/>
      <c r="CJ26" s="18"/>
      <c r="CK26" s="24" t="e">
        <f t="shared" si="56"/>
        <v>#DIV/0!</v>
      </c>
      <c r="CL26" s="23">
        <f t="shared" si="57"/>
        <v>0</v>
      </c>
      <c r="CM26" s="23">
        <f t="shared" si="57"/>
        <v>0</v>
      </c>
      <c r="CN26" s="23" t="e">
        <f t="shared" si="58"/>
        <v>#DIV/0!</v>
      </c>
      <c r="CO26" s="12"/>
      <c r="CP26" s="50">
        <f t="shared" si="59"/>
        <v>0</v>
      </c>
      <c r="CQ26" s="50">
        <f t="shared" si="59"/>
        <v>0</v>
      </c>
      <c r="CR26" s="33" t="e">
        <f t="shared" si="60"/>
        <v>#DIV/0!</v>
      </c>
      <c r="CS26" s="32">
        <f t="shared" si="61"/>
        <v>0</v>
      </c>
      <c r="CT26" s="32">
        <f t="shared" si="61"/>
        <v>0</v>
      </c>
      <c r="CU26" s="49" t="e">
        <f t="shared" si="62"/>
        <v>#DIV/0!</v>
      </c>
      <c r="CV26" s="48">
        <f t="shared" si="63"/>
        <v>0</v>
      </c>
    </row>
    <row r="27" spans="1:100" s="34" customFormat="1" ht="11.25" customHeight="1" x14ac:dyDescent="0.2">
      <c r="A27" s="55"/>
      <c r="B27" s="54"/>
      <c r="C27" s="53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8"/>
      <c r="P27" s="18"/>
      <c r="Q27" s="24" t="e">
        <f t="shared" si="44"/>
        <v>#DIV/0!</v>
      </c>
      <c r="R27" s="23">
        <f t="shared" si="45"/>
        <v>0</v>
      </c>
      <c r="S27" s="23">
        <f t="shared" si="45"/>
        <v>0</v>
      </c>
      <c r="T27" s="23" t="e">
        <f t="shared" si="46"/>
        <v>#DIV/0!</v>
      </c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8"/>
      <c r="AH27" s="18"/>
      <c r="AI27" s="24" t="e">
        <f t="shared" si="47"/>
        <v>#DIV/0!</v>
      </c>
      <c r="AJ27" s="23">
        <f t="shared" si="48"/>
        <v>0</v>
      </c>
      <c r="AK27" s="23">
        <f t="shared" si="48"/>
        <v>0</v>
      </c>
      <c r="AL27" s="23" t="e">
        <f t="shared" si="49"/>
        <v>#DIV/0!</v>
      </c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8"/>
      <c r="AZ27" s="18"/>
      <c r="BA27" s="24" t="e">
        <f t="shared" si="50"/>
        <v>#DIV/0!</v>
      </c>
      <c r="BB27" s="23">
        <f t="shared" si="51"/>
        <v>0</v>
      </c>
      <c r="BC27" s="23">
        <f t="shared" si="51"/>
        <v>0</v>
      </c>
      <c r="BD27" s="23" t="e">
        <f t="shared" si="52"/>
        <v>#DIV/0!</v>
      </c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8"/>
      <c r="BR27" s="18"/>
      <c r="BS27" s="24" t="e">
        <f t="shared" si="53"/>
        <v>#DIV/0!</v>
      </c>
      <c r="BT27" s="23">
        <f t="shared" si="54"/>
        <v>0</v>
      </c>
      <c r="BU27" s="23">
        <f t="shared" si="54"/>
        <v>0</v>
      </c>
      <c r="BV27" s="23" t="e">
        <f t="shared" si="55"/>
        <v>#DIV/0!</v>
      </c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8"/>
      <c r="CJ27" s="18"/>
      <c r="CK27" s="24" t="e">
        <f t="shared" si="56"/>
        <v>#DIV/0!</v>
      </c>
      <c r="CL27" s="23">
        <f t="shared" si="57"/>
        <v>0</v>
      </c>
      <c r="CM27" s="23">
        <f t="shared" si="57"/>
        <v>0</v>
      </c>
      <c r="CN27" s="23" t="e">
        <f t="shared" si="58"/>
        <v>#DIV/0!</v>
      </c>
      <c r="CO27" s="12"/>
      <c r="CP27" s="50">
        <f t="shared" si="59"/>
        <v>0</v>
      </c>
      <c r="CQ27" s="50">
        <f t="shared" si="59"/>
        <v>0</v>
      </c>
      <c r="CR27" s="33" t="e">
        <f t="shared" si="60"/>
        <v>#DIV/0!</v>
      </c>
      <c r="CS27" s="32">
        <f t="shared" si="61"/>
        <v>0</v>
      </c>
      <c r="CT27" s="32">
        <f t="shared" si="61"/>
        <v>0</v>
      </c>
      <c r="CU27" s="49" t="e">
        <f t="shared" si="62"/>
        <v>#DIV/0!</v>
      </c>
      <c r="CV27" s="48">
        <f t="shared" si="63"/>
        <v>0</v>
      </c>
    </row>
    <row r="28" spans="1:100" s="15" customFormat="1" ht="11.25" customHeight="1" thickBot="1" x14ac:dyDescent="0.25">
      <c r="A28" s="21"/>
      <c r="B28" s="54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8"/>
      <c r="P28" s="18"/>
      <c r="Q28" s="24" t="e">
        <f t="shared" si="44"/>
        <v>#DIV/0!</v>
      </c>
      <c r="R28" s="23">
        <f t="shared" si="45"/>
        <v>0</v>
      </c>
      <c r="S28" s="23">
        <f t="shared" si="45"/>
        <v>0</v>
      </c>
      <c r="T28" s="23" t="e">
        <f t="shared" si="46"/>
        <v>#DIV/0!</v>
      </c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8"/>
      <c r="AH28" s="18"/>
      <c r="AI28" s="24" t="e">
        <f t="shared" si="47"/>
        <v>#DIV/0!</v>
      </c>
      <c r="AJ28" s="23">
        <f t="shared" si="48"/>
        <v>0</v>
      </c>
      <c r="AK28" s="23">
        <f t="shared" si="48"/>
        <v>0</v>
      </c>
      <c r="AL28" s="23" t="e">
        <f t="shared" si="49"/>
        <v>#DIV/0!</v>
      </c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8"/>
      <c r="AZ28" s="18"/>
      <c r="BA28" s="24" t="e">
        <f t="shared" si="50"/>
        <v>#DIV/0!</v>
      </c>
      <c r="BB28" s="23">
        <f t="shared" si="51"/>
        <v>0</v>
      </c>
      <c r="BC28" s="23">
        <f t="shared" si="51"/>
        <v>0</v>
      </c>
      <c r="BD28" s="23" t="e">
        <f t="shared" si="52"/>
        <v>#DIV/0!</v>
      </c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8"/>
      <c r="BR28" s="18"/>
      <c r="BS28" s="24" t="e">
        <f t="shared" si="53"/>
        <v>#DIV/0!</v>
      </c>
      <c r="BT28" s="23">
        <f t="shared" si="54"/>
        <v>0</v>
      </c>
      <c r="BU28" s="23">
        <f t="shared" si="54"/>
        <v>0</v>
      </c>
      <c r="BV28" s="23" t="e">
        <f t="shared" si="55"/>
        <v>#DIV/0!</v>
      </c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8"/>
      <c r="CJ28" s="18"/>
      <c r="CK28" s="24" t="e">
        <f t="shared" si="56"/>
        <v>#DIV/0!</v>
      </c>
      <c r="CL28" s="23">
        <f t="shared" si="57"/>
        <v>0</v>
      </c>
      <c r="CM28" s="23">
        <f t="shared" si="57"/>
        <v>0</v>
      </c>
      <c r="CN28" s="23" t="e">
        <f t="shared" si="58"/>
        <v>#DIV/0!</v>
      </c>
      <c r="CO28" s="12"/>
      <c r="CP28" s="50">
        <f t="shared" si="59"/>
        <v>0</v>
      </c>
      <c r="CQ28" s="50">
        <f t="shared" si="59"/>
        <v>0</v>
      </c>
      <c r="CR28" s="33" t="e">
        <f t="shared" si="60"/>
        <v>#DIV/0!</v>
      </c>
      <c r="CS28" s="32">
        <f t="shared" si="61"/>
        <v>0</v>
      </c>
      <c r="CT28" s="32">
        <f t="shared" si="61"/>
        <v>0</v>
      </c>
      <c r="CU28" s="49" t="e">
        <f t="shared" si="62"/>
        <v>#DIV/0!</v>
      </c>
      <c r="CV28" s="48">
        <f t="shared" si="63"/>
        <v>0</v>
      </c>
    </row>
    <row r="29" spans="1:100" ht="11.25" customHeight="1" thickBot="1" x14ac:dyDescent="0.2">
      <c r="A29" s="367" t="s">
        <v>0</v>
      </c>
      <c r="B29" s="368"/>
      <c r="C29" s="14">
        <f t="shared" ref="C29:P29" si="64">SUM(C23:C28)</f>
        <v>0</v>
      </c>
      <c r="D29" s="13">
        <f t="shared" si="64"/>
        <v>0</v>
      </c>
      <c r="E29" s="14">
        <f t="shared" si="64"/>
        <v>0</v>
      </c>
      <c r="F29" s="13">
        <f t="shared" si="64"/>
        <v>0</v>
      </c>
      <c r="G29" s="14">
        <f t="shared" si="64"/>
        <v>0</v>
      </c>
      <c r="H29" s="13">
        <f t="shared" si="64"/>
        <v>0</v>
      </c>
      <c r="I29" s="14">
        <f t="shared" si="64"/>
        <v>0</v>
      </c>
      <c r="J29" s="13">
        <f t="shared" si="64"/>
        <v>0</v>
      </c>
      <c r="K29" s="14">
        <f t="shared" si="64"/>
        <v>0</v>
      </c>
      <c r="L29" s="13">
        <f t="shared" si="64"/>
        <v>0</v>
      </c>
      <c r="M29" s="14">
        <f t="shared" si="64"/>
        <v>0</v>
      </c>
      <c r="N29" s="13">
        <f t="shared" si="64"/>
        <v>0</v>
      </c>
      <c r="O29" s="13">
        <f t="shared" si="64"/>
        <v>0</v>
      </c>
      <c r="P29" s="13">
        <f t="shared" si="64"/>
        <v>0</v>
      </c>
      <c r="Q29" s="10" t="e">
        <f t="shared" si="44"/>
        <v>#DIV/0!</v>
      </c>
      <c r="R29" s="10">
        <f>SUM(R23:R28)</f>
        <v>0</v>
      </c>
      <c r="S29" s="10">
        <f>SUM(S23:S28)</f>
        <v>0</v>
      </c>
      <c r="T29" s="9" t="e">
        <f t="shared" si="46"/>
        <v>#DIV/0!</v>
      </c>
      <c r="U29" s="14">
        <f t="shared" ref="U29:AH29" si="65">SUM(U23:U28)</f>
        <v>8</v>
      </c>
      <c r="V29" s="13">
        <f t="shared" si="65"/>
        <v>349.21</v>
      </c>
      <c r="W29" s="14">
        <f t="shared" si="65"/>
        <v>7.5</v>
      </c>
      <c r="X29" s="13">
        <f t="shared" si="65"/>
        <v>304.74</v>
      </c>
      <c r="Y29" s="14">
        <f t="shared" si="65"/>
        <v>8.5</v>
      </c>
      <c r="Z29" s="13">
        <f t="shared" si="65"/>
        <v>211.51</v>
      </c>
      <c r="AA29" s="14">
        <f t="shared" si="65"/>
        <v>0.5</v>
      </c>
      <c r="AB29" s="13">
        <f t="shared" si="65"/>
        <v>11.67</v>
      </c>
      <c r="AC29" s="14">
        <f t="shared" si="65"/>
        <v>5.5</v>
      </c>
      <c r="AD29" s="13">
        <f t="shared" si="65"/>
        <v>270.04000000000002</v>
      </c>
      <c r="AE29" s="14">
        <f t="shared" si="65"/>
        <v>0.5</v>
      </c>
      <c r="AF29" s="13">
        <f t="shared" si="65"/>
        <v>11.67</v>
      </c>
      <c r="AG29" s="13">
        <f t="shared" si="65"/>
        <v>22</v>
      </c>
      <c r="AH29" s="13">
        <f t="shared" si="65"/>
        <v>942</v>
      </c>
      <c r="AI29" s="10">
        <f t="shared" si="47"/>
        <v>42.81818181818182</v>
      </c>
      <c r="AJ29" s="10">
        <f>SUM(AJ23:AJ28)</f>
        <v>30.5</v>
      </c>
      <c r="AK29" s="10">
        <f>SUM(AK23:AK28)</f>
        <v>1158.8399999999999</v>
      </c>
      <c r="AL29" s="9">
        <f t="shared" si="49"/>
        <v>37.994754098360652</v>
      </c>
      <c r="AM29" s="14">
        <f t="shared" ref="AM29:AZ29" si="66">SUM(AM23:AM28)</f>
        <v>9.25</v>
      </c>
      <c r="AN29" s="13">
        <f t="shared" si="66"/>
        <v>440.07</v>
      </c>
      <c r="AO29" s="14">
        <f t="shared" si="66"/>
        <v>9.16</v>
      </c>
      <c r="AP29" s="13">
        <f t="shared" si="66"/>
        <v>390.73</v>
      </c>
      <c r="AQ29" s="14">
        <f t="shared" si="66"/>
        <v>9.25</v>
      </c>
      <c r="AR29" s="13">
        <f t="shared" si="66"/>
        <v>393.39</v>
      </c>
      <c r="AS29" s="14">
        <f t="shared" si="66"/>
        <v>9.33</v>
      </c>
      <c r="AT29" s="13">
        <f t="shared" si="66"/>
        <v>318.05</v>
      </c>
      <c r="AU29" s="14">
        <f t="shared" si="66"/>
        <v>7</v>
      </c>
      <c r="AV29" s="13">
        <f t="shared" si="66"/>
        <v>249.36</v>
      </c>
      <c r="AW29" s="14">
        <f t="shared" si="66"/>
        <v>0</v>
      </c>
      <c r="AX29" s="13">
        <f t="shared" si="66"/>
        <v>0</v>
      </c>
      <c r="AY29" s="13">
        <f t="shared" si="66"/>
        <v>15</v>
      </c>
      <c r="AZ29" s="13">
        <f t="shared" si="66"/>
        <v>642</v>
      </c>
      <c r="BA29" s="10">
        <f t="shared" si="50"/>
        <v>42.8</v>
      </c>
      <c r="BB29" s="10">
        <f>SUM(BB23:BB28)</f>
        <v>43.99</v>
      </c>
      <c r="BC29" s="10">
        <f>SUM(BC23:BC28)</f>
        <v>1791.6</v>
      </c>
      <c r="BD29" s="9">
        <f t="shared" si="52"/>
        <v>40.727438054103203</v>
      </c>
      <c r="BE29" s="14">
        <f t="shared" ref="BE29:BR29" si="67">SUM(BE23:BE28)</f>
        <v>3.84</v>
      </c>
      <c r="BF29" s="13">
        <f t="shared" si="67"/>
        <v>220.7</v>
      </c>
      <c r="BG29" s="14">
        <f t="shared" si="67"/>
        <v>0</v>
      </c>
      <c r="BH29" s="13">
        <f t="shared" si="67"/>
        <v>0</v>
      </c>
      <c r="BI29" s="14">
        <f t="shared" si="67"/>
        <v>0</v>
      </c>
      <c r="BJ29" s="13">
        <f t="shared" si="67"/>
        <v>0</v>
      </c>
      <c r="BK29" s="14">
        <f t="shared" si="67"/>
        <v>0</v>
      </c>
      <c r="BL29" s="13">
        <f t="shared" si="67"/>
        <v>0</v>
      </c>
      <c r="BM29" s="14">
        <f t="shared" si="67"/>
        <v>0</v>
      </c>
      <c r="BN29" s="13">
        <f t="shared" si="67"/>
        <v>0</v>
      </c>
      <c r="BO29" s="14">
        <f t="shared" si="67"/>
        <v>0</v>
      </c>
      <c r="BP29" s="13">
        <f t="shared" si="67"/>
        <v>0</v>
      </c>
      <c r="BQ29" s="13">
        <f t="shared" si="67"/>
        <v>37</v>
      </c>
      <c r="BR29" s="13">
        <f t="shared" si="67"/>
        <v>1584</v>
      </c>
      <c r="BS29" s="10">
        <f t="shared" si="53"/>
        <v>42.810810810810814</v>
      </c>
      <c r="BT29" s="10">
        <f>SUM(BT23:BT28)</f>
        <v>3.84</v>
      </c>
      <c r="BU29" s="10">
        <f>SUM(BU23:BU28)</f>
        <v>220.7</v>
      </c>
      <c r="BV29" s="9">
        <f t="shared" si="55"/>
        <v>57.473958333333336</v>
      </c>
      <c r="BW29" s="14">
        <f t="shared" ref="BW29:CJ29" si="68">SUM(BW23:BW28)</f>
        <v>0</v>
      </c>
      <c r="BX29" s="13">
        <f t="shared" si="68"/>
        <v>0</v>
      </c>
      <c r="BY29" s="14">
        <f t="shared" si="68"/>
        <v>0</v>
      </c>
      <c r="BZ29" s="13">
        <f t="shared" si="68"/>
        <v>0</v>
      </c>
      <c r="CA29" s="14">
        <f t="shared" si="68"/>
        <v>0</v>
      </c>
      <c r="CB29" s="13">
        <f t="shared" si="68"/>
        <v>0</v>
      </c>
      <c r="CC29" s="14">
        <f t="shared" si="68"/>
        <v>0</v>
      </c>
      <c r="CD29" s="13">
        <f t="shared" si="68"/>
        <v>0</v>
      </c>
      <c r="CE29" s="14">
        <f t="shared" si="68"/>
        <v>0</v>
      </c>
      <c r="CF29" s="13">
        <f t="shared" si="68"/>
        <v>0</v>
      </c>
      <c r="CG29" s="14">
        <f t="shared" si="68"/>
        <v>0</v>
      </c>
      <c r="CH29" s="13">
        <f t="shared" si="68"/>
        <v>0</v>
      </c>
      <c r="CI29" s="13">
        <f t="shared" si="68"/>
        <v>0</v>
      </c>
      <c r="CJ29" s="13">
        <f t="shared" si="68"/>
        <v>0</v>
      </c>
      <c r="CK29" s="10" t="e">
        <f t="shared" si="56"/>
        <v>#DIV/0!</v>
      </c>
      <c r="CL29" s="10">
        <f>SUM(CL23:CL28)</f>
        <v>0</v>
      </c>
      <c r="CM29" s="10">
        <f>SUM(CM23:CM28)</f>
        <v>0</v>
      </c>
      <c r="CN29" s="9" t="e">
        <f t="shared" si="58"/>
        <v>#DIV/0!</v>
      </c>
      <c r="CO29" s="12"/>
      <c r="CP29" s="274">
        <f>SUM(CP23:CP28)</f>
        <v>74</v>
      </c>
      <c r="CQ29" s="273">
        <f>SUM(CQ23:CQ28)</f>
        <v>3168</v>
      </c>
      <c r="CR29" s="273">
        <f t="shared" si="60"/>
        <v>42.810810810810814</v>
      </c>
      <c r="CS29" s="273">
        <f>SUM(CS23:CS28)</f>
        <v>78.33</v>
      </c>
      <c r="CT29" s="273">
        <f>SUM(CT23:CT28)</f>
        <v>3171.1399999999994</v>
      </c>
      <c r="CU29" s="272">
        <f t="shared" si="62"/>
        <v>40.484361036639854</v>
      </c>
      <c r="CV29" s="40">
        <f t="shared" si="63"/>
        <v>0</v>
      </c>
    </row>
    <row r="30" spans="1:100" ht="11.25" customHeight="1" thickBot="1" x14ac:dyDescent="0.2"/>
    <row r="31" spans="1:100" s="34" customFormat="1" ht="11.25" customHeight="1" thickBot="1" x14ac:dyDescent="0.2">
      <c r="A31" s="409" t="s">
        <v>92</v>
      </c>
      <c r="B31" s="410"/>
      <c r="C31" s="114"/>
      <c r="D31" s="106"/>
      <c r="E31" s="114"/>
      <c r="F31" s="106"/>
      <c r="G31" s="114"/>
      <c r="H31" s="106"/>
      <c r="I31" s="114"/>
      <c r="J31" s="106"/>
      <c r="K31" s="114"/>
      <c r="L31" s="106"/>
      <c r="M31" s="106"/>
      <c r="N31" s="106"/>
      <c r="O31" s="104"/>
      <c r="P31" s="104"/>
      <c r="Q31" s="104"/>
      <c r="R31" s="104"/>
      <c r="S31" s="104"/>
      <c r="T31" s="104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4"/>
      <c r="AH31" s="104"/>
      <c r="AI31" s="104"/>
      <c r="AJ31" s="104"/>
      <c r="AK31" s="104"/>
      <c r="AL31" s="104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4"/>
      <c r="AZ31" s="104"/>
      <c r="BA31" s="104"/>
      <c r="BB31" s="104"/>
      <c r="BC31" s="104"/>
      <c r="BD31" s="104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4"/>
      <c r="BR31" s="104"/>
      <c r="BS31" s="104"/>
      <c r="BT31" s="104"/>
      <c r="BU31" s="104"/>
      <c r="BV31" s="104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4"/>
      <c r="CJ31" s="104"/>
      <c r="CK31" s="104"/>
      <c r="CL31" s="104"/>
      <c r="CM31" s="104"/>
      <c r="CN31" s="113"/>
      <c r="CO31" s="12"/>
      <c r="CP31" s="271"/>
      <c r="CQ31" s="270"/>
      <c r="CR31" s="270"/>
      <c r="CS31" s="270"/>
      <c r="CT31" s="270"/>
      <c r="CU31" s="269"/>
      <c r="CV31" s="22"/>
    </row>
    <row r="32" spans="1:100" s="34" customFormat="1" ht="11.25" customHeight="1" x14ac:dyDescent="0.15">
      <c r="A32" s="107" t="s">
        <v>50</v>
      </c>
      <c r="B32" s="26" t="s">
        <v>129</v>
      </c>
      <c r="C32" s="77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4"/>
      <c r="P32" s="24"/>
      <c r="Q32" s="24" t="e">
        <f t="shared" ref="Q32:Q38" si="69">P32/O32</f>
        <v>#DIV/0!</v>
      </c>
      <c r="R32" s="23">
        <f t="shared" ref="R32:S37" si="70">C32+E32+G32+I32+K32+M32</f>
        <v>0</v>
      </c>
      <c r="S32" s="23">
        <f t="shared" si="70"/>
        <v>0</v>
      </c>
      <c r="T32" s="23" t="e">
        <f t="shared" ref="T32:T38" si="71">S32/R32</f>
        <v>#DIV/0!</v>
      </c>
      <c r="U32" s="25"/>
      <c r="V32" s="25"/>
      <c r="W32" s="25"/>
      <c r="X32" s="25"/>
      <c r="Y32" s="25"/>
      <c r="Z32" s="25"/>
      <c r="AA32" s="29"/>
      <c r="AB32" s="29"/>
      <c r="AC32" s="25"/>
      <c r="AD32" s="25"/>
      <c r="AE32" s="25">
        <v>4</v>
      </c>
      <c r="AF32" s="25">
        <v>107.69</v>
      </c>
      <c r="AG32" s="24">
        <v>3.5</v>
      </c>
      <c r="AH32" s="24">
        <v>125</v>
      </c>
      <c r="AI32" s="24">
        <f t="shared" ref="AI32:AI38" si="72">AH32/AG32</f>
        <v>35.714285714285715</v>
      </c>
      <c r="AJ32" s="23">
        <f t="shared" ref="AJ32:AK37" si="73">U32+W32+Y32+AA32+AC32+AE32</f>
        <v>4</v>
      </c>
      <c r="AK32" s="23">
        <f t="shared" si="73"/>
        <v>107.69</v>
      </c>
      <c r="AL32" s="23">
        <f t="shared" ref="AL32:AL38" si="74">AK32/AJ32</f>
        <v>26.922499999999999</v>
      </c>
      <c r="AM32" s="25">
        <v>0.33</v>
      </c>
      <c r="AN32" s="25">
        <v>11.67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4"/>
      <c r="AZ32" s="24"/>
      <c r="BA32" s="24" t="e">
        <f t="shared" ref="BA32:BA38" si="75">AZ32/AY32</f>
        <v>#DIV/0!</v>
      </c>
      <c r="BB32" s="23">
        <f t="shared" ref="BB32:BC37" si="76">AM32+AO32+AQ32+AS32+AU32+AW32</f>
        <v>0.33</v>
      </c>
      <c r="BC32" s="23">
        <f t="shared" si="76"/>
        <v>11.67</v>
      </c>
      <c r="BD32" s="23">
        <f t="shared" ref="BD32:BD38" si="77">BC32/BB32</f>
        <v>35.36363636363636</v>
      </c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4"/>
      <c r="BR32" s="24"/>
      <c r="BS32" s="24" t="e">
        <f t="shared" ref="BS32:BS38" si="78">BR32/BQ32</f>
        <v>#DIV/0!</v>
      </c>
      <c r="BT32" s="23">
        <f t="shared" ref="BT32:BU37" si="79">BE32+BG32+BI32+BK32+BM32+BO32</f>
        <v>0</v>
      </c>
      <c r="BU32" s="23">
        <f t="shared" si="79"/>
        <v>0</v>
      </c>
      <c r="BV32" s="23" t="e">
        <f t="shared" ref="BV32:BV38" si="80">BU32/BT32</f>
        <v>#DIV/0!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ref="CK32:CK38" si="81">CJ32/CI32</f>
        <v>#DIV/0!</v>
      </c>
      <c r="CL32" s="23">
        <f t="shared" ref="CL32:CM37" si="82">BW32+BY32+CA32+CC32+CE32+CG32</f>
        <v>0</v>
      </c>
      <c r="CM32" s="23">
        <f t="shared" si="82"/>
        <v>0</v>
      </c>
      <c r="CN32" s="23" t="e">
        <f t="shared" ref="CN32:CN38" si="83">CM32/CL32</f>
        <v>#DIV/0!</v>
      </c>
      <c r="CO32" s="12"/>
      <c r="CP32" s="50">
        <f t="shared" ref="CP32:CQ37" si="84">O32+AG32+AY32+BQ32+CI32</f>
        <v>3.5</v>
      </c>
      <c r="CQ32" s="50">
        <f t="shared" si="84"/>
        <v>125</v>
      </c>
      <c r="CR32" s="33">
        <f t="shared" ref="CR32:CR38" si="85">CQ32/CP32</f>
        <v>35.714285714285715</v>
      </c>
      <c r="CS32" s="32">
        <f t="shared" ref="CS32:CT37" si="86">R32+AJ32+BB32+BT32+CL32</f>
        <v>4.33</v>
      </c>
      <c r="CT32" s="32">
        <f t="shared" si="86"/>
        <v>119.36</v>
      </c>
      <c r="CU32" s="49">
        <f t="shared" ref="CU32:CU38" si="87">CT32/CS32</f>
        <v>27.565819861431869</v>
      </c>
      <c r="CV32" s="73">
        <f t="shared" ref="CV32:CV38" si="88">IF(CQ32&gt;CT32, CQ32-CT32, 0)</f>
        <v>5.6400000000000006</v>
      </c>
    </row>
    <row r="33" spans="1:100" s="34" customFormat="1" ht="11.25" customHeight="1" x14ac:dyDescent="0.2">
      <c r="A33" s="107" t="s">
        <v>136</v>
      </c>
      <c r="B33" s="28" t="s">
        <v>133</v>
      </c>
      <c r="C33" s="108"/>
      <c r="D33" s="29"/>
      <c r="E33" s="108"/>
      <c r="F33" s="29"/>
      <c r="G33" s="25"/>
      <c r="H33" s="25"/>
      <c r="I33" s="25"/>
      <c r="J33" s="25"/>
      <c r="K33" s="25"/>
      <c r="L33" s="25"/>
      <c r="M33" s="25"/>
      <c r="N33" s="25"/>
      <c r="O33" s="24"/>
      <c r="P33" s="24"/>
      <c r="Q33" s="24" t="e">
        <f t="shared" si="69"/>
        <v>#DIV/0!</v>
      </c>
      <c r="R33" s="23">
        <f t="shared" si="70"/>
        <v>0</v>
      </c>
      <c r="S33" s="23">
        <f t="shared" si="70"/>
        <v>0</v>
      </c>
      <c r="T33" s="23" t="e">
        <f t="shared" si="71"/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>
        <v>3</v>
      </c>
      <c r="AF33" s="25">
        <v>115.81</v>
      </c>
      <c r="AG33" s="24">
        <v>3.5</v>
      </c>
      <c r="AH33" s="24">
        <v>125</v>
      </c>
      <c r="AI33" s="24">
        <f t="shared" si="72"/>
        <v>35.714285714285715</v>
      </c>
      <c r="AJ33" s="23">
        <f t="shared" si="73"/>
        <v>3</v>
      </c>
      <c r="AK33" s="23">
        <f t="shared" si="73"/>
        <v>115.81</v>
      </c>
      <c r="AL33" s="23">
        <f t="shared" si="74"/>
        <v>38.603333333333332</v>
      </c>
      <c r="AM33" s="25"/>
      <c r="AN33" s="25"/>
      <c r="AO33" s="25">
        <v>3.5</v>
      </c>
      <c r="AP33" s="25">
        <v>149.04</v>
      </c>
      <c r="AQ33" s="25">
        <v>7.5</v>
      </c>
      <c r="AR33" s="25">
        <v>251.41</v>
      </c>
      <c r="AS33" s="25">
        <v>7.5</v>
      </c>
      <c r="AT33" s="25">
        <v>282.74</v>
      </c>
      <c r="AU33" s="25">
        <v>7</v>
      </c>
      <c r="AV33" s="25">
        <v>221.28</v>
      </c>
      <c r="AW33" s="25"/>
      <c r="AX33" s="25"/>
      <c r="AY33" s="24">
        <v>22</v>
      </c>
      <c r="AZ33" s="24">
        <v>786</v>
      </c>
      <c r="BA33" s="24">
        <f t="shared" si="75"/>
        <v>35.727272727272727</v>
      </c>
      <c r="BB33" s="23">
        <f t="shared" si="76"/>
        <v>25.5</v>
      </c>
      <c r="BC33" s="23">
        <f t="shared" si="76"/>
        <v>904.47</v>
      </c>
      <c r="BD33" s="23">
        <f t="shared" si="77"/>
        <v>35.469411764705882</v>
      </c>
      <c r="BE33" s="25">
        <v>8.5</v>
      </c>
      <c r="BF33" s="25">
        <v>279.76</v>
      </c>
      <c r="BG33" s="25">
        <v>7.5</v>
      </c>
      <c r="BH33" s="25">
        <v>202.51</v>
      </c>
      <c r="BI33" s="25">
        <v>4.5</v>
      </c>
      <c r="BJ33" s="25">
        <v>141.94</v>
      </c>
      <c r="BK33" s="25">
        <v>6.5</v>
      </c>
      <c r="BL33" s="25">
        <v>136.93</v>
      </c>
      <c r="BM33" s="25">
        <v>7</v>
      </c>
      <c r="BN33" s="25">
        <v>168.96</v>
      </c>
      <c r="BO33" s="25"/>
      <c r="BP33" s="25"/>
      <c r="BQ33" s="24">
        <v>37</v>
      </c>
      <c r="BR33" s="24">
        <v>1322</v>
      </c>
      <c r="BS33" s="24">
        <f t="shared" si="78"/>
        <v>35.729729729729726</v>
      </c>
      <c r="BT33" s="23">
        <f t="shared" si="79"/>
        <v>34</v>
      </c>
      <c r="BU33" s="23">
        <f t="shared" si="79"/>
        <v>930.10000000000014</v>
      </c>
      <c r="BV33" s="23">
        <f t="shared" si="80"/>
        <v>27.35588235294118</v>
      </c>
      <c r="BW33" s="25">
        <v>2.25</v>
      </c>
      <c r="BX33" s="25">
        <v>98.81</v>
      </c>
      <c r="BY33" s="25">
        <v>1.66</v>
      </c>
      <c r="BZ33" s="25">
        <v>66.05</v>
      </c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 t="shared" si="81"/>
        <v>#DIV/0!</v>
      </c>
      <c r="CL33" s="23">
        <f t="shared" si="82"/>
        <v>3.91</v>
      </c>
      <c r="CM33" s="23">
        <f t="shared" si="82"/>
        <v>164.86</v>
      </c>
      <c r="CN33" s="23">
        <f t="shared" si="83"/>
        <v>42.163682864450131</v>
      </c>
      <c r="CO33" s="12"/>
      <c r="CP33" s="50">
        <f t="shared" si="84"/>
        <v>62.5</v>
      </c>
      <c r="CQ33" s="50">
        <f t="shared" si="84"/>
        <v>2233</v>
      </c>
      <c r="CR33" s="33">
        <f t="shared" si="85"/>
        <v>35.728000000000002</v>
      </c>
      <c r="CS33" s="32">
        <f t="shared" si="86"/>
        <v>66.41</v>
      </c>
      <c r="CT33" s="32">
        <f t="shared" si="86"/>
        <v>2115.2400000000002</v>
      </c>
      <c r="CU33" s="49">
        <f t="shared" si="87"/>
        <v>31.851227224815545</v>
      </c>
      <c r="CV33" s="73">
        <f t="shared" si="88"/>
        <v>117.75999999999976</v>
      </c>
    </row>
    <row r="34" spans="1:100" s="34" customFormat="1" ht="11.25" customHeight="1" x14ac:dyDescent="0.15">
      <c r="A34" s="79"/>
      <c r="B34" s="26"/>
      <c r="C34" s="7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4"/>
      <c r="P34" s="24"/>
      <c r="Q34" s="24" t="e">
        <f t="shared" si="69"/>
        <v>#DIV/0!</v>
      </c>
      <c r="R34" s="23">
        <f t="shared" si="70"/>
        <v>0</v>
      </c>
      <c r="S34" s="23">
        <f t="shared" si="70"/>
        <v>0</v>
      </c>
      <c r="T34" s="23" t="e">
        <f t="shared" si="71"/>
        <v>#DIV/0!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4"/>
      <c r="AH34" s="24"/>
      <c r="AI34" s="24" t="e">
        <f t="shared" si="72"/>
        <v>#DIV/0!</v>
      </c>
      <c r="AJ34" s="23">
        <f t="shared" si="73"/>
        <v>0</v>
      </c>
      <c r="AK34" s="23">
        <f t="shared" si="73"/>
        <v>0</v>
      </c>
      <c r="AL34" s="23" t="e">
        <f t="shared" si="74"/>
        <v>#DIV/0!</v>
      </c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4"/>
      <c r="AZ34" s="24"/>
      <c r="BA34" s="24" t="e">
        <f t="shared" si="75"/>
        <v>#DIV/0!</v>
      </c>
      <c r="BB34" s="23">
        <f t="shared" si="76"/>
        <v>0</v>
      </c>
      <c r="BC34" s="23">
        <f t="shared" si="76"/>
        <v>0</v>
      </c>
      <c r="BD34" s="23" t="e">
        <f t="shared" si="77"/>
        <v>#DIV/0!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4"/>
      <c r="BR34" s="24"/>
      <c r="BS34" s="24" t="e">
        <f t="shared" si="78"/>
        <v>#DIV/0!</v>
      </c>
      <c r="BT34" s="23">
        <f t="shared" si="79"/>
        <v>0</v>
      </c>
      <c r="BU34" s="23">
        <f t="shared" si="79"/>
        <v>0</v>
      </c>
      <c r="BV34" s="23" t="e">
        <f t="shared" si="80"/>
        <v>#DIV/0!</v>
      </c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4"/>
      <c r="CJ34" s="24"/>
      <c r="CK34" s="24" t="e">
        <f t="shared" si="81"/>
        <v>#DIV/0!</v>
      </c>
      <c r="CL34" s="23">
        <f t="shared" si="82"/>
        <v>0</v>
      </c>
      <c r="CM34" s="23">
        <f t="shared" si="82"/>
        <v>0</v>
      </c>
      <c r="CN34" s="23" t="e">
        <f t="shared" si="83"/>
        <v>#DIV/0!</v>
      </c>
      <c r="CO34" s="12"/>
      <c r="CP34" s="50">
        <f t="shared" si="84"/>
        <v>0</v>
      </c>
      <c r="CQ34" s="50">
        <f t="shared" si="84"/>
        <v>0</v>
      </c>
      <c r="CR34" s="33" t="e">
        <f t="shared" si="85"/>
        <v>#DIV/0!</v>
      </c>
      <c r="CS34" s="32">
        <f t="shared" si="86"/>
        <v>0</v>
      </c>
      <c r="CT34" s="32">
        <f t="shared" si="86"/>
        <v>0</v>
      </c>
      <c r="CU34" s="49" t="e">
        <f t="shared" si="87"/>
        <v>#DIV/0!</v>
      </c>
      <c r="CV34" s="73">
        <f t="shared" si="88"/>
        <v>0</v>
      </c>
    </row>
    <row r="35" spans="1:100" s="34" customFormat="1" ht="11.25" customHeight="1" x14ac:dyDescent="0.15">
      <c r="A35" s="107"/>
      <c r="B35" s="26"/>
      <c r="C35" s="77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4"/>
      <c r="P35" s="24"/>
      <c r="Q35" s="24" t="e">
        <f t="shared" si="69"/>
        <v>#DIV/0!</v>
      </c>
      <c r="R35" s="23">
        <f t="shared" si="70"/>
        <v>0</v>
      </c>
      <c r="S35" s="23">
        <f t="shared" si="70"/>
        <v>0</v>
      </c>
      <c r="T35" s="23" t="e">
        <f t="shared" si="71"/>
        <v>#DIV/0!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4"/>
      <c r="AH35" s="24"/>
      <c r="AI35" s="24" t="e">
        <f t="shared" si="72"/>
        <v>#DIV/0!</v>
      </c>
      <c r="AJ35" s="23">
        <f t="shared" si="73"/>
        <v>0</v>
      </c>
      <c r="AK35" s="23">
        <f t="shared" si="73"/>
        <v>0</v>
      </c>
      <c r="AL35" s="23" t="e">
        <f t="shared" si="74"/>
        <v>#DIV/0!</v>
      </c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4"/>
      <c r="AZ35" s="24"/>
      <c r="BA35" s="24" t="e">
        <f t="shared" si="75"/>
        <v>#DIV/0!</v>
      </c>
      <c r="BB35" s="23">
        <f t="shared" si="76"/>
        <v>0</v>
      </c>
      <c r="BC35" s="23">
        <f t="shared" si="76"/>
        <v>0</v>
      </c>
      <c r="BD35" s="23" t="e">
        <f t="shared" si="77"/>
        <v>#DIV/0!</v>
      </c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4"/>
      <c r="BR35" s="24"/>
      <c r="BS35" s="24" t="e">
        <f t="shared" si="78"/>
        <v>#DIV/0!</v>
      </c>
      <c r="BT35" s="23">
        <f t="shared" si="79"/>
        <v>0</v>
      </c>
      <c r="BU35" s="23">
        <f t="shared" si="79"/>
        <v>0</v>
      </c>
      <c r="BV35" s="23" t="e">
        <f t="shared" si="80"/>
        <v>#DIV/0!</v>
      </c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4"/>
      <c r="CJ35" s="24"/>
      <c r="CK35" s="24" t="e">
        <f t="shared" si="81"/>
        <v>#DIV/0!</v>
      </c>
      <c r="CL35" s="23">
        <f t="shared" si="82"/>
        <v>0</v>
      </c>
      <c r="CM35" s="23">
        <f t="shared" si="82"/>
        <v>0</v>
      </c>
      <c r="CN35" s="23" t="e">
        <f t="shared" si="83"/>
        <v>#DIV/0!</v>
      </c>
      <c r="CO35" s="12"/>
      <c r="CP35" s="50">
        <f t="shared" si="84"/>
        <v>0</v>
      </c>
      <c r="CQ35" s="50">
        <f t="shared" si="84"/>
        <v>0</v>
      </c>
      <c r="CR35" s="33" t="e">
        <f t="shared" si="85"/>
        <v>#DIV/0!</v>
      </c>
      <c r="CS35" s="32">
        <f t="shared" si="86"/>
        <v>0</v>
      </c>
      <c r="CT35" s="32">
        <f t="shared" si="86"/>
        <v>0</v>
      </c>
      <c r="CU35" s="49" t="e">
        <f t="shared" si="87"/>
        <v>#DIV/0!</v>
      </c>
      <c r="CV35" s="73">
        <f t="shared" si="88"/>
        <v>0</v>
      </c>
    </row>
    <row r="36" spans="1:100" s="34" customFormat="1" ht="11.25" customHeight="1" x14ac:dyDescent="0.2">
      <c r="A36" s="75"/>
      <c r="B36" s="28"/>
      <c r="C36" s="7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4"/>
      <c r="P36" s="24"/>
      <c r="Q36" s="24" t="e">
        <f t="shared" si="69"/>
        <v>#DIV/0!</v>
      </c>
      <c r="R36" s="23">
        <f t="shared" si="70"/>
        <v>0</v>
      </c>
      <c r="S36" s="23">
        <f t="shared" si="70"/>
        <v>0</v>
      </c>
      <c r="T36" s="23" t="e">
        <f t="shared" si="71"/>
        <v>#DIV/0!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4"/>
      <c r="AH36" s="24"/>
      <c r="AI36" s="24" t="e">
        <f t="shared" si="72"/>
        <v>#DIV/0!</v>
      </c>
      <c r="AJ36" s="23">
        <f t="shared" si="73"/>
        <v>0</v>
      </c>
      <c r="AK36" s="23">
        <f t="shared" si="73"/>
        <v>0</v>
      </c>
      <c r="AL36" s="23" t="e">
        <f t="shared" si="74"/>
        <v>#DIV/0!</v>
      </c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4"/>
      <c r="AZ36" s="24"/>
      <c r="BA36" s="24" t="e">
        <f t="shared" si="75"/>
        <v>#DIV/0!</v>
      </c>
      <c r="BB36" s="23">
        <f t="shared" si="76"/>
        <v>0</v>
      </c>
      <c r="BC36" s="23">
        <f t="shared" si="76"/>
        <v>0</v>
      </c>
      <c r="BD36" s="23" t="e">
        <f t="shared" si="77"/>
        <v>#DIV/0!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4"/>
      <c r="BR36" s="24"/>
      <c r="BS36" s="24" t="e">
        <f t="shared" si="78"/>
        <v>#DIV/0!</v>
      </c>
      <c r="BT36" s="23">
        <f t="shared" si="79"/>
        <v>0</v>
      </c>
      <c r="BU36" s="23">
        <f t="shared" si="79"/>
        <v>0</v>
      </c>
      <c r="BV36" s="23" t="e">
        <f t="shared" si="80"/>
        <v>#DIV/0!</v>
      </c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4"/>
      <c r="CJ36" s="24"/>
      <c r="CK36" s="24" t="e">
        <f t="shared" si="81"/>
        <v>#DIV/0!</v>
      </c>
      <c r="CL36" s="23">
        <f t="shared" si="82"/>
        <v>0</v>
      </c>
      <c r="CM36" s="23">
        <f t="shared" si="82"/>
        <v>0</v>
      </c>
      <c r="CN36" s="23" t="e">
        <f t="shared" si="83"/>
        <v>#DIV/0!</v>
      </c>
      <c r="CO36" s="12"/>
      <c r="CP36" s="50">
        <f t="shared" si="84"/>
        <v>0</v>
      </c>
      <c r="CQ36" s="50">
        <f t="shared" si="84"/>
        <v>0</v>
      </c>
      <c r="CR36" s="33" t="e">
        <f t="shared" si="85"/>
        <v>#DIV/0!</v>
      </c>
      <c r="CS36" s="32">
        <f t="shared" si="86"/>
        <v>0</v>
      </c>
      <c r="CT36" s="32">
        <f t="shared" si="86"/>
        <v>0</v>
      </c>
      <c r="CU36" s="49" t="e">
        <f t="shared" si="87"/>
        <v>#DIV/0!</v>
      </c>
      <c r="CV36" s="73">
        <f t="shared" si="88"/>
        <v>0</v>
      </c>
    </row>
    <row r="37" spans="1:100" s="34" customFormat="1" ht="11.25" customHeight="1" thickBot="1" x14ac:dyDescent="0.25">
      <c r="A37" s="268"/>
      <c r="B37" s="267"/>
      <c r="C37" s="191"/>
      <c r="D37" s="190"/>
      <c r="E37" s="190"/>
      <c r="F37" s="190"/>
      <c r="G37" s="190"/>
      <c r="H37" s="190"/>
      <c r="I37" s="190"/>
      <c r="J37" s="190"/>
      <c r="K37" s="190"/>
      <c r="L37" s="190"/>
      <c r="M37" s="190"/>
      <c r="N37" s="190"/>
      <c r="O37" s="213"/>
      <c r="P37" s="213"/>
      <c r="Q37" s="24" t="e">
        <f t="shared" si="69"/>
        <v>#DIV/0!</v>
      </c>
      <c r="R37" s="23">
        <f t="shared" si="70"/>
        <v>0</v>
      </c>
      <c r="S37" s="23">
        <f t="shared" si="70"/>
        <v>0</v>
      </c>
      <c r="T37" s="23" t="e">
        <f t="shared" si="71"/>
        <v>#DIV/0!</v>
      </c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213"/>
      <c r="AH37" s="213"/>
      <c r="AI37" s="24" t="e">
        <f t="shared" si="72"/>
        <v>#DIV/0!</v>
      </c>
      <c r="AJ37" s="23">
        <f t="shared" si="73"/>
        <v>0</v>
      </c>
      <c r="AK37" s="23">
        <f t="shared" si="73"/>
        <v>0</v>
      </c>
      <c r="AL37" s="23" t="e">
        <f t="shared" si="74"/>
        <v>#DIV/0!</v>
      </c>
      <c r="AM37" s="190"/>
      <c r="AN37" s="190"/>
      <c r="AO37" s="190"/>
      <c r="AP37" s="190"/>
      <c r="AQ37" s="190"/>
      <c r="AR37" s="190"/>
      <c r="AS37" s="190"/>
      <c r="AT37" s="190"/>
      <c r="AU37" s="190"/>
      <c r="AV37" s="190"/>
      <c r="AW37" s="190"/>
      <c r="AX37" s="190"/>
      <c r="AY37" s="213"/>
      <c r="AZ37" s="213"/>
      <c r="BA37" s="24" t="e">
        <f t="shared" si="75"/>
        <v>#DIV/0!</v>
      </c>
      <c r="BB37" s="23">
        <f t="shared" si="76"/>
        <v>0</v>
      </c>
      <c r="BC37" s="23">
        <f t="shared" si="76"/>
        <v>0</v>
      </c>
      <c r="BD37" s="23" t="e">
        <f t="shared" si="77"/>
        <v>#DIV/0!</v>
      </c>
      <c r="BE37" s="190"/>
      <c r="BF37" s="190"/>
      <c r="BG37" s="190"/>
      <c r="BH37" s="190"/>
      <c r="BI37" s="190"/>
      <c r="BJ37" s="190"/>
      <c r="BK37" s="190"/>
      <c r="BL37" s="190"/>
      <c r="BM37" s="190"/>
      <c r="BN37" s="190"/>
      <c r="BO37" s="190"/>
      <c r="BP37" s="190"/>
      <c r="BQ37" s="213"/>
      <c r="BR37" s="213"/>
      <c r="BS37" s="24" t="e">
        <f t="shared" si="78"/>
        <v>#DIV/0!</v>
      </c>
      <c r="BT37" s="23">
        <f t="shared" si="79"/>
        <v>0</v>
      </c>
      <c r="BU37" s="23">
        <f t="shared" si="79"/>
        <v>0</v>
      </c>
      <c r="BV37" s="23" t="e">
        <f t="shared" si="80"/>
        <v>#DIV/0!</v>
      </c>
      <c r="BW37" s="190"/>
      <c r="BX37" s="190"/>
      <c r="BY37" s="190"/>
      <c r="BZ37" s="190"/>
      <c r="CA37" s="190"/>
      <c r="CB37" s="190"/>
      <c r="CC37" s="190"/>
      <c r="CD37" s="190"/>
      <c r="CE37" s="190"/>
      <c r="CF37" s="190"/>
      <c r="CG37" s="190"/>
      <c r="CH37" s="190"/>
      <c r="CI37" s="213"/>
      <c r="CJ37" s="213"/>
      <c r="CK37" s="24" t="e">
        <f t="shared" si="81"/>
        <v>#DIV/0!</v>
      </c>
      <c r="CL37" s="23">
        <f t="shared" si="82"/>
        <v>0</v>
      </c>
      <c r="CM37" s="23">
        <f t="shared" si="82"/>
        <v>0</v>
      </c>
      <c r="CN37" s="23" t="e">
        <f t="shared" si="83"/>
        <v>#DIV/0!</v>
      </c>
      <c r="CO37" s="12"/>
      <c r="CP37" s="50">
        <f t="shared" si="84"/>
        <v>0</v>
      </c>
      <c r="CQ37" s="50">
        <f t="shared" si="84"/>
        <v>0</v>
      </c>
      <c r="CR37" s="33" t="e">
        <f t="shared" si="85"/>
        <v>#DIV/0!</v>
      </c>
      <c r="CS37" s="32">
        <f t="shared" si="86"/>
        <v>0</v>
      </c>
      <c r="CT37" s="32">
        <f t="shared" si="86"/>
        <v>0</v>
      </c>
      <c r="CU37" s="49" t="e">
        <f t="shared" si="87"/>
        <v>#DIV/0!</v>
      </c>
      <c r="CV37" s="73">
        <f t="shared" si="88"/>
        <v>0</v>
      </c>
    </row>
    <row r="38" spans="1:100" s="34" customFormat="1" ht="11.25" customHeight="1" thickBot="1" x14ac:dyDescent="0.2">
      <c r="A38" s="361" t="s">
        <v>0</v>
      </c>
      <c r="B38" s="362"/>
      <c r="C38" s="106">
        <f t="shared" ref="C38:P38" si="89">SUM(C32:C37)</f>
        <v>0</v>
      </c>
      <c r="D38" s="105">
        <f t="shared" si="89"/>
        <v>0</v>
      </c>
      <c r="E38" s="106">
        <f t="shared" si="89"/>
        <v>0</v>
      </c>
      <c r="F38" s="105">
        <f t="shared" si="89"/>
        <v>0</v>
      </c>
      <c r="G38" s="106">
        <f t="shared" si="89"/>
        <v>0</v>
      </c>
      <c r="H38" s="105">
        <f t="shared" si="89"/>
        <v>0</v>
      </c>
      <c r="I38" s="106">
        <f t="shared" si="89"/>
        <v>0</v>
      </c>
      <c r="J38" s="105">
        <f t="shared" si="89"/>
        <v>0</v>
      </c>
      <c r="K38" s="106">
        <f t="shared" si="89"/>
        <v>0</v>
      </c>
      <c r="L38" s="105">
        <f t="shared" si="89"/>
        <v>0</v>
      </c>
      <c r="M38" s="106">
        <f t="shared" si="89"/>
        <v>0</v>
      </c>
      <c r="N38" s="105">
        <f t="shared" si="89"/>
        <v>0</v>
      </c>
      <c r="O38" s="105">
        <f t="shared" si="89"/>
        <v>0</v>
      </c>
      <c r="P38" s="105">
        <f t="shared" si="89"/>
        <v>0</v>
      </c>
      <c r="Q38" s="104" t="e">
        <f t="shared" si="69"/>
        <v>#DIV/0!</v>
      </c>
      <c r="R38" s="104">
        <f>SUM(R32:R37)</f>
        <v>0</v>
      </c>
      <c r="S38" s="104">
        <f>SUM(S32:S37)</f>
        <v>0</v>
      </c>
      <c r="T38" s="104" t="e">
        <f t="shared" si="71"/>
        <v>#DIV/0!</v>
      </c>
      <c r="U38" s="106">
        <f t="shared" ref="U38:AH38" si="90">SUM(U32:U37)</f>
        <v>0</v>
      </c>
      <c r="V38" s="105">
        <f t="shared" si="90"/>
        <v>0</v>
      </c>
      <c r="W38" s="106">
        <f t="shared" si="90"/>
        <v>0</v>
      </c>
      <c r="X38" s="105">
        <f t="shared" si="90"/>
        <v>0</v>
      </c>
      <c r="Y38" s="106">
        <f t="shared" si="90"/>
        <v>0</v>
      </c>
      <c r="Z38" s="105">
        <f t="shared" si="90"/>
        <v>0</v>
      </c>
      <c r="AA38" s="106">
        <f t="shared" si="90"/>
        <v>0</v>
      </c>
      <c r="AB38" s="105">
        <f t="shared" si="90"/>
        <v>0</v>
      </c>
      <c r="AC38" s="106">
        <f t="shared" si="90"/>
        <v>0</v>
      </c>
      <c r="AD38" s="105">
        <f t="shared" si="90"/>
        <v>0</v>
      </c>
      <c r="AE38" s="106">
        <f t="shared" si="90"/>
        <v>7</v>
      </c>
      <c r="AF38" s="105">
        <f t="shared" si="90"/>
        <v>223.5</v>
      </c>
      <c r="AG38" s="105">
        <f t="shared" si="90"/>
        <v>7</v>
      </c>
      <c r="AH38" s="105">
        <f t="shared" si="90"/>
        <v>250</v>
      </c>
      <c r="AI38" s="104">
        <f t="shared" si="72"/>
        <v>35.714285714285715</v>
      </c>
      <c r="AJ38" s="104">
        <f>SUM(AJ32:AJ37)</f>
        <v>7</v>
      </c>
      <c r="AK38" s="104">
        <f>SUM(AK32:AK37)</f>
        <v>223.5</v>
      </c>
      <c r="AL38" s="104">
        <f t="shared" si="74"/>
        <v>31.928571428571427</v>
      </c>
      <c r="AM38" s="106">
        <f t="shared" ref="AM38:AZ38" si="91">SUM(AM32:AM37)</f>
        <v>0.33</v>
      </c>
      <c r="AN38" s="105">
        <f t="shared" si="91"/>
        <v>11.67</v>
      </c>
      <c r="AO38" s="106">
        <f t="shared" si="91"/>
        <v>3.5</v>
      </c>
      <c r="AP38" s="105">
        <f t="shared" si="91"/>
        <v>149.04</v>
      </c>
      <c r="AQ38" s="106">
        <f t="shared" si="91"/>
        <v>7.5</v>
      </c>
      <c r="AR38" s="105">
        <f t="shared" si="91"/>
        <v>251.41</v>
      </c>
      <c r="AS38" s="106">
        <f t="shared" si="91"/>
        <v>7.5</v>
      </c>
      <c r="AT38" s="105">
        <f t="shared" si="91"/>
        <v>282.74</v>
      </c>
      <c r="AU38" s="106">
        <f t="shared" si="91"/>
        <v>7</v>
      </c>
      <c r="AV38" s="105">
        <f t="shared" si="91"/>
        <v>221.28</v>
      </c>
      <c r="AW38" s="106">
        <f t="shared" si="91"/>
        <v>0</v>
      </c>
      <c r="AX38" s="105">
        <f t="shared" si="91"/>
        <v>0</v>
      </c>
      <c r="AY38" s="105">
        <f t="shared" si="91"/>
        <v>22</v>
      </c>
      <c r="AZ38" s="105">
        <f t="shared" si="91"/>
        <v>786</v>
      </c>
      <c r="BA38" s="104">
        <f t="shared" si="75"/>
        <v>35.727272727272727</v>
      </c>
      <c r="BB38" s="104">
        <f>SUM(BB32:BB37)</f>
        <v>25.83</v>
      </c>
      <c r="BC38" s="104">
        <f>SUM(BC32:BC37)</f>
        <v>916.14</v>
      </c>
      <c r="BD38" s="104">
        <f t="shared" si="77"/>
        <v>35.468060394889662</v>
      </c>
      <c r="BE38" s="106">
        <f t="shared" ref="BE38:BR38" si="92">SUM(BE32:BE37)</f>
        <v>8.5</v>
      </c>
      <c r="BF38" s="105">
        <f t="shared" si="92"/>
        <v>279.76</v>
      </c>
      <c r="BG38" s="106">
        <f t="shared" si="92"/>
        <v>7.5</v>
      </c>
      <c r="BH38" s="105">
        <f t="shared" si="92"/>
        <v>202.51</v>
      </c>
      <c r="BI38" s="106">
        <f t="shared" si="92"/>
        <v>4.5</v>
      </c>
      <c r="BJ38" s="105">
        <f t="shared" si="92"/>
        <v>141.94</v>
      </c>
      <c r="BK38" s="106">
        <f t="shared" si="92"/>
        <v>6.5</v>
      </c>
      <c r="BL38" s="105">
        <f t="shared" si="92"/>
        <v>136.93</v>
      </c>
      <c r="BM38" s="106">
        <f t="shared" si="92"/>
        <v>7</v>
      </c>
      <c r="BN38" s="105">
        <f t="shared" si="92"/>
        <v>168.96</v>
      </c>
      <c r="BO38" s="106">
        <f t="shared" si="92"/>
        <v>0</v>
      </c>
      <c r="BP38" s="105">
        <f t="shared" si="92"/>
        <v>0</v>
      </c>
      <c r="BQ38" s="105">
        <f t="shared" si="92"/>
        <v>37</v>
      </c>
      <c r="BR38" s="105">
        <f t="shared" si="92"/>
        <v>1322</v>
      </c>
      <c r="BS38" s="104">
        <f t="shared" si="78"/>
        <v>35.729729729729726</v>
      </c>
      <c r="BT38" s="104">
        <f>SUM(BT32:BT37)</f>
        <v>34</v>
      </c>
      <c r="BU38" s="104">
        <f>SUM(BU32:BU37)</f>
        <v>930.10000000000014</v>
      </c>
      <c r="BV38" s="104">
        <f t="shared" si="80"/>
        <v>27.35588235294118</v>
      </c>
      <c r="BW38" s="106">
        <f t="shared" ref="BW38:CJ38" si="93">SUM(BW32:BW37)</f>
        <v>2.25</v>
      </c>
      <c r="BX38" s="105">
        <f t="shared" si="93"/>
        <v>98.81</v>
      </c>
      <c r="BY38" s="106">
        <f t="shared" si="93"/>
        <v>1.66</v>
      </c>
      <c r="BZ38" s="105">
        <f t="shared" si="93"/>
        <v>66.05</v>
      </c>
      <c r="CA38" s="106">
        <f t="shared" si="93"/>
        <v>0</v>
      </c>
      <c r="CB38" s="105">
        <f t="shared" si="93"/>
        <v>0</v>
      </c>
      <c r="CC38" s="106">
        <f t="shared" si="93"/>
        <v>0</v>
      </c>
      <c r="CD38" s="105">
        <f t="shared" si="93"/>
        <v>0</v>
      </c>
      <c r="CE38" s="106">
        <f t="shared" si="93"/>
        <v>0</v>
      </c>
      <c r="CF38" s="105">
        <f t="shared" si="93"/>
        <v>0</v>
      </c>
      <c r="CG38" s="106">
        <f t="shared" si="93"/>
        <v>0</v>
      </c>
      <c r="CH38" s="105">
        <f t="shared" si="93"/>
        <v>0</v>
      </c>
      <c r="CI38" s="105">
        <f t="shared" si="93"/>
        <v>0</v>
      </c>
      <c r="CJ38" s="105">
        <f t="shared" si="93"/>
        <v>0</v>
      </c>
      <c r="CK38" s="104" t="e">
        <f t="shared" si="81"/>
        <v>#DIV/0!</v>
      </c>
      <c r="CL38" s="104">
        <f>SUM(CL32:CL37)</f>
        <v>3.91</v>
      </c>
      <c r="CM38" s="104">
        <f>SUM(CM32:CM37)</f>
        <v>164.86</v>
      </c>
      <c r="CN38" s="104">
        <f t="shared" si="83"/>
        <v>42.163682864450131</v>
      </c>
      <c r="CO38" s="12"/>
      <c r="CP38" s="103">
        <f>SUM(CP32:CP37)</f>
        <v>66</v>
      </c>
      <c r="CQ38" s="103">
        <f>SUM(CQ32:CQ37)</f>
        <v>2358</v>
      </c>
      <c r="CR38" s="102">
        <f t="shared" si="85"/>
        <v>35.727272727272727</v>
      </c>
      <c r="CS38" s="102">
        <f>SUM(CS32:CS37)</f>
        <v>70.739999999999995</v>
      </c>
      <c r="CT38" s="102">
        <f>SUM(CT32:CT37)</f>
        <v>2234.6000000000004</v>
      </c>
      <c r="CU38" s="101">
        <f t="shared" si="87"/>
        <v>31.588917161436253</v>
      </c>
      <c r="CV38" s="73">
        <f t="shared" si="88"/>
        <v>123.39999999999964</v>
      </c>
    </row>
    <row r="39" spans="1:100" ht="11.25" customHeight="1" thickBot="1" x14ac:dyDescent="0.2"/>
    <row r="40" spans="1:100" s="34" customFormat="1" ht="11.25" customHeight="1" thickBot="1" x14ac:dyDescent="0.2">
      <c r="A40" s="413" t="s">
        <v>91</v>
      </c>
      <c r="B40" s="414"/>
      <c r="C40" s="156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0"/>
      <c r="P40" s="150"/>
      <c r="Q40" s="150"/>
      <c r="R40" s="150"/>
      <c r="S40" s="150"/>
      <c r="T40" s="150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0"/>
      <c r="AH40" s="150"/>
      <c r="AI40" s="150"/>
      <c r="AJ40" s="150"/>
      <c r="AK40" s="150"/>
      <c r="AL40" s="150"/>
      <c r="AM40" s="152"/>
      <c r="AN40" s="152"/>
      <c r="AO40" s="152"/>
      <c r="AP40" s="152"/>
      <c r="AQ40" s="152"/>
      <c r="AR40" s="152"/>
      <c r="AS40" s="152"/>
      <c r="AT40" s="152"/>
      <c r="AU40" s="152"/>
      <c r="AV40" s="152"/>
      <c r="AW40" s="152"/>
      <c r="AX40" s="152"/>
      <c r="AY40" s="150"/>
      <c r="AZ40" s="150"/>
      <c r="BA40" s="150"/>
      <c r="BB40" s="150"/>
      <c r="BC40" s="150"/>
      <c r="BD40" s="150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2"/>
      <c r="BP40" s="152"/>
      <c r="BQ40" s="150"/>
      <c r="BR40" s="150"/>
      <c r="BS40" s="150"/>
      <c r="BT40" s="150"/>
      <c r="BU40" s="150"/>
      <c r="BV40" s="150"/>
      <c r="BW40" s="152"/>
      <c r="BX40" s="152"/>
      <c r="BY40" s="152"/>
      <c r="BZ40" s="152"/>
      <c r="CA40" s="152"/>
      <c r="CB40" s="152"/>
      <c r="CC40" s="152"/>
      <c r="CD40" s="152"/>
      <c r="CE40" s="152"/>
      <c r="CF40" s="152"/>
      <c r="CG40" s="152"/>
      <c r="CH40" s="152"/>
      <c r="CI40" s="150"/>
      <c r="CJ40" s="150"/>
      <c r="CK40" s="150"/>
      <c r="CL40" s="150"/>
      <c r="CM40" s="150"/>
      <c r="CN40" s="155"/>
      <c r="CO40" s="12"/>
      <c r="CP40" s="154"/>
      <c r="CQ40" s="150"/>
      <c r="CR40" s="150"/>
      <c r="CS40" s="150"/>
      <c r="CT40" s="150"/>
      <c r="CU40" s="148"/>
      <c r="CV40" s="194"/>
    </row>
    <row r="41" spans="1:100" s="34" customFormat="1" ht="11.25" customHeight="1" x14ac:dyDescent="0.15">
      <c r="A41" s="107" t="s">
        <v>50</v>
      </c>
      <c r="B41" s="26" t="s">
        <v>150</v>
      </c>
      <c r="C41" s="77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4"/>
      <c r="P41" s="24"/>
      <c r="Q41" s="24" t="e">
        <f>P41/O41</f>
        <v>#DIV/0!</v>
      </c>
      <c r="R41" s="32">
        <f>C41+E41+G41+I41+K41+M41</f>
        <v>0</v>
      </c>
      <c r="S41" s="32">
        <f>D41+F41+H41+J41+L41+N41</f>
        <v>0</v>
      </c>
      <c r="T41" s="23" t="e">
        <f>S41/R41</f>
        <v>#DIV/0!</v>
      </c>
      <c r="U41" s="25"/>
      <c r="V41" s="25"/>
      <c r="W41" s="25"/>
      <c r="X41" s="25"/>
      <c r="Y41" s="25"/>
      <c r="Z41" s="25"/>
      <c r="AA41" s="29"/>
      <c r="AB41" s="29"/>
      <c r="AC41" s="25"/>
      <c r="AD41" s="25"/>
      <c r="AE41" s="25"/>
      <c r="AF41" s="25"/>
      <c r="AG41" s="24"/>
      <c r="AH41" s="24"/>
      <c r="AI41" s="33" t="e">
        <f>AH41/AG41</f>
        <v>#DIV/0!</v>
      </c>
      <c r="AJ41" s="23">
        <f>U41+W41+Y41+AA41+AC41+AE41</f>
        <v>0</v>
      </c>
      <c r="AK41" s="23">
        <f>V41+X41+Z41+AB41+AD41+AF41</f>
        <v>0</v>
      </c>
      <c r="AL41" s="23" t="e">
        <f>AK41/AJ41</f>
        <v>#DIV/0!</v>
      </c>
      <c r="AM41" s="25"/>
      <c r="AN41" s="25"/>
      <c r="AO41" s="25"/>
      <c r="AP41" s="25"/>
      <c r="AQ41" s="25">
        <v>4</v>
      </c>
      <c r="AR41" s="25">
        <v>93.36</v>
      </c>
      <c r="AS41" s="25">
        <v>7.5</v>
      </c>
      <c r="AT41" s="25">
        <v>193.95</v>
      </c>
      <c r="AU41" s="25">
        <v>7</v>
      </c>
      <c r="AV41" s="25">
        <v>245.07</v>
      </c>
      <c r="AW41" s="25">
        <v>3.5</v>
      </c>
      <c r="AX41" s="25">
        <v>58.35</v>
      </c>
      <c r="AY41" s="33">
        <v>37</v>
      </c>
      <c r="AZ41" s="24">
        <v>1322</v>
      </c>
      <c r="BA41" s="33">
        <f>AZ41/AY41</f>
        <v>35.729729729729726</v>
      </c>
      <c r="BB41" s="23">
        <f>AM41+AO41+AQ41+AS41+AU41+AW41</f>
        <v>22</v>
      </c>
      <c r="BC41" s="23">
        <f>AN41+AP41+AR41+AT41+AV41+AX41</f>
        <v>590.73</v>
      </c>
      <c r="BD41" s="23">
        <f>BC41/BB41</f>
        <v>26.851363636363637</v>
      </c>
      <c r="BE41" s="25">
        <v>7.5</v>
      </c>
      <c r="BF41" s="25">
        <v>161.16</v>
      </c>
      <c r="BG41" s="25">
        <v>8.5</v>
      </c>
      <c r="BH41" s="25">
        <v>137.82</v>
      </c>
      <c r="BI41" s="25">
        <v>9</v>
      </c>
      <c r="BJ41" s="25">
        <v>280.08</v>
      </c>
      <c r="BK41" s="25">
        <v>9</v>
      </c>
      <c r="BL41" s="25">
        <v>280.08</v>
      </c>
      <c r="BM41" s="25">
        <v>7</v>
      </c>
      <c r="BN41" s="25">
        <v>137.82</v>
      </c>
      <c r="BO41" s="25"/>
      <c r="BP41" s="25"/>
      <c r="BQ41" s="24">
        <v>37</v>
      </c>
      <c r="BR41" s="24">
        <v>1322</v>
      </c>
      <c r="BS41" s="24">
        <f>BR41/BQ41</f>
        <v>35.729729729729726</v>
      </c>
      <c r="BT41" s="23">
        <f>BE41+BG41+BI41+BK41+BM41+BO41</f>
        <v>41</v>
      </c>
      <c r="BU41" s="23">
        <f>BF41+BH41+BJ41+BL41+BN41+BP41</f>
        <v>996.95999999999981</v>
      </c>
      <c r="BV41" s="23">
        <f>BU41/BT41</f>
        <v>24.316097560975606</v>
      </c>
      <c r="BW41" s="25">
        <v>7</v>
      </c>
      <c r="BX41" s="25">
        <v>116.7</v>
      </c>
      <c r="BY41" s="25">
        <v>9</v>
      </c>
      <c r="BZ41" s="25">
        <v>172.83</v>
      </c>
      <c r="CA41" s="25">
        <v>8.5</v>
      </c>
      <c r="CB41" s="25">
        <v>196.17</v>
      </c>
      <c r="CC41" s="25">
        <v>7.5</v>
      </c>
      <c r="CD41" s="25">
        <v>137.82</v>
      </c>
      <c r="CE41" s="25">
        <v>7</v>
      </c>
      <c r="CF41" s="25">
        <v>140.04</v>
      </c>
      <c r="CG41" s="25"/>
      <c r="CH41" s="25"/>
      <c r="CI41" s="24">
        <v>37</v>
      </c>
      <c r="CJ41" s="24">
        <v>1322</v>
      </c>
      <c r="CK41" s="24">
        <f>CJ41/CI41</f>
        <v>35.729729729729726</v>
      </c>
      <c r="CL41" s="32">
        <f>BW41+BY41+CA41+CC41+CE41+CG41</f>
        <v>39</v>
      </c>
      <c r="CM41" s="32">
        <f>BX41+BZ41+CB41+CD41+CF41+CH41</f>
        <v>763.56</v>
      </c>
      <c r="CN41" s="52">
        <f>CM41/CL41</f>
        <v>19.578461538461536</v>
      </c>
      <c r="CO41" s="12"/>
      <c r="CP41" s="50">
        <f>O41+AG41+AY41+BQ41+CI41</f>
        <v>111</v>
      </c>
      <c r="CQ41" s="50">
        <f>P41+AH41+AZ41+BR41+CJ41</f>
        <v>3966</v>
      </c>
      <c r="CR41" s="33">
        <f>CQ41/CP41</f>
        <v>35.729729729729726</v>
      </c>
      <c r="CS41" s="23">
        <f>R41+AJ41+BB41+BT41+CL41</f>
        <v>102</v>
      </c>
      <c r="CT41" s="23">
        <f>S41+AK41+BC41+BU41+CM41</f>
        <v>2351.25</v>
      </c>
      <c r="CU41" s="92">
        <f>CT41/CS41</f>
        <v>23.051470588235293</v>
      </c>
      <c r="CV41" s="194" t="e">
        <f>CT41/'[1]Macc Upgrades BASE'!CT29</f>
        <v>#DIV/0!</v>
      </c>
    </row>
    <row r="42" spans="1:100" s="34" customFormat="1" ht="11.25" customHeight="1" x14ac:dyDescent="0.15">
      <c r="A42" s="75" t="s">
        <v>121</v>
      </c>
      <c r="B42" s="26" t="s">
        <v>134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4"/>
      <c r="P42" s="24"/>
      <c r="Q42" s="24" t="e">
        <f>P42/O42</f>
        <v>#DIV/0!</v>
      </c>
      <c r="R42" s="32">
        <f>C42+E42+G42+I42+K42+M42</f>
        <v>0</v>
      </c>
      <c r="S42" s="32">
        <f>D42+F42+H42+J42+L42+N42</f>
        <v>0</v>
      </c>
      <c r="T42" s="23" t="e">
        <f>S42/R42</f>
        <v>#DIV/0!</v>
      </c>
      <c r="U42" s="25">
        <v>5</v>
      </c>
      <c r="V42" s="25">
        <v>116.7</v>
      </c>
      <c r="W42" s="25">
        <v>7.5</v>
      </c>
      <c r="X42" s="25">
        <v>263.97000000000003</v>
      </c>
      <c r="Y42" s="25">
        <v>7.75</v>
      </c>
      <c r="Z42" s="25">
        <v>268.41000000000003</v>
      </c>
      <c r="AA42" s="25">
        <v>8</v>
      </c>
      <c r="AB42" s="25">
        <v>256.74</v>
      </c>
      <c r="AC42" s="25">
        <v>7.5</v>
      </c>
      <c r="AD42" s="25">
        <v>221.73</v>
      </c>
      <c r="AE42" s="25">
        <v>3.5</v>
      </c>
      <c r="AF42" s="25">
        <v>81.69</v>
      </c>
      <c r="AG42" s="24">
        <v>37</v>
      </c>
      <c r="AH42" s="24">
        <v>1322</v>
      </c>
      <c r="AI42" s="33">
        <f>AH42/AG42</f>
        <v>35.729729729729726</v>
      </c>
      <c r="AJ42" s="23">
        <f>U42+W42+Y42+AA42+AC42+AE42</f>
        <v>39.25</v>
      </c>
      <c r="AK42" s="23">
        <f>V42+X42+Z42+AB42+AD42+AF42</f>
        <v>1209.24</v>
      </c>
      <c r="AL42" s="23">
        <f>AK42/AJ42</f>
        <v>30.808662420382166</v>
      </c>
      <c r="AM42" s="25">
        <v>7.5</v>
      </c>
      <c r="AN42" s="25">
        <v>254.52</v>
      </c>
      <c r="AO42" s="25">
        <v>8</v>
      </c>
      <c r="AP42" s="25">
        <v>256.74</v>
      </c>
      <c r="AQ42" s="25">
        <v>7.5</v>
      </c>
      <c r="AR42" s="25">
        <v>221.73</v>
      </c>
      <c r="AS42" s="25">
        <v>8</v>
      </c>
      <c r="AT42" s="25">
        <v>280.08</v>
      </c>
      <c r="AU42" s="25">
        <v>7.5</v>
      </c>
      <c r="AV42" s="25">
        <v>242.85</v>
      </c>
      <c r="AW42" s="25"/>
      <c r="AX42" s="25"/>
      <c r="AY42" s="33">
        <v>37</v>
      </c>
      <c r="AZ42" s="24">
        <v>1322</v>
      </c>
      <c r="BA42" s="33">
        <f>AZ42/AY42</f>
        <v>35.729729729729726</v>
      </c>
      <c r="BB42" s="23">
        <f>AM42+AO42+AQ42+AS42+AU42+AW42</f>
        <v>38.5</v>
      </c>
      <c r="BC42" s="23">
        <f>AN42+AP42+AR42+AT42+AV42+AX42</f>
        <v>1255.9199999999998</v>
      </c>
      <c r="BD42" s="23">
        <f>BC42/BB42</f>
        <v>32.621298701298699</v>
      </c>
      <c r="BE42" s="25">
        <v>7.5</v>
      </c>
      <c r="BF42" s="25">
        <v>268.41000000000003</v>
      </c>
      <c r="BG42" s="25">
        <v>7.5</v>
      </c>
      <c r="BH42" s="25">
        <v>261.75</v>
      </c>
      <c r="BI42" s="25">
        <v>7.5</v>
      </c>
      <c r="BJ42" s="25">
        <v>266.19</v>
      </c>
      <c r="BK42" s="25">
        <v>7.5</v>
      </c>
      <c r="BL42" s="25">
        <v>221.73</v>
      </c>
      <c r="BM42" s="25">
        <v>7</v>
      </c>
      <c r="BN42" s="25">
        <v>198.39</v>
      </c>
      <c r="BO42" s="25">
        <v>2</v>
      </c>
      <c r="BP42" s="25">
        <v>91.14</v>
      </c>
      <c r="BQ42" s="24">
        <v>37</v>
      </c>
      <c r="BR42" s="24">
        <v>1322</v>
      </c>
      <c r="BS42" s="24">
        <f>BR42/BQ42</f>
        <v>35.729729729729726</v>
      </c>
      <c r="BT42" s="23">
        <f>BE42+BG42+BI42+BK42+BM42+BO42</f>
        <v>39</v>
      </c>
      <c r="BU42" s="23">
        <f>BF42+BH42+BJ42+BL42+BN42+BP42</f>
        <v>1307.6100000000004</v>
      </c>
      <c r="BV42" s="23">
        <f>BU42/BT42</f>
        <v>33.528461538461549</v>
      </c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4"/>
      <c r="CJ42" s="24"/>
      <c r="CK42" s="24" t="e">
        <f>CJ42/CI42</f>
        <v>#DIV/0!</v>
      </c>
      <c r="CL42" s="32">
        <f>BW42+BY42+CA42+CC42+CE42+CG42</f>
        <v>0</v>
      </c>
      <c r="CM42" s="32">
        <f>BX42+BZ42+CB42+CD42+CF42+CH42</f>
        <v>0</v>
      </c>
      <c r="CN42" s="52" t="e">
        <f>CM42/CL42</f>
        <v>#DIV/0!</v>
      </c>
      <c r="CO42" s="12"/>
      <c r="CP42" s="50">
        <f>O42+AG42+AY42+BQ42+CI42</f>
        <v>111</v>
      </c>
      <c r="CQ42" s="50">
        <f>P42+AH42+AZ42+BR42+CJ42</f>
        <v>3966</v>
      </c>
      <c r="CR42" s="33">
        <f>CQ42/CP42</f>
        <v>35.729729729729726</v>
      </c>
      <c r="CS42" s="23">
        <f>R42+AJ42+BB42+BT42+CL42</f>
        <v>116.75</v>
      </c>
      <c r="CT42" s="23">
        <f>S42+AK42+BC42+BU42+CM42</f>
        <v>3772.7700000000004</v>
      </c>
      <c r="CU42" s="92">
        <f>CT42/CS42</f>
        <v>32.314946466809424</v>
      </c>
      <c r="CV42" s="194" t="e">
        <f>CT42/'[1]Macc Upgrades BASE'!CT28</f>
        <v>#DIV/0!</v>
      </c>
    </row>
    <row r="43" spans="1:100" s="34" customFormat="1" ht="11.25" customHeight="1" x14ac:dyDescent="0.2">
      <c r="A43" s="107" t="s">
        <v>50</v>
      </c>
      <c r="B43" s="28" t="s">
        <v>137</v>
      </c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8"/>
      <c r="P43" s="18"/>
      <c r="Q43" s="24" t="e">
        <f t="shared" ref="Q43:Q46" si="94">P43/O43</f>
        <v>#DIV/0!</v>
      </c>
      <c r="R43" s="32">
        <f t="shared" ref="R43:S45" si="95">C43+E43+G43+I43+K43+M43</f>
        <v>0</v>
      </c>
      <c r="S43" s="32">
        <f t="shared" si="95"/>
        <v>0</v>
      </c>
      <c r="T43" s="23" t="e">
        <f t="shared" ref="T43:T46" si="96">S43/R43</f>
        <v>#DIV/0!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4"/>
      <c r="AH43" s="24"/>
      <c r="AI43" s="33" t="e">
        <f t="shared" ref="AI43:AI46" si="97">AH43/AG43</f>
        <v>#DIV/0!</v>
      </c>
      <c r="AJ43" s="23">
        <f t="shared" ref="AJ43:AK45" si="98">U43+W43+Y43+AA43+AC43+AE43</f>
        <v>0</v>
      </c>
      <c r="AK43" s="23">
        <f t="shared" si="98"/>
        <v>0</v>
      </c>
      <c r="AL43" s="23" t="e">
        <f t="shared" ref="AL43:AL46" si="99">AK43/AJ43</f>
        <v>#DIV/0!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33"/>
      <c r="AZ43" s="24"/>
      <c r="BA43" s="33" t="e">
        <f t="shared" ref="BA43:BA46" si="100">AZ43/AY43</f>
        <v>#DIV/0!</v>
      </c>
      <c r="BB43" s="23">
        <f t="shared" ref="BB43:BC45" si="101">AM43+AO43+AQ43+AS43+AU43+AW43</f>
        <v>0</v>
      </c>
      <c r="BC43" s="23">
        <f t="shared" si="101"/>
        <v>0</v>
      </c>
      <c r="BD43" s="23" t="e">
        <f t="shared" ref="BD43:BD46" si="102">BC43/BB43</f>
        <v>#DIV/0!</v>
      </c>
      <c r="BE43" s="25">
        <v>6.5</v>
      </c>
      <c r="BF43" s="25">
        <v>268.70999999999998</v>
      </c>
      <c r="BG43" s="25">
        <v>7.92</v>
      </c>
      <c r="BH43" s="25">
        <v>318.05</v>
      </c>
      <c r="BI43" s="25">
        <v>8.75</v>
      </c>
      <c r="BJ43" s="25">
        <v>302.69</v>
      </c>
      <c r="BK43" s="25">
        <v>7.5</v>
      </c>
      <c r="BL43" s="25">
        <v>257.04000000000002</v>
      </c>
      <c r="BM43" s="25">
        <v>7</v>
      </c>
      <c r="BN43" s="25">
        <v>203.71</v>
      </c>
      <c r="BO43" s="25"/>
      <c r="BP43" s="25"/>
      <c r="BQ43" s="24"/>
      <c r="BR43" s="24"/>
      <c r="BS43" s="24" t="e">
        <f t="shared" ref="BS43:BS46" si="103">BR43/BQ43</f>
        <v>#DIV/0!</v>
      </c>
      <c r="BT43" s="23">
        <f t="shared" ref="BT43:BU45" si="104">BE43+BG43+BI43+BK43+BM43+BO43</f>
        <v>37.67</v>
      </c>
      <c r="BU43" s="23">
        <f t="shared" si="104"/>
        <v>1350.2</v>
      </c>
      <c r="BV43" s="23">
        <f t="shared" ref="BV43:BV46" si="105">BU43/BT43</f>
        <v>35.842845765861426</v>
      </c>
      <c r="BW43" s="25">
        <v>0.08</v>
      </c>
      <c r="BX43" s="25">
        <v>13</v>
      </c>
      <c r="BY43" s="25"/>
      <c r="BZ43" s="25"/>
      <c r="CA43" s="25"/>
      <c r="CB43" s="25"/>
      <c r="CC43" s="25">
        <v>0.08</v>
      </c>
      <c r="CD43" s="25">
        <v>13</v>
      </c>
      <c r="CE43" s="25">
        <v>2</v>
      </c>
      <c r="CF43" s="25">
        <v>72.680000000000007</v>
      </c>
      <c r="CG43" s="25"/>
      <c r="CH43" s="25"/>
      <c r="CI43" s="24">
        <v>37</v>
      </c>
      <c r="CJ43" s="24">
        <v>1322</v>
      </c>
      <c r="CK43" s="24">
        <f t="shared" ref="CK43:CK46" si="106">CJ43/CI43</f>
        <v>35.729729729729726</v>
      </c>
      <c r="CL43" s="32">
        <f t="shared" ref="CL43:CM45" si="107">BW43+BY43+CA43+CC43+CE43+CG43</f>
        <v>2.16</v>
      </c>
      <c r="CM43" s="32">
        <f t="shared" si="107"/>
        <v>98.68</v>
      </c>
      <c r="CN43" s="52">
        <f t="shared" ref="CN43:CN46" si="108">CM43/CL43</f>
        <v>45.685185185185183</v>
      </c>
      <c r="CO43" s="12"/>
      <c r="CP43" s="50">
        <f t="shared" ref="CP43:CQ45" si="109">O43+AG43+AY43+BQ43+CI43</f>
        <v>37</v>
      </c>
      <c r="CQ43" s="50">
        <f t="shared" si="109"/>
        <v>1322</v>
      </c>
      <c r="CR43" s="33">
        <f t="shared" ref="CR43:CR46" si="110">CQ43/CP43</f>
        <v>35.729729729729726</v>
      </c>
      <c r="CS43" s="23">
        <f t="shared" ref="CS43:CT45" si="111">R43+AJ43+BB43+BT43+CL43</f>
        <v>39.83</v>
      </c>
      <c r="CT43" s="23">
        <f t="shared" si="111"/>
        <v>1448.88</v>
      </c>
      <c r="CU43" s="92">
        <f t="shared" ref="CU43:CU46" si="112">CT43/CS43</f>
        <v>36.376600552347483</v>
      </c>
      <c r="CV43" s="194" t="e">
        <f>CT43/'[1]Macc Upgrades BASE'!CT30</f>
        <v>#DIV/0!</v>
      </c>
    </row>
    <row r="44" spans="1:100" s="34" customFormat="1" ht="11.25" customHeight="1" x14ac:dyDescent="0.15">
      <c r="A44" s="21"/>
      <c r="B44" s="78"/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8"/>
      <c r="P44" s="18"/>
      <c r="Q44" s="24" t="e">
        <f t="shared" si="94"/>
        <v>#DIV/0!</v>
      </c>
      <c r="R44" s="32">
        <f t="shared" si="95"/>
        <v>0</v>
      </c>
      <c r="S44" s="32">
        <f t="shared" si="95"/>
        <v>0</v>
      </c>
      <c r="T44" s="23" t="e">
        <f t="shared" si="96"/>
        <v>#DIV/0!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4"/>
      <c r="AH44" s="24"/>
      <c r="AI44" s="33" t="e">
        <f t="shared" si="97"/>
        <v>#DIV/0!</v>
      </c>
      <c r="AJ44" s="23">
        <f t="shared" si="98"/>
        <v>0</v>
      </c>
      <c r="AK44" s="23">
        <f t="shared" si="98"/>
        <v>0</v>
      </c>
      <c r="AL44" s="23" t="e">
        <f t="shared" si="99"/>
        <v>#DIV/0!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33"/>
      <c r="AZ44" s="24"/>
      <c r="BA44" s="33" t="e">
        <f t="shared" si="100"/>
        <v>#DIV/0!</v>
      </c>
      <c r="BB44" s="23">
        <f t="shared" si="101"/>
        <v>0</v>
      </c>
      <c r="BC44" s="23">
        <f t="shared" si="101"/>
        <v>0</v>
      </c>
      <c r="BD44" s="23" t="e">
        <f t="shared" si="102"/>
        <v>#DIV/0!</v>
      </c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4"/>
      <c r="BR44" s="24"/>
      <c r="BS44" s="24" t="e">
        <f t="shared" si="103"/>
        <v>#DIV/0!</v>
      </c>
      <c r="BT44" s="23">
        <f t="shared" si="104"/>
        <v>0</v>
      </c>
      <c r="BU44" s="23">
        <f t="shared" si="104"/>
        <v>0</v>
      </c>
      <c r="BV44" s="23" t="e">
        <f t="shared" si="105"/>
        <v>#DIV/0!</v>
      </c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4"/>
      <c r="CJ44" s="24"/>
      <c r="CK44" s="24" t="e">
        <f t="shared" si="106"/>
        <v>#DIV/0!</v>
      </c>
      <c r="CL44" s="32">
        <f t="shared" si="107"/>
        <v>0</v>
      </c>
      <c r="CM44" s="32">
        <f t="shared" si="107"/>
        <v>0</v>
      </c>
      <c r="CN44" s="52" t="e">
        <f t="shared" si="108"/>
        <v>#DIV/0!</v>
      </c>
      <c r="CO44" s="12"/>
      <c r="CP44" s="50">
        <f t="shared" si="109"/>
        <v>0</v>
      </c>
      <c r="CQ44" s="50">
        <f t="shared" si="109"/>
        <v>0</v>
      </c>
      <c r="CR44" s="33" t="e">
        <f t="shared" si="110"/>
        <v>#DIV/0!</v>
      </c>
      <c r="CS44" s="23">
        <f t="shared" si="111"/>
        <v>0</v>
      </c>
      <c r="CT44" s="23">
        <f t="shared" si="111"/>
        <v>0</v>
      </c>
      <c r="CU44" s="92" t="e">
        <f t="shared" si="112"/>
        <v>#DIV/0!</v>
      </c>
      <c r="CV44" s="194" t="e">
        <f>CT44/'[1]Macc Upgrades BASE'!CT31</f>
        <v>#DIV/0!</v>
      </c>
    </row>
    <row r="45" spans="1:100" s="34" customFormat="1" ht="11.25" customHeight="1" thickBot="1" x14ac:dyDescent="0.25">
      <c r="A45" s="109"/>
      <c r="B45" s="54"/>
      <c r="C45" s="53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8"/>
      <c r="P45" s="18"/>
      <c r="Q45" s="18" t="e">
        <f t="shared" si="94"/>
        <v>#DIV/0!</v>
      </c>
      <c r="R45" s="153">
        <f t="shared" si="95"/>
        <v>0</v>
      </c>
      <c r="S45" s="153">
        <f t="shared" si="95"/>
        <v>0</v>
      </c>
      <c r="T45" s="17" t="e">
        <f t="shared" si="96"/>
        <v>#DIV/0!</v>
      </c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8"/>
      <c r="AH45" s="18"/>
      <c r="AI45" s="213" t="e">
        <f t="shared" si="97"/>
        <v>#DIV/0!</v>
      </c>
      <c r="AJ45" s="17">
        <f t="shared" si="98"/>
        <v>0</v>
      </c>
      <c r="AK45" s="17">
        <f t="shared" si="98"/>
        <v>0</v>
      </c>
      <c r="AL45" s="17" t="e">
        <f t="shared" si="99"/>
        <v>#DIV/0!</v>
      </c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8"/>
      <c r="AZ45" s="18"/>
      <c r="BA45" s="213" t="e">
        <f t="shared" si="100"/>
        <v>#DIV/0!</v>
      </c>
      <c r="BB45" s="17">
        <f t="shared" si="101"/>
        <v>0</v>
      </c>
      <c r="BC45" s="17">
        <f t="shared" si="101"/>
        <v>0</v>
      </c>
      <c r="BD45" s="17" t="e">
        <f t="shared" si="102"/>
        <v>#DIV/0!</v>
      </c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8"/>
      <c r="BR45" s="18"/>
      <c r="BS45" s="18" t="e">
        <f t="shared" si="103"/>
        <v>#DIV/0!</v>
      </c>
      <c r="BT45" s="17">
        <f t="shared" si="104"/>
        <v>0</v>
      </c>
      <c r="BU45" s="17">
        <f t="shared" si="104"/>
        <v>0</v>
      </c>
      <c r="BV45" s="17" t="e">
        <f t="shared" si="105"/>
        <v>#DIV/0!</v>
      </c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8"/>
      <c r="CJ45" s="18"/>
      <c r="CK45" s="18" t="e">
        <f t="shared" si="106"/>
        <v>#DIV/0!</v>
      </c>
      <c r="CL45" s="153">
        <f t="shared" si="107"/>
        <v>0</v>
      </c>
      <c r="CM45" s="153">
        <f t="shared" si="107"/>
        <v>0</v>
      </c>
      <c r="CN45" s="51" t="e">
        <f t="shared" si="108"/>
        <v>#DIV/0!</v>
      </c>
      <c r="CO45" s="12"/>
      <c r="CP45" s="50">
        <f t="shared" si="109"/>
        <v>0</v>
      </c>
      <c r="CQ45" s="50">
        <f t="shared" si="109"/>
        <v>0</v>
      </c>
      <c r="CR45" s="33" t="e">
        <f t="shared" si="110"/>
        <v>#DIV/0!</v>
      </c>
      <c r="CS45" s="23">
        <f t="shared" si="111"/>
        <v>0</v>
      </c>
      <c r="CT45" s="23">
        <f t="shared" si="111"/>
        <v>0</v>
      </c>
      <c r="CU45" s="92" t="e">
        <f t="shared" si="112"/>
        <v>#DIV/0!</v>
      </c>
      <c r="CV45" s="194" t="e">
        <f>CT45/'[1]Macc Upgrades BASE'!CT32</f>
        <v>#DIV/0!</v>
      </c>
    </row>
    <row r="46" spans="1:100" s="30" customFormat="1" ht="11.25" customHeight="1" thickBot="1" x14ac:dyDescent="0.2">
      <c r="A46" s="385" t="s">
        <v>0</v>
      </c>
      <c r="B46" s="386"/>
      <c r="C46" s="152">
        <f t="shared" ref="C46:P46" si="113">SUM(C41:C45)</f>
        <v>0</v>
      </c>
      <c r="D46" s="151">
        <f t="shared" si="113"/>
        <v>0</v>
      </c>
      <c r="E46" s="152">
        <f t="shared" si="113"/>
        <v>0</v>
      </c>
      <c r="F46" s="151">
        <f t="shared" si="113"/>
        <v>0</v>
      </c>
      <c r="G46" s="152">
        <f t="shared" si="113"/>
        <v>0</v>
      </c>
      <c r="H46" s="151">
        <f t="shared" si="113"/>
        <v>0</v>
      </c>
      <c r="I46" s="152">
        <f t="shared" si="113"/>
        <v>0</v>
      </c>
      <c r="J46" s="151">
        <f t="shared" si="113"/>
        <v>0</v>
      </c>
      <c r="K46" s="152">
        <f t="shared" si="113"/>
        <v>0</v>
      </c>
      <c r="L46" s="151">
        <f t="shared" si="113"/>
        <v>0</v>
      </c>
      <c r="M46" s="152">
        <f t="shared" si="113"/>
        <v>0</v>
      </c>
      <c r="N46" s="151">
        <f t="shared" si="113"/>
        <v>0</v>
      </c>
      <c r="O46" s="151">
        <f t="shared" si="113"/>
        <v>0</v>
      </c>
      <c r="P46" s="151">
        <f t="shared" si="113"/>
        <v>0</v>
      </c>
      <c r="Q46" s="150" t="e">
        <f t="shared" si="94"/>
        <v>#DIV/0!</v>
      </c>
      <c r="R46" s="151">
        <f>SUM(R41:R45)</f>
        <v>0</v>
      </c>
      <c r="S46" s="151">
        <f>SUM(S41:S45)</f>
        <v>0</v>
      </c>
      <c r="T46" s="150" t="e">
        <f t="shared" si="96"/>
        <v>#DIV/0!</v>
      </c>
      <c r="U46" s="152">
        <f t="shared" ref="U46:AH46" si="114">SUM(U41:U45)</f>
        <v>5</v>
      </c>
      <c r="V46" s="151">
        <f t="shared" si="114"/>
        <v>116.7</v>
      </c>
      <c r="W46" s="152">
        <f t="shared" si="114"/>
        <v>7.5</v>
      </c>
      <c r="X46" s="151">
        <f t="shared" si="114"/>
        <v>263.97000000000003</v>
      </c>
      <c r="Y46" s="152">
        <f t="shared" si="114"/>
        <v>7.75</v>
      </c>
      <c r="Z46" s="151">
        <f t="shared" si="114"/>
        <v>268.41000000000003</v>
      </c>
      <c r="AA46" s="152">
        <f t="shared" si="114"/>
        <v>8</v>
      </c>
      <c r="AB46" s="151">
        <f t="shared" si="114"/>
        <v>256.74</v>
      </c>
      <c r="AC46" s="152">
        <f t="shared" si="114"/>
        <v>7.5</v>
      </c>
      <c r="AD46" s="151">
        <f t="shared" si="114"/>
        <v>221.73</v>
      </c>
      <c r="AE46" s="152">
        <f t="shared" si="114"/>
        <v>3.5</v>
      </c>
      <c r="AF46" s="151">
        <f t="shared" si="114"/>
        <v>81.69</v>
      </c>
      <c r="AG46" s="151">
        <f t="shared" si="114"/>
        <v>37</v>
      </c>
      <c r="AH46" s="151">
        <f t="shared" si="114"/>
        <v>1322</v>
      </c>
      <c r="AI46" s="150">
        <f t="shared" si="97"/>
        <v>35.729729729729726</v>
      </c>
      <c r="AJ46" s="151">
        <f>SUM(AJ41:AJ45)</f>
        <v>39.25</v>
      </c>
      <c r="AK46" s="151">
        <f>SUM(AK41:AK45)</f>
        <v>1209.24</v>
      </c>
      <c r="AL46" s="150">
        <f t="shared" si="99"/>
        <v>30.808662420382166</v>
      </c>
      <c r="AM46" s="152">
        <f t="shared" ref="AM46:AZ46" si="115">SUM(AM41:AM45)</f>
        <v>7.5</v>
      </c>
      <c r="AN46" s="151">
        <f t="shared" si="115"/>
        <v>254.52</v>
      </c>
      <c r="AO46" s="152">
        <f t="shared" si="115"/>
        <v>8</v>
      </c>
      <c r="AP46" s="151">
        <f t="shared" si="115"/>
        <v>256.74</v>
      </c>
      <c r="AQ46" s="152">
        <f t="shared" si="115"/>
        <v>11.5</v>
      </c>
      <c r="AR46" s="151">
        <f t="shared" si="115"/>
        <v>315.08999999999997</v>
      </c>
      <c r="AS46" s="152">
        <f t="shared" si="115"/>
        <v>15.5</v>
      </c>
      <c r="AT46" s="151">
        <f t="shared" si="115"/>
        <v>474.03</v>
      </c>
      <c r="AU46" s="152">
        <f t="shared" si="115"/>
        <v>14.5</v>
      </c>
      <c r="AV46" s="151">
        <f t="shared" si="115"/>
        <v>487.91999999999996</v>
      </c>
      <c r="AW46" s="152">
        <f t="shared" si="115"/>
        <v>3.5</v>
      </c>
      <c r="AX46" s="151">
        <f t="shared" si="115"/>
        <v>58.35</v>
      </c>
      <c r="AY46" s="151">
        <f t="shared" si="115"/>
        <v>74</v>
      </c>
      <c r="AZ46" s="151">
        <f t="shared" si="115"/>
        <v>2644</v>
      </c>
      <c r="BA46" s="150">
        <f t="shared" si="100"/>
        <v>35.729729729729726</v>
      </c>
      <c r="BB46" s="151">
        <f>SUM(BB41:BB45)</f>
        <v>60.5</v>
      </c>
      <c r="BC46" s="151">
        <f>SUM(BC41:BC45)</f>
        <v>1846.6499999999999</v>
      </c>
      <c r="BD46" s="150">
        <f t="shared" si="102"/>
        <v>30.523140495867768</v>
      </c>
      <c r="BE46" s="152">
        <f t="shared" ref="BE46:BR46" si="116">SUM(BE41:BE45)</f>
        <v>21.5</v>
      </c>
      <c r="BF46" s="151">
        <f t="shared" si="116"/>
        <v>698.28</v>
      </c>
      <c r="BG46" s="152">
        <f t="shared" si="116"/>
        <v>23.92</v>
      </c>
      <c r="BH46" s="151">
        <f t="shared" si="116"/>
        <v>717.62</v>
      </c>
      <c r="BI46" s="152">
        <f t="shared" si="116"/>
        <v>25.25</v>
      </c>
      <c r="BJ46" s="151">
        <f t="shared" si="116"/>
        <v>848.96</v>
      </c>
      <c r="BK46" s="152">
        <f t="shared" si="116"/>
        <v>24</v>
      </c>
      <c r="BL46" s="151">
        <f t="shared" si="116"/>
        <v>758.84999999999991</v>
      </c>
      <c r="BM46" s="152">
        <f t="shared" si="116"/>
        <v>21</v>
      </c>
      <c r="BN46" s="151">
        <f t="shared" si="116"/>
        <v>539.91999999999996</v>
      </c>
      <c r="BO46" s="152">
        <f t="shared" si="116"/>
        <v>2</v>
      </c>
      <c r="BP46" s="151">
        <f t="shared" si="116"/>
        <v>91.14</v>
      </c>
      <c r="BQ46" s="151">
        <f t="shared" si="116"/>
        <v>74</v>
      </c>
      <c r="BR46" s="151">
        <f t="shared" si="116"/>
        <v>2644</v>
      </c>
      <c r="BS46" s="150">
        <f t="shared" si="103"/>
        <v>35.729729729729726</v>
      </c>
      <c r="BT46" s="151">
        <f>SUM(BT41:BT45)</f>
        <v>117.67</v>
      </c>
      <c r="BU46" s="151">
        <f>SUM(BU41:BU45)</f>
        <v>3654.7700000000004</v>
      </c>
      <c r="BV46" s="150">
        <f t="shared" si="105"/>
        <v>31.059488399762049</v>
      </c>
      <c r="BW46" s="152">
        <f t="shared" ref="BW46:CJ46" si="117">SUM(BW41:BW45)</f>
        <v>7.08</v>
      </c>
      <c r="BX46" s="151">
        <f t="shared" si="117"/>
        <v>129.69999999999999</v>
      </c>
      <c r="BY46" s="152">
        <f t="shared" si="117"/>
        <v>9</v>
      </c>
      <c r="BZ46" s="151">
        <f t="shared" si="117"/>
        <v>172.83</v>
      </c>
      <c r="CA46" s="152">
        <f t="shared" si="117"/>
        <v>8.5</v>
      </c>
      <c r="CB46" s="151">
        <f t="shared" si="117"/>
        <v>196.17</v>
      </c>
      <c r="CC46" s="152">
        <f t="shared" si="117"/>
        <v>7.58</v>
      </c>
      <c r="CD46" s="151">
        <f t="shared" si="117"/>
        <v>150.82</v>
      </c>
      <c r="CE46" s="152">
        <f t="shared" si="117"/>
        <v>9</v>
      </c>
      <c r="CF46" s="151">
        <f t="shared" si="117"/>
        <v>212.72</v>
      </c>
      <c r="CG46" s="152">
        <f t="shared" si="117"/>
        <v>0</v>
      </c>
      <c r="CH46" s="151">
        <f t="shared" si="117"/>
        <v>0</v>
      </c>
      <c r="CI46" s="151">
        <f t="shared" si="117"/>
        <v>74</v>
      </c>
      <c r="CJ46" s="151">
        <f t="shared" si="117"/>
        <v>2644</v>
      </c>
      <c r="CK46" s="150">
        <f t="shared" si="106"/>
        <v>35.729729729729726</v>
      </c>
      <c r="CL46" s="151">
        <f>SUM(CL41:CL45)</f>
        <v>41.16</v>
      </c>
      <c r="CM46" s="151">
        <f>SUM(CM41:CM45)</f>
        <v>862.24</v>
      </c>
      <c r="CN46" s="150">
        <f t="shared" si="108"/>
        <v>20.948493683187564</v>
      </c>
      <c r="CO46" s="64"/>
      <c r="CP46" s="149">
        <f>SUM(CP41:CP45)</f>
        <v>259</v>
      </c>
      <c r="CQ46" s="149">
        <f>SUM(CQ41:CQ45)</f>
        <v>9254</v>
      </c>
      <c r="CR46" s="150">
        <f t="shared" si="110"/>
        <v>35.729729729729726</v>
      </c>
      <c r="CS46" s="149">
        <f>SUM(CS41:CS45)</f>
        <v>258.58</v>
      </c>
      <c r="CT46" s="149">
        <f>SUM(CT41:CT45)</f>
        <v>7572.9000000000005</v>
      </c>
      <c r="CU46" s="148">
        <f t="shared" si="112"/>
        <v>29.286487740737879</v>
      </c>
      <c r="CV46" s="194" t="e">
        <f>CT46/'[1]Macc Upgrades BASE'!CT32</f>
        <v>#DIV/0!</v>
      </c>
    </row>
    <row r="47" spans="1:100" ht="11.25" customHeight="1" thickBot="1" x14ac:dyDescent="0.2"/>
    <row r="48" spans="1:100" s="34" customFormat="1" ht="11.25" customHeight="1" thickBot="1" x14ac:dyDescent="0.2">
      <c r="A48" s="449" t="s">
        <v>90</v>
      </c>
      <c r="B48" s="450"/>
      <c r="C48" s="266"/>
      <c r="D48" s="263"/>
      <c r="E48" s="263"/>
      <c r="F48" s="263"/>
      <c r="G48" s="263"/>
      <c r="H48" s="263"/>
      <c r="I48" s="263"/>
      <c r="J48" s="263"/>
      <c r="K48" s="263"/>
      <c r="L48" s="263"/>
      <c r="M48" s="263"/>
      <c r="N48" s="263"/>
      <c r="O48" s="261"/>
      <c r="P48" s="261"/>
      <c r="Q48" s="261"/>
      <c r="R48" s="261"/>
      <c r="S48" s="261"/>
      <c r="T48" s="261"/>
      <c r="U48" s="263"/>
      <c r="V48" s="263"/>
      <c r="W48" s="263"/>
      <c r="X48" s="263"/>
      <c r="Y48" s="263"/>
      <c r="Z48" s="263"/>
      <c r="AA48" s="263"/>
      <c r="AB48" s="263"/>
      <c r="AC48" s="263"/>
      <c r="AD48" s="263"/>
      <c r="AE48" s="263"/>
      <c r="AF48" s="263"/>
      <c r="AG48" s="261"/>
      <c r="AH48" s="261"/>
      <c r="AI48" s="261"/>
      <c r="AJ48" s="261"/>
      <c r="AK48" s="261"/>
      <c r="AL48" s="261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1"/>
      <c r="AZ48" s="261"/>
      <c r="BA48" s="261"/>
      <c r="BB48" s="261"/>
      <c r="BC48" s="261"/>
      <c r="BD48" s="261"/>
      <c r="BE48" s="263"/>
      <c r="BF48" s="263"/>
      <c r="BG48" s="263"/>
      <c r="BH48" s="263"/>
      <c r="BI48" s="263"/>
      <c r="BJ48" s="263"/>
      <c r="BK48" s="263"/>
      <c r="BL48" s="263"/>
      <c r="BM48" s="263"/>
      <c r="BN48" s="263"/>
      <c r="BO48" s="263"/>
      <c r="BP48" s="263"/>
      <c r="BQ48" s="261"/>
      <c r="BR48" s="261"/>
      <c r="BS48" s="261"/>
      <c r="BT48" s="261"/>
      <c r="BU48" s="261"/>
      <c r="BV48" s="261"/>
      <c r="BW48" s="263"/>
      <c r="BX48" s="263"/>
      <c r="BY48" s="263"/>
      <c r="BZ48" s="263"/>
      <c r="CA48" s="263"/>
      <c r="CB48" s="263"/>
      <c r="CC48" s="263"/>
      <c r="CD48" s="263"/>
      <c r="CE48" s="263"/>
      <c r="CF48" s="263"/>
      <c r="CG48" s="263"/>
      <c r="CH48" s="263"/>
      <c r="CI48" s="261"/>
      <c r="CJ48" s="261"/>
      <c r="CK48" s="261"/>
      <c r="CL48" s="261"/>
      <c r="CM48" s="261"/>
      <c r="CN48" s="265"/>
      <c r="CO48" s="12"/>
      <c r="CP48" s="264"/>
      <c r="CQ48" s="261"/>
      <c r="CR48" s="261"/>
      <c r="CS48" s="261"/>
      <c r="CT48" s="261"/>
      <c r="CU48" s="259"/>
      <c r="CV48" s="194"/>
    </row>
    <row r="49" spans="1:100" s="34" customFormat="1" ht="11.25" customHeight="1" x14ac:dyDescent="0.15">
      <c r="A49" s="107" t="s">
        <v>115</v>
      </c>
      <c r="B49" s="254" t="s">
        <v>151</v>
      </c>
      <c r="C49" s="77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4"/>
      <c r="P49" s="24"/>
      <c r="Q49" s="24" t="e">
        <f t="shared" ref="Q49:Q54" si="118">P49/O49</f>
        <v>#DIV/0!</v>
      </c>
      <c r="R49" s="32">
        <f t="shared" ref="R49:S53" si="119">C49+E49+G49+I49+K49+M49</f>
        <v>0</v>
      </c>
      <c r="S49" s="32">
        <f t="shared" si="119"/>
        <v>0</v>
      </c>
      <c r="T49" s="23" t="e">
        <f t="shared" ref="T49:T54" si="120">S49/R49</f>
        <v>#DIV/0!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4"/>
      <c r="AH49" s="24"/>
      <c r="AI49" s="24" t="e">
        <f t="shared" ref="AI49:AI54" si="121">AH49/AG49</f>
        <v>#DIV/0!</v>
      </c>
      <c r="AJ49" s="32">
        <f t="shared" ref="AJ49:AK53" si="122">U49+W49+Y49+AA49+AC49+AE49</f>
        <v>0</v>
      </c>
      <c r="AK49" s="32">
        <f t="shared" si="122"/>
        <v>0</v>
      </c>
      <c r="AL49" s="23" t="e">
        <f t="shared" ref="AL49:AL54" si="123">AK49/AJ49</f>
        <v>#DIV/0!</v>
      </c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>
        <v>5.16</v>
      </c>
      <c r="AX49" s="25">
        <v>131.03</v>
      </c>
      <c r="AY49" s="33">
        <v>3.5</v>
      </c>
      <c r="AZ49" s="308">
        <v>125</v>
      </c>
      <c r="BA49" s="24">
        <f t="shared" ref="BA49:BA54" si="124">AZ49/AY49</f>
        <v>35.714285714285715</v>
      </c>
      <c r="BB49" s="32">
        <f t="shared" ref="BB49:BC53" si="125">AM49+AO49+AQ49+AS49+AU49+AW49</f>
        <v>5.16</v>
      </c>
      <c r="BC49" s="32">
        <f t="shared" si="125"/>
        <v>131.03</v>
      </c>
      <c r="BD49" s="23">
        <f t="shared" ref="BD49:BD54" si="126">BC49/BB49</f>
        <v>25.393410852713178</v>
      </c>
      <c r="BE49" s="25"/>
      <c r="BF49" s="25"/>
      <c r="BG49" s="25"/>
      <c r="BH49" s="25"/>
      <c r="BI49" s="25">
        <v>8.75</v>
      </c>
      <c r="BJ49" s="25">
        <v>231.48</v>
      </c>
      <c r="BK49" s="25">
        <v>8</v>
      </c>
      <c r="BL49" s="25">
        <v>142.02000000000001</v>
      </c>
      <c r="BM49" s="25">
        <v>2.66</v>
      </c>
      <c r="BN49" s="25">
        <v>263.60000000000002</v>
      </c>
      <c r="BO49" s="25">
        <v>5.5</v>
      </c>
      <c r="BP49" s="25">
        <v>148.02000000000001</v>
      </c>
      <c r="BQ49" s="24">
        <v>37</v>
      </c>
      <c r="BR49" s="24">
        <v>1322</v>
      </c>
      <c r="BS49" s="24">
        <f t="shared" ref="BS49:BS54" si="127">BR49/BQ49</f>
        <v>35.729729729729726</v>
      </c>
      <c r="BT49" s="32">
        <f t="shared" ref="BT49:BU53" si="128">BE49+BG49+BI49+BK49+BM49+BO49</f>
        <v>24.91</v>
      </c>
      <c r="BU49" s="32">
        <f t="shared" si="128"/>
        <v>785.12</v>
      </c>
      <c r="BV49" s="23">
        <f t="shared" ref="BV49:BV54" si="129">BU49/BT49</f>
        <v>31.518265756724208</v>
      </c>
      <c r="BW49" s="25">
        <v>10.5</v>
      </c>
      <c r="BX49" s="25">
        <v>356.3</v>
      </c>
      <c r="BY49" s="25">
        <v>7.5</v>
      </c>
      <c r="BZ49" s="25">
        <v>145.36000000000001</v>
      </c>
      <c r="CA49" s="25">
        <v>9.5</v>
      </c>
      <c r="CB49" s="25">
        <v>202.82</v>
      </c>
      <c r="CC49" s="25">
        <v>11.33</v>
      </c>
      <c r="CD49" s="25">
        <v>346.41</v>
      </c>
      <c r="CE49" s="25">
        <v>11.5</v>
      </c>
      <c r="CF49" s="25">
        <v>319.38</v>
      </c>
      <c r="CG49" s="25"/>
      <c r="CH49" s="25"/>
      <c r="CI49" s="24">
        <v>37</v>
      </c>
      <c r="CJ49" s="24">
        <v>1322</v>
      </c>
      <c r="CK49" s="24">
        <f t="shared" ref="CK49:CK54" si="130">CJ49/CI49</f>
        <v>35.729729729729726</v>
      </c>
      <c r="CL49" s="32">
        <f t="shared" ref="CL49:CM53" si="131">BW49+BY49+CA49+CC49+CE49+CG49</f>
        <v>50.33</v>
      </c>
      <c r="CM49" s="32">
        <f t="shared" si="131"/>
        <v>1370.27</v>
      </c>
      <c r="CN49" s="23">
        <f t="shared" ref="CN49:CN54" si="132">CM49/CL49</f>
        <v>27.225710311941189</v>
      </c>
      <c r="CO49" s="12"/>
      <c r="CP49" s="50">
        <f t="shared" ref="CP49:CQ53" si="133">O49+AG49+AY49+BQ49+CI49</f>
        <v>77.5</v>
      </c>
      <c r="CQ49" s="50">
        <f t="shared" si="133"/>
        <v>2769</v>
      </c>
      <c r="CR49" s="33">
        <f t="shared" ref="CR49:CR54" si="134">CQ49/CP49</f>
        <v>35.729032258064514</v>
      </c>
      <c r="CS49" s="23">
        <f t="shared" ref="CS49:CT53" si="135">R49+AJ49+BB49+BT49+CL49</f>
        <v>80.400000000000006</v>
      </c>
      <c r="CT49" s="23">
        <f t="shared" si="135"/>
        <v>2286.42</v>
      </c>
      <c r="CU49" s="92">
        <f t="shared" ref="CU49:CU54" si="136">CT49/CS49</f>
        <v>28.438059701492538</v>
      </c>
      <c r="CV49" s="194" t="e">
        <f>CT49/'[1]Macc Upgrades BASE'!CT40</f>
        <v>#DIV/0!</v>
      </c>
    </row>
    <row r="50" spans="1:100" s="34" customFormat="1" ht="11.25" customHeight="1" x14ac:dyDescent="0.2">
      <c r="A50" s="75" t="s">
        <v>126</v>
      </c>
      <c r="B50" s="28" t="s">
        <v>133</v>
      </c>
      <c r="C50" s="77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 t="e">
        <f t="shared" si="118"/>
        <v>#DIV/0!</v>
      </c>
      <c r="R50" s="32">
        <f t="shared" si="119"/>
        <v>0</v>
      </c>
      <c r="S50" s="32">
        <f t="shared" si="119"/>
        <v>0</v>
      </c>
      <c r="T50" s="23" t="e">
        <f t="shared" si="120"/>
        <v>#DIV/0!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4"/>
      <c r="AH50" s="24"/>
      <c r="AI50" s="24" t="e">
        <f t="shared" si="121"/>
        <v>#DIV/0!</v>
      </c>
      <c r="AJ50" s="32">
        <f t="shared" si="122"/>
        <v>0</v>
      </c>
      <c r="AK50" s="32">
        <f t="shared" si="122"/>
        <v>0</v>
      </c>
      <c r="AL50" s="23" t="e">
        <f t="shared" si="123"/>
        <v>#DIV/0!</v>
      </c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33"/>
      <c r="AZ50" s="308"/>
      <c r="BA50" s="24" t="e">
        <f t="shared" si="124"/>
        <v>#DIV/0!</v>
      </c>
      <c r="BB50" s="32">
        <f t="shared" si="125"/>
        <v>0</v>
      </c>
      <c r="BC50" s="32">
        <f t="shared" si="125"/>
        <v>0</v>
      </c>
      <c r="BD50" s="23" t="e">
        <f t="shared" si="126"/>
        <v>#DIV/0!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4"/>
      <c r="BR50" s="24"/>
      <c r="BS50" s="24" t="e">
        <f t="shared" si="127"/>
        <v>#DIV/0!</v>
      </c>
      <c r="BT50" s="32">
        <f t="shared" si="128"/>
        <v>0</v>
      </c>
      <c r="BU50" s="32">
        <f t="shared" si="128"/>
        <v>0</v>
      </c>
      <c r="BV50" s="23" t="e">
        <f t="shared" si="129"/>
        <v>#DIV/0!</v>
      </c>
      <c r="BW50" s="25">
        <v>7</v>
      </c>
      <c r="BX50" s="25">
        <v>235.3</v>
      </c>
      <c r="BY50" s="25">
        <v>8</v>
      </c>
      <c r="BZ50" s="25">
        <v>228.96</v>
      </c>
      <c r="CA50" s="25">
        <v>9.5</v>
      </c>
      <c r="CB50" s="25">
        <v>250.08</v>
      </c>
      <c r="CC50" s="25">
        <v>9.5</v>
      </c>
      <c r="CD50" s="25">
        <v>353.46</v>
      </c>
      <c r="CE50" s="25">
        <v>7.5</v>
      </c>
      <c r="CF50" s="25">
        <v>345.06</v>
      </c>
      <c r="CG50" s="25"/>
      <c r="CH50" s="25"/>
      <c r="CI50" s="24">
        <v>37</v>
      </c>
      <c r="CJ50" s="24">
        <v>1322</v>
      </c>
      <c r="CK50" s="24">
        <f t="shared" si="130"/>
        <v>35.729729729729726</v>
      </c>
      <c r="CL50" s="32">
        <f t="shared" si="131"/>
        <v>41.5</v>
      </c>
      <c r="CM50" s="32">
        <f t="shared" si="131"/>
        <v>1412.86</v>
      </c>
      <c r="CN50" s="23">
        <f t="shared" si="132"/>
        <v>34.044819277108431</v>
      </c>
      <c r="CO50" s="12"/>
      <c r="CP50" s="50">
        <f t="shared" si="133"/>
        <v>37</v>
      </c>
      <c r="CQ50" s="50">
        <f t="shared" si="133"/>
        <v>1322</v>
      </c>
      <c r="CR50" s="33">
        <f t="shared" si="134"/>
        <v>35.729729729729726</v>
      </c>
      <c r="CS50" s="23">
        <f t="shared" si="135"/>
        <v>41.5</v>
      </c>
      <c r="CT50" s="23">
        <f t="shared" si="135"/>
        <v>1412.86</v>
      </c>
      <c r="CU50" s="92">
        <f t="shared" si="136"/>
        <v>34.044819277108431</v>
      </c>
      <c r="CV50" s="194" t="e">
        <f>CT50/'[1]Macc Upgrades BASE'!CT38</f>
        <v>#DIV/0!</v>
      </c>
    </row>
    <row r="51" spans="1:100" s="34" customFormat="1" ht="11.25" customHeight="1" x14ac:dyDescent="0.15">
      <c r="A51" s="107" t="s">
        <v>50</v>
      </c>
      <c r="B51" s="26" t="s">
        <v>152</v>
      </c>
      <c r="C51" s="53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8"/>
      <c r="P51" s="18"/>
      <c r="Q51" s="24" t="e">
        <f t="shared" si="118"/>
        <v>#DIV/0!</v>
      </c>
      <c r="R51" s="32">
        <f t="shared" si="119"/>
        <v>0</v>
      </c>
      <c r="S51" s="32">
        <f t="shared" si="119"/>
        <v>0</v>
      </c>
      <c r="T51" s="23" t="e">
        <f t="shared" si="120"/>
        <v>#DIV/0!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24" t="e">
        <f t="shared" si="121"/>
        <v>#DIV/0!</v>
      </c>
      <c r="AJ51" s="32">
        <f t="shared" si="122"/>
        <v>0</v>
      </c>
      <c r="AK51" s="32">
        <f t="shared" si="122"/>
        <v>0</v>
      </c>
      <c r="AL51" s="23" t="e">
        <f t="shared" si="123"/>
        <v>#DIV/0!</v>
      </c>
      <c r="AM51" s="25"/>
      <c r="AN51" s="25"/>
      <c r="AO51" s="25"/>
      <c r="AP51" s="25"/>
      <c r="AQ51" s="25"/>
      <c r="AR51" s="25"/>
      <c r="AS51" s="25">
        <v>0.5</v>
      </c>
      <c r="AT51" s="25">
        <v>23.34</v>
      </c>
      <c r="AU51" s="25"/>
      <c r="AV51" s="25"/>
      <c r="AW51" s="25">
        <v>3.5</v>
      </c>
      <c r="AX51" s="25">
        <v>120.69</v>
      </c>
      <c r="AY51" s="33">
        <v>3.5</v>
      </c>
      <c r="AZ51" s="308">
        <v>125</v>
      </c>
      <c r="BA51" s="24">
        <f t="shared" si="124"/>
        <v>35.714285714285715</v>
      </c>
      <c r="BB51" s="32">
        <f t="shared" si="125"/>
        <v>4</v>
      </c>
      <c r="BC51" s="32">
        <f t="shared" si="125"/>
        <v>144.03</v>
      </c>
      <c r="BD51" s="23">
        <f t="shared" si="126"/>
        <v>36.0075</v>
      </c>
      <c r="BE51" s="25">
        <v>1.5</v>
      </c>
      <c r="BF51" s="25">
        <v>58.35</v>
      </c>
      <c r="BG51" s="25">
        <v>1</v>
      </c>
      <c r="BH51" s="25">
        <v>59.68</v>
      </c>
      <c r="BI51" s="25">
        <v>1.25</v>
      </c>
      <c r="BJ51" s="25">
        <v>83.02</v>
      </c>
      <c r="BK51" s="25">
        <v>2.5</v>
      </c>
      <c r="BL51" s="25">
        <v>83.02</v>
      </c>
      <c r="BM51" s="25">
        <v>7</v>
      </c>
      <c r="BN51" s="25">
        <v>146.69</v>
      </c>
      <c r="BO51" s="25">
        <v>2.5</v>
      </c>
      <c r="BP51" s="25">
        <v>116.7</v>
      </c>
      <c r="BQ51" s="24">
        <v>37</v>
      </c>
      <c r="BR51" s="24">
        <v>1322</v>
      </c>
      <c r="BS51" s="24">
        <f t="shared" si="127"/>
        <v>35.729729729729726</v>
      </c>
      <c r="BT51" s="32">
        <f t="shared" si="128"/>
        <v>15.75</v>
      </c>
      <c r="BU51" s="32">
        <f t="shared" si="128"/>
        <v>547.46</v>
      </c>
      <c r="BV51" s="23">
        <f t="shared" si="129"/>
        <v>34.759365079365082</v>
      </c>
      <c r="BW51" s="25">
        <v>8</v>
      </c>
      <c r="BX51" s="25">
        <v>205.04</v>
      </c>
      <c r="BY51" s="25">
        <v>8.5</v>
      </c>
      <c r="BZ51" s="25">
        <v>271.07</v>
      </c>
      <c r="CA51" s="25">
        <v>8.5</v>
      </c>
      <c r="CB51" s="25">
        <v>272.39999999999998</v>
      </c>
      <c r="CC51" s="25">
        <v>9</v>
      </c>
      <c r="CD51" s="25">
        <v>275.06</v>
      </c>
      <c r="CE51" s="25">
        <v>7</v>
      </c>
      <c r="CF51" s="25">
        <v>187.02</v>
      </c>
      <c r="CG51" s="25"/>
      <c r="CH51" s="25"/>
      <c r="CI51" s="24">
        <v>37</v>
      </c>
      <c r="CJ51" s="24">
        <v>1322</v>
      </c>
      <c r="CK51" s="24">
        <f t="shared" si="130"/>
        <v>35.729729729729726</v>
      </c>
      <c r="CL51" s="32">
        <f t="shared" si="131"/>
        <v>41</v>
      </c>
      <c r="CM51" s="32">
        <f t="shared" si="131"/>
        <v>1210.5899999999999</v>
      </c>
      <c r="CN51" s="23">
        <f t="shared" si="132"/>
        <v>29.526585365853656</v>
      </c>
      <c r="CO51" s="12"/>
      <c r="CP51" s="50">
        <f t="shared" si="133"/>
        <v>77.5</v>
      </c>
      <c r="CQ51" s="50">
        <f t="shared" si="133"/>
        <v>2769</v>
      </c>
      <c r="CR51" s="33">
        <f t="shared" si="134"/>
        <v>35.729032258064514</v>
      </c>
      <c r="CS51" s="23">
        <f t="shared" si="135"/>
        <v>60.75</v>
      </c>
      <c r="CT51" s="23">
        <f t="shared" si="135"/>
        <v>1902.08</v>
      </c>
      <c r="CU51" s="92">
        <f t="shared" si="136"/>
        <v>31.309958847736624</v>
      </c>
      <c r="CV51" s="194" t="e">
        <f>CT51/'[1]Macc Upgrades BASE'!CT37</f>
        <v>#DIV/0!</v>
      </c>
    </row>
    <row r="52" spans="1:100" s="34" customFormat="1" ht="11.25" customHeight="1" x14ac:dyDescent="0.15">
      <c r="A52" s="21"/>
      <c r="B52" s="20"/>
      <c r="C52" s="53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8"/>
      <c r="P52" s="18"/>
      <c r="Q52" s="24" t="e">
        <f t="shared" si="118"/>
        <v>#DIV/0!</v>
      </c>
      <c r="R52" s="32">
        <f t="shared" si="119"/>
        <v>0</v>
      </c>
      <c r="S52" s="32">
        <f t="shared" si="119"/>
        <v>0</v>
      </c>
      <c r="T52" s="23" t="e">
        <f t="shared" si="120"/>
        <v>#DIV/0!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24" t="e">
        <f t="shared" si="121"/>
        <v>#DIV/0!</v>
      </c>
      <c r="AJ52" s="32">
        <f t="shared" si="122"/>
        <v>0</v>
      </c>
      <c r="AK52" s="32">
        <f t="shared" si="122"/>
        <v>0</v>
      </c>
      <c r="AL52" s="23" t="e">
        <f t="shared" si="123"/>
        <v>#DIV/0!</v>
      </c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33"/>
      <c r="AZ52" s="24"/>
      <c r="BA52" s="24" t="e">
        <f t="shared" si="124"/>
        <v>#DIV/0!</v>
      </c>
      <c r="BB52" s="32">
        <f t="shared" si="125"/>
        <v>0</v>
      </c>
      <c r="BC52" s="32">
        <f t="shared" si="125"/>
        <v>0</v>
      </c>
      <c r="BD52" s="23" t="e">
        <f t="shared" si="126"/>
        <v>#DIV/0!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4"/>
      <c r="BR52" s="24"/>
      <c r="BS52" s="24" t="e">
        <f t="shared" si="127"/>
        <v>#DIV/0!</v>
      </c>
      <c r="BT52" s="32">
        <f t="shared" si="128"/>
        <v>0</v>
      </c>
      <c r="BU52" s="32">
        <f t="shared" si="128"/>
        <v>0</v>
      </c>
      <c r="BV52" s="23" t="e">
        <f t="shared" si="129"/>
        <v>#DIV/0!</v>
      </c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30"/>
        <v>#DIV/0!</v>
      </c>
      <c r="CL52" s="32">
        <f t="shared" si="131"/>
        <v>0</v>
      </c>
      <c r="CM52" s="32">
        <f t="shared" si="131"/>
        <v>0</v>
      </c>
      <c r="CN52" s="23" t="e">
        <f t="shared" si="132"/>
        <v>#DIV/0!</v>
      </c>
      <c r="CO52" s="12"/>
      <c r="CP52" s="50">
        <f t="shared" si="133"/>
        <v>0</v>
      </c>
      <c r="CQ52" s="50">
        <f t="shared" si="133"/>
        <v>0</v>
      </c>
      <c r="CR52" s="33" t="e">
        <f t="shared" si="134"/>
        <v>#DIV/0!</v>
      </c>
      <c r="CS52" s="23">
        <f t="shared" si="135"/>
        <v>0</v>
      </c>
      <c r="CT52" s="23">
        <f t="shared" si="135"/>
        <v>0</v>
      </c>
      <c r="CU52" s="92" t="e">
        <f t="shared" si="136"/>
        <v>#DIV/0!</v>
      </c>
      <c r="CV52" s="194" t="e">
        <f>CT52/'[1]Macc Upgrades BASE'!CT39</f>
        <v>#DIV/0!</v>
      </c>
    </row>
    <row r="53" spans="1:100" s="34" customFormat="1" ht="11.25" customHeight="1" thickBot="1" x14ac:dyDescent="0.25">
      <c r="A53" s="109"/>
      <c r="B53" s="54"/>
      <c r="C53" s="53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8"/>
      <c r="P53" s="18"/>
      <c r="Q53" s="18" t="e">
        <f t="shared" si="118"/>
        <v>#DIV/0!</v>
      </c>
      <c r="R53" s="153">
        <f t="shared" si="119"/>
        <v>0</v>
      </c>
      <c r="S53" s="153">
        <f t="shared" si="119"/>
        <v>0</v>
      </c>
      <c r="T53" s="17" t="e">
        <f t="shared" si="120"/>
        <v>#DIV/0!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8"/>
      <c r="AH53" s="18"/>
      <c r="AI53" s="18" t="e">
        <f t="shared" si="121"/>
        <v>#DIV/0!</v>
      </c>
      <c r="AJ53" s="153">
        <f t="shared" si="122"/>
        <v>0</v>
      </c>
      <c r="AK53" s="153">
        <f t="shared" si="122"/>
        <v>0</v>
      </c>
      <c r="AL53" s="17" t="e">
        <f t="shared" si="123"/>
        <v>#DIV/0!</v>
      </c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8"/>
      <c r="AZ53" s="18"/>
      <c r="BA53" s="18" t="e">
        <f t="shared" si="124"/>
        <v>#DIV/0!</v>
      </c>
      <c r="BB53" s="153">
        <f t="shared" si="125"/>
        <v>0</v>
      </c>
      <c r="BC53" s="153">
        <f t="shared" si="125"/>
        <v>0</v>
      </c>
      <c r="BD53" s="17" t="e">
        <f t="shared" si="126"/>
        <v>#DIV/0!</v>
      </c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8"/>
      <c r="BR53" s="18"/>
      <c r="BS53" s="18" t="e">
        <f t="shared" si="127"/>
        <v>#DIV/0!</v>
      </c>
      <c r="BT53" s="153">
        <f t="shared" si="128"/>
        <v>0</v>
      </c>
      <c r="BU53" s="153">
        <f t="shared" si="128"/>
        <v>0</v>
      </c>
      <c r="BV53" s="17" t="e">
        <f t="shared" si="129"/>
        <v>#DIV/0!</v>
      </c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8"/>
      <c r="CJ53" s="18"/>
      <c r="CK53" s="18" t="e">
        <f t="shared" si="130"/>
        <v>#DIV/0!</v>
      </c>
      <c r="CL53" s="153">
        <f t="shared" si="131"/>
        <v>0</v>
      </c>
      <c r="CM53" s="153">
        <f t="shared" si="131"/>
        <v>0</v>
      </c>
      <c r="CN53" s="17" t="e">
        <f t="shared" si="132"/>
        <v>#DIV/0!</v>
      </c>
      <c r="CO53" s="12"/>
      <c r="CP53" s="50">
        <f t="shared" si="133"/>
        <v>0</v>
      </c>
      <c r="CQ53" s="50">
        <f t="shared" si="133"/>
        <v>0</v>
      </c>
      <c r="CR53" s="33" t="e">
        <f t="shared" si="134"/>
        <v>#DIV/0!</v>
      </c>
      <c r="CS53" s="23">
        <f t="shared" si="135"/>
        <v>0</v>
      </c>
      <c r="CT53" s="23">
        <f t="shared" si="135"/>
        <v>0</v>
      </c>
      <c r="CU53" s="92" t="e">
        <f t="shared" si="136"/>
        <v>#DIV/0!</v>
      </c>
      <c r="CV53" s="194" t="e">
        <f>CT53/'[1]Macc Upgrades BASE'!CT40</f>
        <v>#DIV/0!</v>
      </c>
    </row>
    <row r="54" spans="1:100" s="30" customFormat="1" ht="11.25" customHeight="1" thickBot="1" x14ac:dyDescent="0.2">
      <c r="A54" s="451" t="s">
        <v>0</v>
      </c>
      <c r="B54" s="452"/>
      <c r="C54" s="263">
        <f t="shared" ref="C54:P54" si="137">SUM(C49:C53)</f>
        <v>0</v>
      </c>
      <c r="D54" s="262">
        <f t="shared" si="137"/>
        <v>0</v>
      </c>
      <c r="E54" s="263">
        <f t="shared" si="137"/>
        <v>0</v>
      </c>
      <c r="F54" s="262">
        <f t="shared" si="137"/>
        <v>0</v>
      </c>
      <c r="G54" s="263">
        <f t="shared" si="137"/>
        <v>0</v>
      </c>
      <c r="H54" s="262">
        <f t="shared" si="137"/>
        <v>0</v>
      </c>
      <c r="I54" s="263">
        <f t="shared" si="137"/>
        <v>0</v>
      </c>
      <c r="J54" s="262">
        <f t="shared" si="137"/>
        <v>0</v>
      </c>
      <c r="K54" s="263">
        <f t="shared" si="137"/>
        <v>0</v>
      </c>
      <c r="L54" s="262">
        <f t="shared" si="137"/>
        <v>0</v>
      </c>
      <c r="M54" s="263">
        <f t="shared" si="137"/>
        <v>0</v>
      </c>
      <c r="N54" s="262">
        <f t="shared" si="137"/>
        <v>0</v>
      </c>
      <c r="O54" s="262">
        <f t="shared" si="137"/>
        <v>0</v>
      </c>
      <c r="P54" s="262">
        <f t="shared" si="137"/>
        <v>0</v>
      </c>
      <c r="Q54" s="261" t="e">
        <f t="shared" si="118"/>
        <v>#DIV/0!</v>
      </c>
      <c r="R54" s="262">
        <f>SUM(R49:R53)</f>
        <v>0</v>
      </c>
      <c r="S54" s="262">
        <f>SUM(S49:S53)</f>
        <v>0</v>
      </c>
      <c r="T54" s="261" t="e">
        <f t="shared" si="120"/>
        <v>#DIV/0!</v>
      </c>
      <c r="U54" s="263">
        <f t="shared" ref="U54:AH54" si="138">SUM(U49:U53)</f>
        <v>0</v>
      </c>
      <c r="V54" s="262">
        <f t="shared" si="138"/>
        <v>0</v>
      </c>
      <c r="W54" s="263">
        <f t="shared" si="138"/>
        <v>0</v>
      </c>
      <c r="X54" s="262">
        <f t="shared" si="138"/>
        <v>0</v>
      </c>
      <c r="Y54" s="263">
        <f t="shared" si="138"/>
        <v>0</v>
      </c>
      <c r="Z54" s="262">
        <f t="shared" si="138"/>
        <v>0</v>
      </c>
      <c r="AA54" s="263">
        <f t="shared" si="138"/>
        <v>0</v>
      </c>
      <c r="AB54" s="262">
        <f t="shared" si="138"/>
        <v>0</v>
      </c>
      <c r="AC54" s="263">
        <f t="shared" si="138"/>
        <v>0</v>
      </c>
      <c r="AD54" s="262">
        <f t="shared" si="138"/>
        <v>0</v>
      </c>
      <c r="AE54" s="263">
        <f t="shared" si="138"/>
        <v>0</v>
      </c>
      <c r="AF54" s="262">
        <f t="shared" si="138"/>
        <v>0</v>
      </c>
      <c r="AG54" s="262">
        <f t="shared" si="138"/>
        <v>0</v>
      </c>
      <c r="AH54" s="262">
        <f t="shared" si="138"/>
        <v>0</v>
      </c>
      <c r="AI54" s="261" t="e">
        <f t="shared" si="121"/>
        <v>#DIV/0!</v>
      </c>
      <c r="AJ54" s="262">
        <f>SUM(AJ49:AJ53)</f>
        <v>0</v>
      </c>
      <c r="AK54" s="262">
        <f>SUM(AK49:AK53)</f>
        <v>0</v>
      </c>
      <c r="AL54" s="261" t="e">
        <f t="shared" si="123"/>
        <v>#DIV/0!</v>
      </c>
      <c r="AM54" s="263">
        <f t="shared" ref="AM54:AZ54" si="139">SUM(AM49:AM53)</f>
        <v>0</v>
      </c>
      <c r="AN54" s="262">
        <f t="shared" si="139"/>
        <v>0</v>
      </c>
      <c r="AO54" s="263">
        <f t="shared" si="139"/>
        <v>0</v>
      </c>
      <c r="AP54" s="262">
        <f t="shared" si="139"/>
        <v>0</v>
      </c>
      <c r="AQ54" s="263">
        <f t="shared" si="139"/>
        <v>0</v>
      </c>
      <c r="AR54" s="262">
        <f t="shared" si="139"/>
        <v>0</v>
      </c>
      <c r="AS54" s="263">
        <f t="shared" si="139"/>
        <v>0.5</v>
      </c>
      <c r="AT54" s="262">
        <f t="shared" si="139"/>
        <v>23.34</v>
      </c>
      <c r="AU54" s="263">
        <f t="shared" si="139"/>
        <v>0</v>
      </c>
      <c r="AV54" s="262">
        <f t="shared" si="139"/>
        <v>0</v>
      </c>
      <c r="AW54" s="263">
        <f t="shared" si="139"/>
        <v>8.66</v>
      </c>
      <c r="AX54" s="262">
        <f t="shared" si="139"/>
        <v>251.72</v>
      </c>
      <c r="AY54" s="262">
        <f t="shared" si="139"/>
        <v>7</v>
      </c>
      <c r="AZ54" s="262">
        <f t="shared" si="139"/>
        <v>250</v>
      </c>
      <c r="BA54" s="261">
        <f t="shared" si="124"/>
        <v>35.714285714285715</v>
      </c>
      <c r="BB54" s="262">
        <f>SUM(BB49:BB53)</f>
        <v>9.16</v>
      </c>
      <c r="BC54" s="262">
        <f>SUM(BC49:BC53)</f>
        <v>275.06</v>
      </c>
      <c r="BD54" s="261">
        <f t="shared" si="126"/>
        <v>30.028384279475983</v>
      </c>
      <c r="BE54" s="263">
        <f t="shared" ref="BE54:BR54" si="140">SUM(BE49:BE53)</f>
        <v>1.5</v>
      </c>
      <c r="BF54" s="262">
        <f t="shared" si="140"/>
        <v>58.35</v>
      </c>
      <c r="BG54" s="263">
        <f t="shared" si="140"/>
        <v>1</v>
      </c>
      <c r="BH54" s="262">
        <f t="shared" si="140"/>
        <v>59.68</v>
      </c>
      <c r="BI54" s="263">
        <f t="shared" si="140"/>
        <v>10</v>
      </c>
      <c r="BJ54" s="262">
        <f t="shared" si="140"/>
        <v>314.5</v>
      </c>
      <c r="BK54" s="263">
        <f t="shared" si="140"/>
        <v>10.5</v>
      </c>
      <c r="BL54" s="262">
        <f t="shared" si="140"/>
        <v>225.04000000000002</v>
      </c>
      <c r="BM54" s="263">
        <f t="shared" si="140"/>
        <v>9.66</v>
      </c>
      <c r="BN54" s="262">
        <f t="shared" si="140"/>
        <v>410.29</v>
      </c>
      <c r="BO54" s="263">
        <f t="shared" si="140"/>
        <v>8</v>
      </c>
      <c r="BP54" s="262">
        <f t="shared" si="140"/>
        <v>264.72000000000003</v>
      </c>
      <c r="BQ54" s="262">
        <f t="shared" si="140"/>
        <v>74</v>
      </c>
      <c r="BR54" s="262">
        <f t="shared" si="140"/>
        <v>2644</v>
      </c>
      <c r="BS54" s="261">
        <f t="shared" si="127"/>
        <v>35.729729729729726</v>
      </c>
      <c r="BT54" s="262">
        <f>SUM(BT49:BT53)</f>
        <v>40.659999999999997</v>
      </c>
      <c r="BU54" s="262">
        <f>SUM(BU49:BU53)</f>
        <v>1332.58</v>
      </c>
      <c r="BV54" s="261">
        <f t="shared" si="129"/>
        <v>32.773733398917855</v>
      </c>
      <c r="BW54" s="263">
        <f t="shared" ref="BW54:CJ54" si="141">SUM(BW49:BW53)</f>
        <v>25.5</v>
      </c>
      <c r="BX54" s="262">
        <f t="shared" si="141"/>
        <v>796.64</v>
      </c>
      <c r="BY54" s="263">
        <f t="shared" si="141"/>
        <v>24</v>
      </c>
      <c r="BZ54" s="262">
        <f t="shared" si="141"/>
        <v>645.3900000000001</v>
      </c>
      <c r="CA54" s="263">
        <f t="shared" si="141"/>
        <v>27.5</v>
      </c>
      <c r="CB54" s="262">
        <f t="shared" si="141"/>
        <v>725.3</v>
      </c>
      <c r="CC54" s="263">
        <f t="shared" si="141"/>
        <v>29.83</v>
      </c>
      <c r="CD54" s="262">
        <f t="shared" si="141"/>
        <v>974.93000000000006</v>
      </c>
      <c r="CE54" s="263">
        <f t="shared" si="141"/>
        <v>26</v>
      </c>
      <c r="CF54" s="262">
        <f t="shared" si="141"/>
        <v>851.46</v>
      </c>
      <c r="CG54" s="263">
        <f t="shared" si="141"/>
        <v>0</v>
      </c>
      <c r="CH54" s="262">
        <f t="shared" si="141"/>
        <v>0</v>
      </c>
      <c r="CI54" s="262">
        <f t="shared" si="141"/>
        <v>111</v>
      </c>
      <c r="CJ54" s="262">
        <f t="shared" si="141"/>
        <v>3966</v>
      </c>
      <c r="CK54" s="261">
        <f t="shared" si="130"/>
        <v>35.729729729729726</v>
      </c>
      <c r="CL54" s="262">
        <f>SUM(CL49:CL53)</f>
        <v>132.82999999999998</v>
      </c>
      <c r="CM54" s="262">
        <f>SUM(CM49:CM53)</f>
        <v>3993.7200000000003</v>
      </c>
      <c r="CN54" s="261">
        <f t="shared" si="132"/>
        <v>30.066400662500946</v>
      </c>
      <c r="CO54" s="64"/>
      <c r="CP54" s="260">
        <f>SUM(CP49:CP53)</f>
        <v>192</v>
      </c>
      <c r="CQ54" s="260">
        <f>SUM(CQ49:CQ53)</f>
        <v>6860</v>
      </c>
      <c r="CR54" s="261">
        <f t="shared" si="134"/>
        <v>35.729166666666664</v>
      </c>
      <c r="CS54" s="260">
        <f>SUM(CS49:CS53)</f>
        <v>182.65</v>
      </c>
      <c r="CT54" s="260">
        <f>SUM(CT49:CT53)</f>
        <v>5601.36</v>
      </c>
      <c r="CU54" s="259">
        <f t="shared" si="136"/>
        <v>30.667177662195453</v>
      </c>
      <c r="CV54" s="194" t="e">
        <f>CT54/'[1]Macc Upgrades BASE'!CT41</f>
        <v>#DIV/0!</v>
      </c>
    </row>
  </sheetData>
  <sheetProtection selectLockedCells="1" selectUnlockedCells="1"/>
  <protectedRanges>
    <protectedRange sqref="B22 B5:B6 B13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8 B31:B33 B14 B25 B16 B23 B43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4:B35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6 B40 B54 B48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41:CV42">
    <sortCondition ref="B41:B42"/>
  </sortState>
  <mergeCells count="98">
    <mergeCell ref="A40:B40"/>
    <mergeCell ref="A46:B46"/>
    <mergeCell ref="A48:B48"/>
    <mergeCell ref="A54:B54"/>
    <mergeCell ref="A13:B13"/>
    <mergeCell ref="A20:B20"/>
    <mergeCell ref="A22:B22"/>
    <mergeCell ref="A29:B29"/>
    <mergeCell ref="A31:B31"/>
    <mergeCell ref="A38:B38"/>
    <mergeCell ref="CL4:CN4"/>
    <mergeCell ref="CP4:CR4"/>
    <mergeCell ref="CS4:CU4"/>
    <mergeCell ref="A6:B6"/>
    <mergeCell ref="CE4:CF4"/>
    <mergeCell ref="CG4:CH4"/>
    <mergeCell ref="BG4:BH4"/>
    <mergeCell ref="AG4:AI4"/>
    <mergeCell ref="AJ4:AL4"/>
    <mergeCell ref="Y4:Z4"/>
    <mergeCell ref="AA4:AB4"/>
    <mergeCell ref="AC4:AD4"/>
    <mergeCell ref="AE4:AF4"/>
    <mergeCell ref="CI4:CK4"/>
    <mergeCell ref="BT4:BV4"/>
    <mergeCell ref="AU4:AV4"/>
    <mergeCell ref="A11:B11"/>
    <mergeCell ref="BW4:BX4"/>
    <mergeCell ref="BY4:BZ4"/>
    <mergeCell ref="CA4:CB4"/>
    <mergeCell ref="CC4:CD4"/>
    <mergeCell ref="BI4:BJ4"/>
    <mergeCell ref="BK4:BL4"/>
    <mergeCell ref="BM4:BN4"/>
    <mergeCell ref="BO4:BP4"/>
    <mergeCell ref="BQ4:BS4"/>
    <mergeCell ref="AM4:AN4"/>
    <mergeCell ref="AO4:AP4"/>
    <mergeCell ref="AQ4:AR4"/>
    <mergeCell ref="AS4:AT4"/>
    <mergeCell ref="U4:V4"/>
    <mergeCell ref="W4:X4"/>
    <mergeCell ref="AW4:AX4"/>
    <mergeCell ref="AY4:BA4"/>
    <mergeCell ref="BB4:BD4"/>
    <mergeCell ref="BE4:BF4"/>
    <mergeCell ref="CP3:CR3"/>
    <mergeCell ref="BO3:BP3"/>
    <mergeCell ref="BQ3:BS3"/>
    <mergeCell ref="BT3:BV3"/>
    <mergeCell ref="BW3:BX3"/>
    <mergeCell ref="BY3:BZ3"/>
    <mergeCell ref="CC3:CD3"/>
    <mergeCell ref="CE3:CF3"/>
    <mergeCell ref="CG3:CH3"/>
    <mergeCell ref="CI3:CK3"/>
    <mergeCell ref="CL3:CN3"/>
    <mergeCell ref="BM3:BN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CA3:CB3"/>
    <mergeCell ref="AY3:BA3"/>
    <mergeCell ref="BB3:BD3"/>
    <mergeCell ref="BE3:BF3"/>
    <mergeCell ref="BG3:BH3"/>
    <mergeCell ref="BI3:BJ3"/>
    <mergeCell ref="BK3:BL3"/>
    <mergeCell ref="AW3:AX3"/>
    <mergeCell ref="Y3:Z3"/>
    <mergeCell ref="AA3:AB3"/>
    <mergeCell ref="AC3:AD3"/>
    <mergeCell ref="AE3:AF3"/>
    <mergeCell ref="AG3:AI3"/>
    <mergeCell ref="AJ3:AL3"/>
    <mergeCell ref="AM3:AN3"/>
    <mergeCell ref="A2:B2"/>
    <mergeCell ref="A3:B3"/>
    <mergeCell ref="C3:D3"/>
    <mergeCell ref="E3:F3"/>
    <mergeCell ref="G3:H3"/>
    <mergeCell ref="U3:V3"/>
    <mergeCell ref="AO3:AP3"/>
    <mergeCell ref="AQ3:AR3"/>
    <mergeCell ref="AS3:AT3"/>
    <mergeCell ref="AU3:AV3"/>
    <mergeCell ref="W3:X3"/>
    <mergeCell ref="I3:J3"/>
    <mergeCell ref="K3:L3"/>
    <mergeCell ref="M3:N3"/>
    <mergeCell ref="O3:Q3"/>
    <mergeCell ref="R3:T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scale="87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CV55"/>
  <sheetViews>
    <sheetView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52" sqref="CF52"/>
    </sheetView>
  </sheetViews>
  <sheetFormatPr defaultRowHeight="10.5" x14ac:dyDescent="0.15"/>
  <cols>
    <col min="1" max="1" width="4" style="7" customWidth="1"/>
    <col min="2" max="2" width="26.5703125" style="6" customWidth="1"/>
    <col min="3" max="3" width="5.85546875" style="5" customWidth="1"/>
    <col min="4" max="4" width="6.7109375" style="5" customWidth="1"/>
    <col min="5" max="5" width="5.85546875" style="5" customWidth="1"/>
    <col min="6" max="6" width="7.285156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.42578125" style="5" bestFit="1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6.42578125" style="5" customWidth="1"/>
    <col min="27" max="27" width="5.85546875" style="5" customWidth="1"/>
    <col min="28" max="28" width="6.5703125" style="5" bestFit="1" customWidth="1"/>
    <col min="29" max="29" width="5.5703125" style="5" customWidth="1"/>
    <col min="30" max="30" width="6.140625" style="5" customWidth="1"/>
    <col min="31" max="31" width="6.7109375" style="5" customWidth="1"/>
    <col min="32" max="32" width="6.5703125" style="5" bestFit="1" customWidth="1"/>
    <col min="33" max="33" width="7" style="3" customWidth="1"/>
    <col min="34" max="34" width="7.42578125" style="3" bestFit="1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6.7109375" style="5" bestFit="1" customWidth="1"/>
    <col min="43" max="43" width="5.85546875" style="5" customWidth="1"/>
    <col min="44" max="44" width="6.5703125" style="5" bestFit="1" customWidth="1"/>
    <col min="45" max="45" width="5.85546875" style="5" customWidth="1"/>
    <col min="46" max="46" width="6.7109375" style="5" customWidth="1"/>
    <col min="47" max="47" width="5" style="5" customWidth="1"/>
    <col min="48" max="48" width="5.85546875" style="5" customWidth="1"/>
    <col min="49" max="49" width="5" style="5" customWidth="1"/>
    <col min="50" max="50" width="6.140625" style="5" customWidth="1"/>
    <col min="51" max="51" width="6.42578125" style="3" customWidth="1"/>
    <col min="52" max="53" width="7.42578125" style="3" customWidth="1"/>
    <col min="54" max="54" width="6.42578125" style="3" customWidth="1"/>
    <col min="55" max="55" width="6.42578125" style="3" bestFit="1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2" width="7.7109375" style="3" customWidth="1"/>
    <col min="73" max="74" width="7.42578125" style="3" customWidth="1"/>
    <col min="75" max="77" width="5.85546875" style="5" customWidth="1"/>
    <col min="78" max="78" width="6.42578125" style="5" bestFit="1" customWidth="1"/>
    <col min="79" max="79" width="5" style="5" bestFit="1" customWidth="1"/>
    <col min="80" max="83" width="5.85546875" style="5" customWidth="1"/>
    <col min="84" max="84" width="5.85546875" style="5" bestFit="1" customWidth="1"/>
    <col min="85" max="85" width="5" style="5" bestFit="1" customWidth="1"/>
    <col min="86" max="86" width="5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256" width="9.140625" style="1"/>
    <col min="257" max="257" width="4" style="1" customWidth="1"/>
    <col min="258" max="258" width="26.5703125" style="1" customWidth="1"/>
    <col min="259" max="259" width="5.85546875" style="1" customWidth="1"/>
    <col min="260" max="260" width="6.7109375" style="1" customWidth="1"/>
    <col min="261" max="261" width="5.85546875" style="1" customWidth="1"/>
    <col min="262" max="262" width="7.2851562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7.28515625" style="1" customWidth="1"/>
    <col min="269" max="269" width="5.85546875" style="1" customWidth="1"/>
    <col min="270" max="270" width="7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.42578125" style="1" bestFit="1" customWidth="1"/>
    <col min="279" max="279" width="5.85546875" style="1" customWidth="1"/>
    <col min="280" max="280" width="7.42578125" style="1" bestFit="1" customWidth="1"/>
    <col min="281" max="281" width="5.85546875" style="1" customWidth="1"/>
    <col min="282" max="282" width="6.42578125" style="1" customWidth="1"/>
    <col min="283" max="283" width="5.85546875" style="1" customWidth="1"/>
    <col min="284" max="284" width="6.5703125" style="1" bestFit="1" customWidth="1"/>
    <col min="285" max="285" width="5.5703125" style="1" customWidth="1"/>
    <col min="286" max="286" width="6.140625" style="1" customWidth="1"/>
    <col min="287" max="287" width="6.7109375" style="1" customWidth="1"/>
    <col min="288" max="288" width="6.5703125" style="1" bestFit="1" customWidth="1"/>
    <col min="289" max="289" width="7" style="1" customWidth="1"/>
    <col min="290" max="290" width="7.42578125" style="1" bestFit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6.7109375" style="1" bestFit="1" customWidth="1"/>
    <col min="299" max="299" width="5.85546875" style="1" customWidth="1"/>
    <col min="300" max="300" width="6.5703125" style="1" bestFit="1" customWidth="1"/>
    <col min="301" max="301" width="5.85546875" style="1" customWidth="1"/>
    <col min="302" max="302" width="6.7109375" style="1" customWidth="1"/>
    <col min="303" max="303" width="5" style="1" customWidth="1"/>
    <col min="304" max="304" width="5.85546875" style="1" customWidth="1"/>
    <col min="305" max="305" width="5" style="1" customWidth="1"/>
    <col min="306" max="306" width="6.140625" style="1" customWidth="1"/>
    <col min="307" max="307" width="6.42578125" style="1" customWidth="1"/>
    <col min="308" max="309" width="7.42578125" style="1" customWidth="1"/>
    <col min="310" max="310" width="6.42578125" style="1" customWidth="1"/>
    <col min="311" max="311" width="6.42578125" style="1" bestFit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6.5703125" style="1" customWidth="1"/>
    <col min="321" max="321" width="5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8" width="7.7109375" style="1" customWidth="1"/>
    <col min="329" max="330" width="7.42578125" style="1" customWidth="1"/>
    <col min="331" max="339" width="5.85546875" style="1" customWidth="1"/>
    <col min="340" max="340" width="5.85546875" style="1" bestFit="1" customWidth="1"/>
    <col min="341" max="341" width="5" style="1" bestFit="1" customWidth="1"/>
    <col min="342" max="342" width="5.2851562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512" width="9.140625" style="1"/>
    <col min="513" max="513" width="4" style="1" customWidth="1"/>
    <col min="514" max="514" width="26.5703125" style="1" customWidth="1"/>
    <col min="515" max="515" width="5.85546875" style="1" customWidth="1"/>
    <col min="516" max="516" width="6.7109375" style="1" customWidth="1"/>
    <col min="517" max="517" width="5.85546875" style="1" customWidth="1"/>
    <col min="518" max="518" width="7.2851562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7.28515625" style="1" customWidth="1"/>
    <col min="525" max="525" width="5.85546875" style="1" customWidth="1"/>
    <col min="526" max="526" width="7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.42578125" style="1" bestFit="1" customWidth="1"/>
    <col min="535" max="535" width="5.85546875" style="1" customWidth="1"/>
    <col min="536" max="536" width="7.42578125" style="1" bestFit="1" customWidth="1"/>
    <col min="537" max="537" width="5.85546875" style="1" customWidth="1"/>
    <col min="538" max="538" width="6.42578125" style="1" customWidth="1"/>
    <col min="539" max="539" width="5.85546875" style="1" customWidth="1"/>
    <col min="540" max="540" width="6.5703125" style="1" bestFit="1" customWidth="1"/>
    <col min="541" max="541" width="5.5703125" style="1" customWidth="1"/>
    <col min="542" max="542" width="6.140625" style="1" customWidth="1"/>
    <col min="543" max="543" width="6.7109375" style="1" customWidth="1"/>
    <col min="544" max="544" width="6.5703125" style="1" bestFit="1" customWidth="1"/>
    <col min="545" max="545" width="7" style="1" customWidth="1"/>
    <col min="546" max="546" width="7.42578125" style="1" bestFit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6.7109375" style="1" bestFit="1" customWidth="1"/>
    <col min="555" max="555" width="5.85546875" style="1" customWidth="1"/>
    <col min="556" max="556" width="6.5703125" style="1" bestFit="1" customWidth="1"/>
    <col min="557" max="557" width="5.85546875" style="1" customWidth="1"/>
    <col min="558" max="558" width="6.7109375" style="1" customWidth="1"/>
    <col min="559" max="559" width="5" style="1" customWidth="1"/>
    <col min="560" max="560" width="5.85546875" style="1" customWidth="1"/>
    <col min="561" max="561" width="5" style="1" customWidth="1"/>
    <col min="562" max="562" width="6.140625" style="1" customWidth="1"/>
    <col min="563" max="563" width="6.42578125" style="1" customWidth="1"/>
    <col min="564" max="565" width="7.42578125" style="1" customWidth="1"/>
    <col min="566" max="566" width="6.42578125" style="1" customWidth="1"/>
    <col min="567" max="567" width="6.42578125" style="1" bestFit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6.5703125" style="1" customWidth="1"/>
    <col min="577" max="577" width="5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4" width="7.7109375" style="1" customWidth="1"/>
    <col min="585" max="586" width="7.42578125" style="1" customWidth="1"/>
    <col min="587" max="595" width="5.85546875" style="1" customWidth="1"/>
    <col min="596" max="596" width="5.85546875" style="1" bestFit="1" customWidth="1"/>
    <col min="597" max="597" width="5" style="1" bestFit="1" customWidth="1"/>
    <col min="598" max="598" width="5.2851562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768" width="9.140625" style="1"/>
    <col min="769" max="769" width="4" style="1" customWidth="1"/>
    <col min="770" max="770" width="26.5703125" style="1" customWidth="1"/>
    <col min="771" max="771" width="5.85546875" style="1" customWidth="1"/>
    <col min="772" max="772" width="6.7109375" style="1" customWidth="1"/>
    <col min="773" max="773" width="5.85546875" style="1" customWidth="1"/>
    <col min="774" max="774" width="7.2851562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7.28515625" style="1" customWidth="1"/>
    <col min="781" max="781" width="5.85546875" style="1" customWidth="1"/>
    <col min="782" max="782" width="7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.42578125" style="1" bestFit="1" customWidth="1"/>
    <col min="791" max="791" width="5.85546875" style="1" customWidth="1"/>
    <col min="792" max="792" width="7.42578125" style="1" bestFit="1" customWidth="1"/>
    <col min="793" max="793" width="5.85546875" style="1" customWidth="1"/>
    <col min="794" max="794" width="6.42578125" style="1" customWidth="1"/>
    <col min="795" max="795" width="5.85546875" style="1" customWidth="1"/>
    <col min="796" max="796" width="6.5703125" style="1" bestFit="1" customWidth="1"/>
    <col min="797" max="797" width="5.5703125" style="1" customWidth="1"/>
    <col min="798" max="798" width="6.140625" style="1" customWidth="1"/>
    <col min="799" max="799" width="6.7109375" style="1" customWidth="1"/>
    <col min="800" max="800" width="6.5703125" style="1" bestFit="1" customWidth="1"/>
    <col min="801" max="801" width="7" style="1" customWidth="1"/>
    <col min="802" max="802" width="7.42578125" style="1" bestFit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6.7109375" style="1" bestFit="1" customWidth="1"/>
    <col min="811" max="811" width="5.85546875" style="1" customWidth="1"/>
    <col min="812" max="812" width="6.5703125" style="1" bestFit="1" customWidth="1"/>
    <col min="813" max="813" width="5.85546875" style="1" customWidth="1"/>
    <col min="814" max="814" width="6.7109375" style="1" customWidth="1"/>
    <col min="815" max="815" width="5" style="1" customWidth="1"/>
    <col min="816" max="816" width="5.85546875" style="1" customWidth="1"/>
    <col min="817" max="817" width="5" style="1" customWidth="1"/>
    <col min="818" max="818" width="6.140625" style="1" customWidth="1"/>
    <col min="819" max="819" width="6.42578125" style="1" customWidth="1"/>
    <col min="820" max="821" width="7.42578125" style="1" customWidth="1"/>
    <col min="822" max="822" width="6.42578125" style="1" customWidth="1"/>
    <col min="823" max="823" width="6.42578125" style="1" bestFit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6.5703125" style="1" customWidth="1"/>
    <col min="833" max="833" width="5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40" width="7.7109375" style="1" customWidth="1"/>
    <col min="841" max="842" width="7.42578125" style="1" customWidth="1"/>
    <col min="843" max="851" width="5.85546875" style="1" customWidth="1"/>
    <col min="852" max="852" width="5.85546875" style="1" bestFit="1" customWidth="1"/>
    <col min="853" max="853" width="5" style="1" bestFit="1" customWidth="1"/>
    <col min="854" max="854" width="5.2851562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1024" width="9.140625" style="1"/>
    <col min="1025" max="1025" width="4" style="1" customWidth="1"/>
    <col min="1026" max="1026" width="26.5703125" style="1" customWidth="1"/>
    <col min="1027" max="1027" width="5.85546875" style="1" customWidth="1"/>
    <col min="1028" max="1028" width="6.7109375" style="1" customWidth="1"/>
    <col min="1029" max="1029" width="5.85546875" style="1" customWidth="1"/>
    <col min="1030" max="1030" width="7.2851562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7.28515625" style="1" customWidth="1"/>
    <col min="1037" max="1037" width="5.85546875" style="1" customWidth="1"/>
    <col min="1038" max="1038" width="7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.42578125" style="1" bestFit="1" customWidth="1"/>
    <col min="1047" max="1047" width="5.85546875" style="1" customWidth="1"/>
    <col min="1048" max="1048" width="7.42578125" style="1" bestFit="1" customWidth="1"/>
    <col min="1049" max="1049" width="5.85546875" style="1" customWidth="1"/>
    <col min="1050" max="1050" width="6.42578125" style="1" customWidth="1"/>
    <col min="1051" max="1051" width="5.85546875" style="1" customWidth="1"/>
    <col min="1052" max="1052" width="6.5703125" style="1" bestFit="1" customWidth="1"/>
    <col min="1053" max="1053" width="5.5703125" style="1" customWidth="1"/>
    <col min="1054" max="1054" width="6.140625" style="1" customWidth="1"/>
    <col min="1055" max="1055" width="6.7109375" style="1" customWidth="1"/>
    <col min="1056" max="1056" width="6.5703125" style="1" bestFit="1" customWidth="1"/>
    <col min="1057" max="1057" width="7" style="1" customWidth="1"/>
    <col min="1058" max="1058" width="7.42578125" style="1" bestFit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6.7109375" style="1" bestFit="1" customWidth="1"/>
    <col min="1067" max="1067" width="5.85546875" style="1" customWidth="1"/>
    <col min="1068" max="1068" width="6.5703125" style="1" bestFit="1" customWidth="1"/>
    <col min="1069" max="1069" width="5.85546875" style="1" customWidth="1"/>
    <col min="1070" max="1070" width="6.7109375" style="1" customWidth="1"/>
    <col min="1071" max="1071" width="5" style="1" customWidth="1"/>
    <col min="1072" max="1072" width="5.85546875" style="1" customWidth="1"/>
    <col min="1073" max="1073" width="5" style="1" customWidth="1"/>
    <col min="1074" max="1074" width="6.140625" style="1" customWidth="1"/>
    <col min="1075" max="1075" width="6.42578125" style="1" customWidth="1"/>
    <col min="1076" max="1077" width="7.42578125" style="1" customWidth="1"/>
    <col min="1078" max="1078" width="6.42578125" style="1" customWidth="1"/>
    <col min="1079" max="1079" width="6.42578125" style="1" bestFit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6.5703125" style="1" customWidth="1"/>
    <col min="1089" max="1089" width="5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6" width="7.7109375" style="1" customWidth="1"/>
    <col min="1097" max="1098" width="7.42578125" style="1" customWidth="1"/>
    <col min="1099" max="1107" width="5.85546875" style="1" customWidth="1"/>
    <col min="1108" max="1108" width="5.85546875" style="1" bestFit="1" customWidth="1"/>
    <col min="1109" max="1109" width="5" style="1" bestFit="1" customWidth="1"/>
    <col min="1110" max="1110" width="5.2851562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280" width="9.140625" style="1"/>
    <col min="1281" max="1281" width="4" style="1" customWidth="1"/>
    <col min="1282" max="1282" width="26.5703125" style="1" customWidth="1"/>
    <col min="1283" max="1283" width="5.85546875" style="1" customWidth="1"/>
    <col min="1284" max="1284" width="6.7109375" style="1" customWidth="1"/>
    <col min="1285" max="1285" width="5.85546875" style="1" customWidth="1"/>
    <col min="1286" max="1286" width="7.2851562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7.28515625" style="1" customWidth="1"/>
    <col min="1293" max="1293" width="5.85546875" style="1" customWidth="1"/>
    <col min="1294" max="1294" width="7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.42578125" style="1" bestFit="1" customWidth="1"/>
    <col min="1303" max="1303" width="5.85546875" style="1" customWidth="1"/>
    <col min="1304" max="1304" width="7.42578125" style="1" bestFit="1" customWidth="1"/>
    <col min="1305" max="1305" width="5.85546875" style="1" customWidth="1"/>
    <col min="1306" max="1306" width="6.42578125" style="1" customWidth="1"/>
    <col min="1307" max="1307" width="5.85546875" style="1" customWidth="1"/>
    <col min="1308" max="1308" width="6.5703125" style="1" bestFit="1" customWidth="1"/>
    <col min="1309" max="1309" width="5.5703125" style="1" customWidth="1"/>
    <col min="1310" max="1310" width="6.140625" style="1" customWidth="1"/>
    <col min="1311" max="1311" width="6.7109375" style="1" customWidth="1"/>
    <col min="1312" max="1312" width="6.5703125" style="1" bestFit="1" customWidth="1"/>
    <col min="1313" max="1313" width="7" style="1" customWidth="1"/>
    <col min="1314" max="1314" width="7.42578125" style="1" bestFit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6.7109375" style="1" bestFit="1" customWidth="1"/>
    <col min="1323" max="1323" width="5.85546875" style="1" customWidth="1"/>
    <col min="1324" max="1324" width="6.5703125" style="1" bestFit="1" customWidth="1"/>
    <col min="1325" max="1325" width="5.85546875" style="1" customWidth="1"/>
    <col min="1326" max="1326" width="6.7109375" style="1" customWidth="1"/>
    <col min="1327" max="1327" width="5" style="1" customWidth="1"/>
    <col min="1328" max="1328" width="5.85546875" style="1" customWidth="1"/>
    <col min="1329" max="1329" width="5" style="1" customWidth="1"/>
    <col min="1330" max="1330" width="6.140625" style="1" customWidth="1"/>
    <col min="1331" max="1331" width="6.42578125" style="1" customWidth="1"/>
    <col min="1332" max="1333" width="7.42578125" style="1" customWidth="1"/>
    <col min="1334" max="1334" width="6.42578125" style="1" customWidth="1"/>
    <col min="1335" max="1335" width="6.42578125" style="1" bestFit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6.5703125" style="1" customWidth="1"/>
    <col min="1345" max="1345" width="5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2" width="7.7109375" style="1" customWidth="1"/>
    <col min="1353" max="1354" width="7.42578125" style="1" customWidth="1"/>
    <col min="1355" max="1363" width="5.85546875" style="1" customWidth="1"/>
    <col min="1364" max="1364" width="5.85546875" style="1" bestFit="1" customWidth="1"/>
    <col min="1365" max="1365" width="5" style="1" bestFit="1" customWidth="1"/>
    <col min="1366" max="1366" width="5.2851562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536" width="9.140625" style="1"/>
    <col min="1537" max="1537" width="4" style="1" customWidth="1"/>
    <col min="1538" max="1538" width="26.5703125" style="1" customWidth="1"/>
    <col min="1539" max="1539" width="5.85546875" style="1" customWidth="1"/>
    <col min="1540" max="1540" width="6.7109375" style="1" customWidth="1"/>
    <col min="1541" max="1541" width="5.85546875" style="1" customWidth="1"/>
    <col min="1542" max="1542" width="7.2851562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7.28515625" style="1" customWidth="1"/>
    <col min="1549" max="1549" width="5.85546875" style="1" customWidth="1"/>
    <col min="1550" max="1550" width="7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.42578125" style="1" bestFit="1" customWidth="1"/>
    <col min="1559" max="1559" width="5.85546875" style="1" customWidth="1"/>
    <col min="1560" max="1560" width="7.42578125" style="1" bestFit="1" customWidth="1"/>
    <col min="1561" max="1561" width="5.85546875" style="1" customWidth="1"/>
    <col min="1562" max="1562" width="6.42578125" style="1" customWidth="1"/>
    <col min="1563" max="1563" width="5.85546875" style="1" customWidth="1"/>
    <col min="1564" max="1564" width="6.5703125" style="1" bestFit="1" customWidth="1"/>
    <col min="1565" max="1565" width="5.5703125" style="1" customWidth="1"/>
    <col min="1566" max="1566" width="6.140625" style="1" customWidth="1"/>
    <col min="1567" max="1567" width="6.7109375" style="1" customWidth="1"/>
    <col min="1568" max="1568" width="6.5703125" style="1" bestFit="1" customWidth="1"/>
    <col min="1569" max="1569" width="7" style="1" customWidth="1"/>
    <col min="1570" max="1570" width="7.42578125" style="1" bestFit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6.7109375" style="1" bestFit="1" customWidth="1"/>
    <col min="1579" max="1579" width="5.85546875" style="1" customWidth="1"/>
    <col min="1580" max="1580" width="6.5703125" style="1" bestFit="1" customWidth="1"/>
    <col min="1581" max="1581" width="5.85546875" style="1" customWidth="1"/>
    <col min="1582" max="1582" width="6.7109375" style="1" customWidth="1"/>
    <col min="1583" max="1583" width="5" style="1" customWidth="1"/>
    <col min="1584" max="1584" width="5.85546875" style="1" customWidth="1"/>
    <col min="1585" max="1585" width="5" style="1" customWidth="1"/>
    <col min="1586" max="1586" width="6.140625" style="1" customWidth="1"/>
    <col min="1587" max="1587" width="6.42578125" style="1" customWidth="1"/>
    <col min="1588" max="1589" width="7.42578125" style="1" customWidth="1"/>
    <col min="1590" max="1590" width="6.42578125" style="1" customWidth="1"/>
    <col min="1591" max="1591" width="6.42578125" style="1" bestFit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6.5703125" style="1" customWidth="1"/>
    <col min="1601" max="1601" width="5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8" width="7.7109375" style="1" customWidth="1"/>
    <col min="1609" max="1610" width="7.42578125" style="1" customWidth="1"/>
    <col min="1611" max="1619" width="5.85546875" style="1" customWidth="1"/>
    <col min="1620" max="1620" width="5.85546875" style="1" bestFit="1" customWidth="1"/>
    <col min="1621" max="1621" width="5" style="1" bestFit="1" customWidth="1"/>
    <col min="1622" max="1622" width="5.2851562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792" width="9.140625" style="1"/>
    <col min="1793" max="1793" width="4" style="1" customWidth="1"/>
    <col min="1794" max="1794" width="26.5703125" style="1" customWidth="1"/>
    <col min="1795" max="1795" width="5.85546875" style="1" customWidth="1"/>
    <col min="1796" max="1796" width="6.7109375" style="1" customWidth="1"/>
    <col min="1797" max="1797" width="5.85546875" style="1" customWidth="1"/>
    <col min="1798" max="1798" width="7.2851562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7.28515625" style="1" customWidth="1"/>
    <col min="1805" max="1805" width="5.85546875" style="1" customWidth="1"/>
    <col min="1806" max="1806" width="7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.42578125" style="1" bestFit="1" customWidth="1"/>
    <col min="1815" max="1815" width="5.85546875" style="1" customWidth="1"/>
    <col min="1816" max="1816" width="7.42578125" style="1" bestFit="1" customWidth="1"/>
    <col min="1817" max="1817" width="5.85546875" style="1" customWidth="1"/>
    <col min="1818" max="1818" width="6.42578125" style="1" customWidth="1"/>
    <col min="1819" max="1819" width="5.85546875" style="1" customWidth="1"/>
    <col min="1820" max="1820" width="6.5703125" style="1" bestFit="1" customWidth="1"/>
    <col min="1821" max="1821" width="5.5703125" style="1" customWidth="1"/>
    <col min="1822" max="1822" width="6.140625" style="1" customWidth="1"/>
    <col min="1823" max="1823" width="6.7109375" style="1" customWidth="1"/>
    <col min="1824" max="1824" width="6.5703125" style="1" bestFit="1" customWidth="1"/>
    <col min="1825" max="1825" width="7" style="1" customWidth="1"/>
    <col min="1826" max="1826" width="7.42578125" style="1" bestFit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6.7109375" style="1" bestFit="1" customWidth="1"/>
    <col min="1835" max="1835" width="5.85546875" style="1" customWidth="1"/>
    <col min="1836" max="1836" width="6.5703125" style="1" bestFit="1" customWidth="1"/>
    <col min="1837" max="1837" width="5.85546875" style="1" customWidth="1"/>
    <col min="1838" max="1838" width="6.7109375" style="1" customWidth="1"/>
    <col min="1839" max="1839" width="5" style="1" customWidth="1"/>
    <col min="1840" max="1840" width="5.85546875" style="1" customWidth="1"/>
    <col min="1841" max="1841" width="5" style="1" customWidth="1"/>
    <col min="1842" max="1842" width="6.140625" style="1" customWidth="1"/>
    <col min="1843" max="1843" width="6.42578125" style="1" customWidth="1"/>
    <col min="1844" max="1845" width="7.42578125" style="1" customWidth="1"/>
    <col min="1846" max="1846" width="6.42578125" style="1" customWidth="1"/>
    <col min="1847" max="1847" width="6.42578125" style="1" bestFit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6.5703125" style="1" customWidth="1"/>
    <col min="1857" max="1857" width="5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4" width="7.7109375" style="1" customWidth="1"/>
    <col min="1865" max="1866" width="7.42578125" style="1" customWidth="1"/>
    <col min="1867" max="1875" width="5.85546875" style="1" customWidth="1"/>
    <col min="1876" max="1876" width="5.85546875" style="1" bestFit="1" customWidth="1"/>
    <col min="1877" max="1877" width="5" style="1" bestFit="1" customWidth="1"/>
    <col min="1878" max="1878" width="5.2851562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2048" width="9.140625" style="1"/>
    <col min="2049" max="2049" width="4" style="1" customWidth="1"/>
    <col min="2050" max="2050" width="26.5703125" style="1" customWidth="1"/>
    <col min="2051" max="2051" width="5.85546875" style="1" customWidth="1"/>
    <col min="2052" max="2052" width="6.7109375" style="1" customWidth="1"/>
    <col min="2053" max="2053" width="5.85546875" style="1" customWidth="1"/>
    <col min="2054" max="2054" width="7.2851562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7.28515625" style="1" customWidth="1"/>
    <col min="2061" max="2061" width="5.85546875" style="1" customWidth="1"/>
    <col min="2062" max="2062" width="7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.42578125" style="1" bestFit="1" customWidth="1"/>
    <col min="2071" max="2071" width="5.85546875" style="1" customWidth="1"/>
    <col min="2072" max="2072" width="7.42578125" style="1" bestFit="1" customWidth="1"/>
    <col min="2073" max="2073" width="5.85546875" style="1" customWidth="1"/>
    <col min="2074" max="2074" width="6.42578125" style="1" customWidth="1"/>
    <col min="2075" max="2075" width="5.85546875" style="1" customWidth="1"/>
    <col min="2076" max="2076" width="6.5703125" style="1" bestFit="1" customWidth="1"/>
    <col min="2077" max="2077" width="5.5703125" style="1" customWidth="1"/>
    <col min="2078" max="2078" width="6.140625" style="1" customWidth="1"/>
    <col min="2079" max="2079" width="6.7109375" style="1" customWidth="1"/>
    <col min="2080" max="2080" width="6.5703125" style="1" bestFit="1" customWidth="1"/>
    <col min="2081" max="2081" width="7" style="1" customWidth="1"/>
    <col min="2082" max="2082" width="7.42578125" style="1" bestFit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6.7109375" style="1" bestFit="1" customWidth="1"/>
    <col min="2091" max="2091" width="5.85546875" style="1" customWidth="1"/>
    <col min="2092" max="2092" width="6.5703125" style="1" bestFit="1" customWidth="1"/>
    <col min="2093" max="2093" width="5.85546875" style="1" customWidth="1"/>
    <col min="2094" max="2094" width="6.7109375" style="1" customWidth="1"/>
    <col min="2095" max="2095" width="5" style="1" customWidth="1"/>
    <col min="2096" max="2096" width="5.85546875" style="1" customWidth="1"/>
    <col min="2097" max="2097" width="5" style="1" customWidth="1"/>
    <col min="2098" max="2098" width="6.140625" style="1" customWidth="1"/>
    <col min="2099" max="2099" width="6.42578125" style="1" customWidth="1"/>
    <col min="2100" max="2101" width="7.42578125" style="1" customWidth="1"/>
    <col min="2102" max="2102" width="6.42578125" style="1" customWidth="1"/>
    <col min="2103" max="2103" width="6.42578125" style="1" bestFit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6.5703125" style="1" customWidth="1"/>
    <col min="2113" max="2113" width="5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20" width="7.7109375" style="1" customWidth="1"/>
    <col min="2121" max="2122" width="7.42578125" style="1" customWidth="1"/>
    <col min="2123" max="2131" width="5.85546875" style="1" customWidth="1"/>
    <col min="2132" max="2132" width="5.85546875" style="1" bestFit="1" customWidth="1"/>
    <col min="2133" max="2133" width="5" style="1" bestFit="1" customWidth="1"/>
    <col min="2134" max="2134" width="5.2851562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304" width="9.140625" style="1"/>
    <col min="2305" max="2305" width="4" style="1" customWidth="1"/>
    <col min="2306" max="2306" width="26.5703125" style="1" customWidth="1"/>
    <col min="2307" max="2307" width="5.85546875" style="1" customWidth="1"/>
    <col min="2308" max="2308" width="6.7109375" style="1" customWidth="1"/>
    <col min="2309" max="2309" width="5.85546875" style="1" customWidth="1"/>
    <col min="2310" max="2310" width="7.2851562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7.28515625" style="1" customWidth="1"/>
    <col min="2317" max="2317" width="5.85546875" style="1" customWidth="1"/>
    <col min="2318" max="2318" width="7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.42578125" style="1" bestFit="1" customWidth="1"/>
    <col min="2327" max="2327" width="5.85546875" style="1" customWidth="1"/>
    <col min="2328" max="2328" width="7.42578125" style="1" bestFit="1" customWidth="1"/>
    <col min="2329" max="2329" width="5.85546875" style="1" customWidth="1"/>
    <col min="2330" max="2330" width="6.42578125" style="1" customWidth="1"/>
    <col min="2331" max="2331" width="5.85546875" style="1" customWidth="1"/>
    <col min="2332" max="2332" width="6.5703125" style="1" bestFit="1" customWidth="1"/>
    <col min="2333" max="2333" width="5.5703125" style="1" customWidth="1"/>
    <col min="2334" max="2334" width="6.140625" style="1" customWidth="1"/>
    <col min="2335" max="2335" width="6.7109375" style="1" customWidth="1"/>
    <col min="2336" max="2336" width="6.5703125" style="1" bestFit="1" customWidth="1"/>
    <col min="2337" max="2337" width="7" style="1" customWidth="1"/>
    <col min="2338" max="2338" width="7.42578125" style="1" bestFit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6.7109375" style="1" bestFit="1" customWidth="1"/>
    <col min="2347" max="2347" width="5.85546875" style="1" customWidth="1"/>
    <col min="2348" max="2348" width="6.5703125" style="1" bestFit="1" customWidth="1"/>
    <col min="2349" max="2349" width="5.85546875" style="1" customWidth="1"/>
    <col min="2350" max="2350" width="6.7109375" style="1" customWidth="1"/>
    <col min="2351" max="2351" width="5" style="1" customWidth="1"/>
    <col min="2352" max="2352" width="5.85546875" style="1" customWidth="1"/>
    <col min="2353" max="2353" width="5" style="1" customWidth="1"/>
    <col min="2354" max="2354" width="6.140625" style="1" customWidth="1"/>
    <col min="2355" max="2355" width="6.42578125" style="1" customWidth="1"/>
    <col min="2356" max="2357" width="7.42578125" style="1" customWidth="1"/>
    <col min="2358" max="2358" width="6.42578125" style="1" customWidth="1"/>
    <col min="2359" max="2359" width="6.42578125" style="1" bestFit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6.5703125" style="1" customWidth="1"/>
    <col min="2369" max="2369" width="5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6" width="7.7109375" style="1" customWidth="1"/>
    <col min="2377" max="2378" width="7.42578125" style="1" customWidth="1"/>
    <col min="2379" max="2387" width="5.85546875" style="1" customWidth="1"/>
    <col min="2388" max="2388" width="5.85546875" style="1" bestFit="1" customWidth="1"/>
    <col min="2389" max="2389" width="5" style="1" bestFit="1" customWidth="1"/>
    <col min="2390" max="2390" width="5.2851562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560" width="9.140625" style="1"/>
    <col min="2561" max="2561" width="4" style="1" customWidth="1"/>
    <col min="2562" max="2562" width="26.5703125" style="1" customWidth="1"/>
    <col min="2563" max="2563" width="5.85546875" style="1" customWidth="1"/>
    <col min="2564" max="2564" width="6.7109375" style="1" customWidth="1"/>
    <col min="2565" max="2565" width="5.85546875" style="1" customWidth="1"/>
    <col min="2566" max="2566" width="7.2851562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7.28515625" style="1" customWidth="1"/>
    <col min="2573" max="2573" width="5.85546875" style="1" customWidth="1"/>
    <col min="2574" max="2574" width="7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.42578125" style="1" bestFit="1" customWidth="1"/>
    <col min="2583" max="2583" width="5.85546875" style="1" customWidth="1"/>
    <col min="2584" max="2584" width="7.42578125" style="1" bestFit="1" customWidth="1"/>
    <col min="2585" max="2585" width="5.85546875" style="1" customWidth="1"/>
    <col min="2586" max="2586" width="6.42578125" style="1" customWidth="1"/>
    <col min="2587" max="2587" width="5.85546875" style="1" customWidth="1"/>
    <col min="2588" max="2588" width="6.5703125" style="1" bestFit="1" customWidth="1"/>
    <col min="2589" max="2589" width="5.5703125" style="1" customWidth="1"/>
    <col min="2590" max="2590" width="6.140625" style="1" customWidth="1"/>
    <col min="2591" max="2591" width="6.7109375" style="1" customWidth="1"/>
    <col min="2592" max="2592" width="6.5703125" style="1" bestFit="1" customWidth="1"/>
    <col min="2593" max="2593" width="7" style="1" customWidth="1"/>
    <col min="2594" max="2594" width="7.42578125" style="1" bestFit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6.7109375" style="1" bestFit="1" customWidth="1"/>
    <col min="2603" max="2603" width="5.85546875" style="1" customWidth="1"/>
    <col min="2604" max="2604" width="6.5703125" style="1" bestFit="1" customWidth="1"/>
    <col min="2605" max="2605" width="5.85546875" style="1" customWidth="1"/>
    <col min="2606" max="2606" width="6.7109375" style="1" customWidth="1"/>
    <col min="2607" max="2607" width="5" style="1" customWidth="1"/>
    <col min="2608" max="2608" width="5.85546875" style="1" customWidth="1"/>
    <col min="2609" max="2609" width="5" style="1" customWidth="1"/>
    <col min="2610" max="2610" width="6.140625" style="1" customWidth="1"/>
    <col min="2611" max="2611" width="6.42578125" style="1" customWidth="1"/>
    <col min="2612" max="2613" width="7.42578125" style="1" customWidth="1"/>
    <col min="2614" max="2614" width="6.42578125" style="1" customWidth="1"/>
    <col min="2615" max="2615" width="6.42578125" style="1" bestFit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6.5703125" style="1" customWidth="1"/>
    <col min="2625" max="2625" width="5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2" width="7.7109375" style="1" customWidth="1"/>
    <col min="2633" max="2634" width="7.42578125" style="1" customWidth="1"/>
    <col min="2635" max="2643" width="5.85546875" style="1" customWidth="1"/>
    <col min="2644" max="2644" width="5.85546875" style="1" bestFit="1" customWidth="1"/>
    <col min="2645" max="2645" width="5" style="1" bestFit="1" customWidth="1"/>
    <col min="2646" max="2646" width="5.2851562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816" width="9.140625" style="1"/>
    <col min="2817" max="2817" width="4" style="1" customWidth="1"/>
    <col min="2818" max="2818" width="26.5703125" style="1" customWidth="1"/>
    <col min="2819" max="2819" width="5.85546875" style="1" customWidth="1"/>
    <col min="2820" max="2820" width="6.7109375" style="1" customWidth="1"/>
    <col min="2821" max="2821" width="5.85546875" style="1" customWidth="1"/>
    <col min="2822" max="2822" width="7.2851562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7.28515625" style="1" customWidth="1"/>
    <col min="2829" max="2829" width="5.85546875" style="1" customWidth="1"/>
    <col min="2830" max="2830" width="7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.42578125" style="1" bestFit="1" customWidth="1"/>
    <col min="2839" max="2839" width="5.85546875" style="1" customWidth="1"/>
    <col min="2840" max="2840" width="7.42578125" style="1" bestFit="1" customWidth="1"/>
    <col min="2841" max="2841" width="5.85546875" style="1" customWidth="1"/>
    <col min="2842" max="2842" width="6.42578125" style="1" customWidth="1"/>
    <col min="2843" max="2843" width="5.85546875" style="1" customWidth="1"/>
    <col min="2844" max="2844" width="6.5703125" style="1" bestFit="1" customWidth="1"/>
    <col min="2845" max="2845" width="5.5703125" style="1" customWidth="1"/>
    <col min="2846" max="2846" width="6.140625" style="1" customWidth="1"/>
    <col min="2847" max="2847" width="6.7109375" style="1" customWidth="1"/>
    <col min="2848" max="2848" width="6.5703125" style="1" bestFit="1" customWidth="1"/>
    <col min="2849" max="2849" width="7" style="1" customWidth="1"/>
    <col min="2850" max="2850" width="7.42578125" style="1" bestFit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6.7109375" style="1" bestFit="1" customWidth="1"/>
    <col min="2859" max="2859" width="5.85546875" style="1" customWidth="1"/>
    <col min="2860" max="2860" width="6.5703125" style="1" bestFit="1" customWidth="1"/>
    <col min="2861" max="2861" width="5.85546875" style="1" customWidth="1"/>
    <col min="2862" max="2862" width="6.7109375" style="1" customWidth="1"/>
    <col min="2863" max="2863" width="5" style="1" customWidth="1"/>
    <col min="2864" max="2864" width="5.85546875" style="1" customWidth="1"/>
    <col min="2865" max="2865" width="5" style="1" customWidth="1"/>
    <col min="2866" max="2866" width="6.140625" style="1" customWidth="1"/>
    <col min="2867" max="2867" width="6.42578125" style="1" customWidth="1"/>
    <col min="2868" max="2869" width="7.42578125" style="1" customWidth="1"/>
    <col min="2870" max="2870" width="6.42578125" style="1" customWidth="1"/>
    <col min="2871" max="2871" width="6.42578125" style="1" bestFit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6.5703125" style="1" customWidth="1"/>
    <col min="2881" max="2881" width="5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8" width="7.7109375" style="1" customWidth="1"/>
    <col min="2889" max="2890" width="7.42578125" style="1" customWidth="1"/>
    <col min="2891" max="2899" width="5.85546875" style="1" customWidth="1"/>
    <col min="2900" max="2900" width="5.85546875" style="1" bestFit="1" customWidth="1"/>
    <col min="2901" max="2901" width="5" style="1" bestFit="1" customWidth="1"/>
    <col min="2902" max="2902" width="5.2851562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3072" width="9.140625" style="1"/>
    <col min="3073" max="3073" width="4" style="1" customWidth="1"/>
    <col min="3074" max="3074" width="26.5703125" style="1" customWidth="1"/>
    <col min="3075" max="3075" width="5.85546875" style="1" customWidth="1"/>
    <col min="3076" max="3076" width="6.7109375" style="1" customWidth="1"/>
    <col min="3077" max="3077" width="5.85546875" style="1" customWidth="1"/>
    <col min="3078" max="3078" width="7.2851562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7.28515625" style="1" customWidth="1"/>
    <col min="3085" max="3085" width="5.85546875" style="1" customWidth="1"/>
    <col min="3086" max="3086" width="7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.42578125" style="1" bestFit="1" customWidth="1"/>
    <col min="3095" max="3095" width="5.85546875" style="1" customWidth="1"/>
    <col min="3096" max="3096" width="7.42578125" style="1" bestFit="1" customWidth="1"/>
    <col min="3097" max="3097" width="5.85546875" style="1" customWidth="1"/>
    <col min="3098" max="3098" width="6.42578125" style="1" customWidth="1"/>
    <col min="3099" max="3099" width="5.85546875" style="1" customWidth="1"/>
    <col min="3100" max="3100" width="6.5703125" style="1" bestFit="1" customWidth="1"/>
    <col min="3101" max="3101" width="5.5703125" style="1" customWidth="1"/>
    <col min="3102" max="3102" width="6.140625" style="1" customWidth="1"/>
    <col min="3103" max="3103" width="6.7109375" style="1" customWidth="1"/>
    <col min="3104" max="3104" width="6.5703125" style="1" bestFit="1" customWidth="1"/>
    <col min="3105" max="3105" width="7" style="1" customWidth="1"/>
    <col min="3106" max="3106" width="7.42578125" style="1" bestFit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6.7109375" style="1" bestFit="1" customWidth="1"/>
    <col min="3115" max="3115" width="5.85546875" style="1" customWidth="1"/>
    <col min="3116" max="3116" width="6.5703125" style="1" bestFit="1" customWidth="1"/>
    <col min="3117" max="3117" width="5.85546875" style="1" customWidth="1"/>
    <col min="3118" max="3118" width="6.7109375" style="1" customWidth="1"/>
    <col min="3119" max="3119" width="5" style="1" customWidth="1"/>
    <col min="3120" max="3120" width="5.85546875" style="1" customWidth="1"/>
    <col min="3121" max="3121" width="5" style="1" customWidth="1"/>
    <col min="3122" max="3122" width="6.140625" style="1" customWidth="1"/>
    <col min="3123" max="3123" width="6.42578125" style="1" customWidth="1"/>
    <col min="3124" max="3125" width="7.42578125" style="1" customWidth="1"/>
    <col min="3126" max="3126" width="6.42578125" style="1" customWidth="1"/>
    <col min="3127" max="3127" width="6.42578125" style="1" bestFit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6.5703125" style="1" customWidth="1"/>
    <col min="3137" max="3137" width="5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4" width="7.7109375" style="1" customWidth="1"/>
    <col min="3145" max="3146" width="7.42578125" style="1" customWidth="1"/>
    <col min="3147" max="3155" width="5.85546875" style="1" customWidth="1"/>
    <col min="3156" max="3156" width="5.85546875" style="1" bestFit="1" customWidth="1"/>
    <col min="3157" max="3157" width="5" style="1" bestFit="1" customWidth="1"/>
    <col min="3158" max="3158" width="5.2851562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328" width="9.140625" style="1"/>
    <col min="3329" max="3329" width="4" style="1" customWidth="1"/>
    <col min="3330" max="3330" width="26.5703125" style="1" customWidth="1"/>
    <col min="3331" max="3331" width="5.85546875" style="1" customWidth="1"/>
    <col min="3332" max="3332" width="6.7109375" style="1" customWidth="1"/>
    <col min="3333" max="3333" width="5.85546875" style="1" customWidth="1"/>
    <col min="3334" max="3334" width="7.2851562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7.28515625" style="1" customWidth="1"/>
    <col min="3341" max="3341" width="5.85546875" style="1" customWidth="1"/>
    <col min="3342" max="3342" width="7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.42578125" style="1" bestFit="1" customWidth="1"/>
    <col min="3351" max="3351" width="5.85546875" style="1" customWidth="1"/>
    <col min="3352" max="3352" width="7.42578125" style="1" bestFit="1" customWidth="1"/>
    <col min="3353" max="3353" width="5.85546875" style="1" customWidth="1"/>
    <col min="3354" max="3354" width="6.42578125" style="1" customWidth="1"/>
    <col min="3355" max="3355" width="5.85546875" style="1" customWidth="1"/>
    <col min="3356" max="3356" width="6.5703125" style="1" bestFit="1" customWidth="1"/>
    <col min="3357" max="3357" width="5.5703125" style="1" customWidth="1"/>
    <col min="3358" max="3358" width="6.140625" style="1" customWidth="1"/>
    <col min="3359" max="3359" width="6.7109375" style="1" customWidth="1"/>
    <col min="3360" max="3360" width="6.5703125" style="1" bestFit="1" customWidth="1"/>
    <col min="3361" max="3361" width="7" style="1" customWidth="1"/>
    <col min="3362" max="3362" width="7.42578125" style="1" bestFit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6.7109375" style="1" bestFit="1" customWidth="1"/>
    <col min="3371" max="3371" width="5.85546875" style="1" customWidth="1"/>
    <col min="3372" max="3372" width="6.5703125" style="1" bestFit="1" customWidth="1"/>
    <col min="3373" max="3373" width="5.85546875" style="1" customWidth="1"/>
    <col min="3374" max="3374" width="6.7109375" style="1" customWidth="1"/>
    <col min="3375" max="3375" width="5" style="1" customWidth="1"/>
    <col min="3376" max="3376" width="5.85546875" style="1" customWidth="1"/>
    <col min="3377" max="3377" width="5" style="1" customWidth="1"/>
    <col min="3378" max="3378" width="6.140625" style="1" customWidth="1"/>
    <col min="3379" max="3379" width="6.42578125" style="1" customWidth="1"/>
    <col min="3380" max="3381" width="7.42578125" style="1" customWidth="1"/>
    <col min="3382" max="3382" width="6.42578125" style="1" customWidth="1"/>
    <col min="3383" max="3383" width="6.42578125" style="1" bestFit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6.5703125" style="1" customWidth="1"/>
    <col min="3393" max="3393" width="5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400" width="7.7109375" style="1" customWidth="1"/>
    <col min="3401" max="3402" width="7.42578125" style="1" customWidth="1"/>
    <col min="3403" max="3411" width="5.85546875" style="1" customWidth="1"/>
    <col min="3412" max="3412" width="5.85546875" style="1" bestFit="1" customWidth="1"/>
    <col min="3413" max="3413" width="5" style="1" bestFit="1" customWidth="1"/>
    <col min="3414" max="3414" width="5.2851562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584" width="9.140625" style="1"/>
    <col min="3585" max="3585" width="4" style="1" customWidth="1"/>
    <col min="3586" max="3586" width="26.5703125" style="1" customWidth="1"/>
    <col min="3587" max="3587" width="5.85546875" style="1" customWidth="1"/>
    <col min="3588" max="3588" width="6.7109375" style="1" customWidth="1"/>
    <col min="3589" max="3589" width="5.85546875" style="1" customWidth="1"/>
    <col min="3590" max="3590" width="7.2851562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7.28515625" style="1" customWidth="1"/>
    <col min="3597" max="3597" width="5.85546875" style="1" customWidth="1"/>
    <col min="3598" max="3598" width="7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.42578125" style="1" bestFit="1" customWidth="1"/>
    <col min="3607" max="3607" width="5.85546875" style="1" customWidth="1"/>
    <col min="3608" max="3608" width="7.42578125" style="1" bestFit="1" customWidth="1"/>
    <col min="3609" max="3609" width="5.85546875" style="1" customWidth="1"/>
    <col min="3610" max="3610" width="6.42578125" style="1" customWidth="1"/>
    <col min="3611" max="3611" width="5.85546875" style="1" customWidth="1"/>
    <col min="3612" max="3612" width="6.5703125" style="1" bestFit="1" customWidth="1"/>
    <col min="3613" max="3613" width="5.5703125" style="1" customWidth="1"/>
    <col min="3614" max="3614" width="6.140625" style="1" customWidth="1"/>
    <col min="3615" max="3615" width="6.7109375" style="1" customWidth="1"/>
    <col min="3616" max="3616" width="6.5703125" style="1" bestFit="1" customWidth="1"/>
    <col min="3617" max="3617" width="7" style="1" customWidth="1"/>
    <col min="3618" max="3618" width="7.42578125" style="1" bestFit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6.7109375" style="1" bestFit="1" customWidth="1"/>
    <col min="3627" max="3627" width="5.85546875" style="1" customWidth="1"/>
    <col min="3628" max="3628" width="6.5703125" style="1" bestFit="1" customWidth="1"/>
    <col min="3629" max="3629" width="5.85546875" style="1" customWidth="1"/>
    <col min="3630" max="3630" width="6.7109375" style="1" customWidth="1"/>
    <col min="3631" max="3631" width="5" style="1" customWidth="1"/>
    <col min="3632" max="3632" width="5.85546875" style="1" customWidth="1"/>
    <col min="3633" max="3633" width="5" style="1" customWidth="1"/>
    <col min="3634" max="3634" width="6.140625" style="1" customWidth="1"/>
    <col min="3635" max="3635" width="6.42578125" style="1" customWidth="1"/>
    <col min="3636" max="3637" width="7.42578125" style="1" customWidth="1"/>
    <col min="3638" max="3638" width="6.42578125" style="1" customWidth="1"/>
    <col min="3639" max="3639" width="6.42578125" style="1" bestFit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6.5703125" style="1" customWidth="1"/>
    <col min="3649" max="3649" width="5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6" width="7.7109375" style="1" customWidth="1"/>
    <col min="3657" max="3658" width="7.42578125" style="1" customWidth="1"/>
    <col min="3659" max="3667" width="5.85546875" style="1" customWidth="1"/>
    <col min="3668" max="3668" width="5.85546875" style="1" bestFit="1" customWidth="1"/>
    <col min="3669" max="3669" width="5" style="1" bestFit="1" customWidth="1"/>
    <col min="3670" max="3670" width="5.2851562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840" width="9.140625" style="1"/>
    <col min="3841" max="3841" width="4" style="1" customWidth="1"/>
    <col min="3842" max="3842" width="26.5703125" style="1" customWidth="1"/>
    <col min="3843" max="3843" width="5.85546875" style="1" customWidth="1"/>
    <col min="3844" max="3844" width="6.7109375" style="1" customWidth="1"/>
    <col min="3845" max="3845" width="5.85546875" style="1" customWidth="1"/>
    <col min="3846" max="3846" width="7.2851562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7.28515625" style="1" customWidth="1"/>
    <col min="3853" max="3853" width="5.85546875" style="1" customWidth="1"/>
    <col min="3854" max="3854" width="7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.42578125" style="1" bestFit="1" customWidth="1"/>
    <col min="3863" max="3863" width="5.85546875" style="1" customWidth="1"/>
    <col min="3864" max="3864" width="7.42578125" style="1" bestFit="1" customWidth="1"/>
    <col min="3865" max="3865" width="5.85546875" style="1" customWidth="1"/>
    <col min="3866" max="3866" width="6.42578125" style="1" customWidth="1"/>
    <col min="3867" max="3867" width="5.85546875" style="1" customWidth="1"/>
    <col min="3868" max="3868" width="6.5703125" style="1" bestFit="1" customWidth="1"/>
    <col min="3869" max="3869" width="5.5703125" style="1" customWidth="1"/>
    <col min="3870" max="3870" width="6.140625" style="1" customWidth="1"/>
    <col min="3871" max="3871" width="6.7109375" style="1" customWidth="1"/>
    <col min="3872" max="3872" width="6.5703125" style="1" bestFit="1" customWidth="1"/>
    <col min="3873" max="3873" width="7" style="1" customWidth="1"/>
    <col min="3874" max="3874" width="7.42578125" style="1" bestFit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6.7109375" style="1" bestFit="1" customWidth="1"/>
    <col min="3883" max="3883" width="5.85546875" style="1" customWidth="1"/>
    <col min="3884" max="3884" width="6.5703125" style="1" bestFit="1" customWidth="1"/>
    <col min="3885" max="3885" width="5.85546875" style="1" customWidth="1"/>
    <col min="3886" max="3886" width="6.7109375" style="1" customWidth="1"/>
    <col min="3887" max="3887" width="5" style="1" customWidth="1"/>
    <col min="3888" max="3888" width="5.85546875" style="1" customWidth="1"/>
    <col min="3889" max="3889" width="5" style="1" customWidth="1"/>
    <col min="3890" max="3890" width="6.140625" style="1" customWidth="1"/>
    <col min="3891" max="3891" width="6.42578125" style="1" customWidth="1"/>
    <col min="3892" max="3893" width="7.42578125" style="1" customWidth="1"/>
    <col min="3894" max="3894" width="6.42578125" style="1" customWidth="1"/>
    <col min="3895" max="3895" width="6.42578125" style="1" bestFit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6.5703125" style="1" customWidth="1"/>
    <col min="3905" max="3905" width="5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2" width="7.7109375" style="1" customWidth="1"/>
    <col min="3913" max="3914" width="7.42578125" style="1" customWidth="1"/>
    <col min="3915" max="3923" width="5.85546875" style="1" customWidth="1"/>
    <col min="3924" max="3924" width="5.85546875" style="1" bestFit="1" customWidth="1"/>
    <col min="3925" max="3925" width="5" style="1" bestFit="1" customWidth="1"/>
    <col min="3926" max="3926" width="5.2851562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4096" width="9.140625" style="1"/>
    <col min="4097" max="4097" width="4" style="1" customWidth="1"/>
    <col min="4098" max="4098" width="26.5703125" style="1" customWidth="1"/>
    <col min="4099" max="4099" width="5.85546875" style="1" customWidth="1"/>
    <col min="4100" max="4100" width="6.7109375" style="1" customWidth="1"/>
    <col min="4101" max="4101" width="5.85546875" style="1" customWidth="1"/>
    <col min="4102" max="4102" width="7.2851562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7.28515625" style="1" customWidth="1"/>
    <col min="4109" max="4109" width="5.85546875" style="1" customWidth="1"/>
    <col min="4110" max="4110" width="7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.42578125" style="1" bestFit="1" customWidth="1"/>
    <col min="4119" max="4119" width="5.85546875" style="1" customWidth="1"/>
    <col min="4120" max="4120" width="7.42578125" style="1" bestFit="1" customWidth="1"/>
    <col min="4121" max="4121" width="5.85546875" style="1" customWidth="1"/>
    <col min="4122" max="4122" width="6.42578125" style="1" customWidth="1"/>
    <col min="4123" max="4123" width="5.85546875" style="1" customWidth="1"/>
    <col min="4124" max="4124" width="6.5703125" style="1" bestFit="1" customWidth="1"/>
    <col min="4125" max="4125" width="5.5703125" style="1" customWidth="1"/>
    <col min="4126" max="4126" width="6.140625" style="1" customWidth="1"/>
    <col min="4127" max="4127" width="6.7109375" style="1" customWidth="1"/>
    <col min="4128" max="4128" width="6.5703125" style="1" bestFit="1" customWidth="1"/>
    <col min="4129" max="4129" width="7" style="1" customWidth="1"/>
    <col min="4130" max="4130" width="7.42578125" style="1" bestFit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6.7109375" style="1" bestFit="1" customWidth="1"/>
    <col min="4139" max="4139" width="5.85546875" style="1" customWidth="1"/>
    <col min="4140" max="4140" width="6.5703125" style="1" bestFit="1" customWidth="1"/>
    <col min="4141" max="4141" width="5.85546875" style="1" customWidth="1"/>
    <col min="4142" max="4142" width="6.7109375" style="1" customWidth="1"/>
    <col min="4143" max="4143" width="5" style="1" customWidth="1"/>
    <col min="4144" max="4144" width="5.85546875" style="1" customWidth="1"/>
    <col min="4145" max="4145" width="5" style="1" customWidth="1"/>
    <col min="4146" max="4146" width="6.140625" style="1" customWidth="1"/>
    <col min="4147" max="4147" width="6.42578125" style="1" customWidth="1"/>
    <col min="4148" max="4149" width="7.42578125" style="1" customWidth="1"/>
    <col min="4150" max="4150" width="6.42578125" style="1" customWidth="1"/>
    <col min="4151" max="4151" width="6.42578125" style="1" bestFit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6.5703125" style="1" customWidth="1"/>
    <col min="4161" max="4161" width="5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8" width="7.7109375" style="1" customWidth="1"/>
    <col min="4169" max="4170" width="7.42578125" style="1" customWidth="1"/>
    <col min="4171" max="4179" width="5.85546875" style="1" customWidth="1"/>
    <col min="4180" max="4180" width="5.85546875" style="1" bestFit="1" customWidth="1"/>
    <col min="4181" max="4181" width="5" style="1" bestFit="1" customWidth="1"/>
    <col min="4182" max="4182" width="5.2851562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352" width="9.140625" style="1"/>
    <col min="4353" max="4353" width="4" style="1" customWidth="1"/>
    <col min="4354" max="4354" width="26.5703125" style="1" customWidth="1"/>
    <col min="4355" max="4355" width="5.85546875" style="1" customWidth="1"/>
    <col min="4356" max="4356" width="6.7109375" style="1" customWidth="1"/>
    <col min="4357" max="4357" width="5.85546875" style="1" customWidth="1"/>
    <col min="4358" max="4358" width="7.2851562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7.28515625" style="1" customWidth="1"/>
    <col min="4365" max="4365" width="5.85546875" style="1" customWidth="1"/>
    <col min="4366" max="4366" width="7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.42578125" style="1" bestFit="1" customWidth="1"/>
    <col min="4375" max="4375" width="5.85546875" style="1" customWidth="1"/>
    <col min="4376" max="4376" width="7.42578125" style="1" bestFit="1" customWidth="1"/>
    <col min="4377" max="4377" width="5.85546875" style="1" customWidth="1"/>
    <col min="4378" max="4378" width="6.42578125" style="1" customWidth="1"/>
    <col min="4379" max="4379" width="5.85546875" style="1" customWidth="1"/>
    <col min="4380" max="4380" width="6.5703125" style="1" bestFit="1" customWidth="1"/>
    <col min="4381" max="4381" width="5.5703125" style="1" customWidth="1"/>
    <col min="4382" max="4382" width="6.140625" style="1" customWidth="1"/>
    <col min="4383" max="4383" width="6.7109375" style="1" customWidth="1"/>
    <col min="4384" max="4384" width="6.5703125" style="1" bestFit="1" customWidth="1"/>
    <col min="4385" max="4385" width="7" style="1" customWidth="1"/>
    <col min="4386" max="4386" width="7.42578125" style="1" bestFit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6.7109375" style="1" bestFit="1" customWidth="1"/>
    <col min="4395" max="4395" width="5.85546875" style="1" customWidth="1"/>
    <col min="4396" max="4396" width="6.5703125" style="1" bestFit="1" customWidth="1"/>
    <col min="4397" max="4397" width="5.85546875" style="1" customWidth="1"/>
    <col min="4398" max="4398" width="6.7109375" style="1" customWidth="1"/>
    <col min="4399" max="4399" width="5" style="1" customWidth="1"/>
    <col min="4400" max="4400" width="5.85546875" style="1" customWidth="1"/>
    <col min="4401" max="4401" width="5" style="1" customWidth="1"/>
    <col min="4402" max="4402" width="6.140625" style="1" customWidth="1"/>
    <col min="4403" max="4403" width="6.42578125" style="1" customWidth="1"/>
    <col min="4404" max="4405" width="7.42578125" style="1" customWidth="1"/>
    <col min="4406" max="4406" width="6.42578125" style="1" customWidth="1"/>
    <col min="4407" max="4407" width="6.42578125" style="1" bestFit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6.5703125" style="1" customWidth="1"/>
    <col min="4417" max="4417" width="5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4" width="7.7109375" style="1" customWidth="1"/>
    <col min="4425" max="4426" width="7.42578125" style="1" customWidth="1"/>
    <col min="4427" max="4435" width="5.85546875" style="1" customWidth="1"/>
    <col min="4436" max="4436" width="5.85546875" style="1" bestFit="1" customWidth="1"/>
    <col min="4437" max="4437" width="5" style="1" bestFit="1" customWidth="1"/>
    <col min="4438" max="4438" width="5.2851562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608" width="9.140625" style="1"/>
    <col min="4609" max="4609" width="4" style="1" customWidth="1"/>
    <col min="4610" max="4610" width="26.5703125" style="1" customWidth="1"/>
    <col min="4611" max="4611" width="5.85546875" style="1" customWidth="1"/>
    <col min="4612" max="4612" width="6.7109375" style="1" customWidth="1"/>
    <col min="4613" max="4613" width="5.85546875" style="1" customWidth="1"/>
    <col min="4614" max="4614" width="7.2851562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7.28515625" style="1" customWidth="1"/>
    <col min="4621" max="4621" width="5.85546875" style="1" customWidth="1"/>
    <col min="4622" max="4622" width="7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.42578125" style="1" bestFit="1" customWidth="1"/>
    <col min="4631" max="4631" width="5.85546875" style="1" customWidth="1"/>
    <col min="4632" max="4632" width="7.42578125" style="1" bestFit="1" customWidth="1"/>
    <col min="4633" max="4633" width="5.85546875" style="1" customWidth="1"/>
    <col min="4634" max="4634" width="6.42578125" style="1" customWidth="1"/>
    <col min="4635" max="4635" width="5.85546875" style="1" customWidth="1"/>
    <col min="4636" max="4636" width="6.5703125" style="1" bestFit="1" customWidth="1"/>
    <col min="4637" max="4637" width="5.5703125" style="1" customWidth="1"/>
    <col min="4638" max="4638" width="6.140625" style="1" customWidth="1"/>
    <col min="4639" max="4639" width="6.7109375" style="1" customWidth="1"/>
    <col min="4640" max="4640" width="6.5703125" style="1" bestFit="1" customWidth="1"/>
    <col min="4641" max="4641" width="7" style="1" customWidth="1"/>
    <col min="4642" max="4642" width="7.42578125" style="1" bestFit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6.7109375" style="1" bestFit="1" customWidth="1"/>
    <col min="4651" max="4651" width="5.85546875" style="1" customWidth="1"/>
    <col min="4652" max="4652" width="6.5703125" style="1" bestFit="1" customWidth="1"/>
    <col min="4653" max="4653" width="5.85546875" style="1" customWidth="1"/>
    <col min="4654" max="4654" width="6.7109375" style="1" customWidth="1"/>
    <col min="4655" max="4655" width="5" style="1" customWidth="1"/>
    <col min="4656" max="4656" width="5.85546875" style="1" customWidth="1"/>
    <col min="4657" max="4657" width="5" style="1" customWidth="1"/>
    <col min="4658" max="4658" width="6.140625" style="1" customWidth="1"/>
    <col min="4659" max="4659" width="6.42578125" style="1" customWidth="1"/>
    <col min="4660" max="4661" width="7.42578125" style="1" customWidth="1"/>
    <col min="4662" max="4662" width="6.42578125" style="1" customWidth="1"/>
    <col min="4663" max="4663" width="6.42578125" style="1" bestFit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6.5703125" style="1" customWidth="1"/>
    <col min="4673" max="4673" width="5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80" width="7.7109375" style="1" customWidth="1"/>
    <col min="4681" max="4682" width="7.42578125" style="1" customWidth="1"/>
    <col min="4683" max="4691" width="5.85546875" style="1" customWidth="1"/>
    <col min="4692" max="4692" width="5.85546875" style="1" bestFit="1" customWidth="1"/>
    <col min="4693" max="4693" width="5" style="1" bestFit="1" customWidth="1"/>
    <col min="4694" max="4694" width="5.2851562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864" width="9.140625" style="1"/>
    <col min="4865" max="4865" width="4" style="1" customWidth="1"/>
    <col min="4866" max="4866" width="26.5703125" style="1" customWidth="1"/>
    <col min="4867" max="4867" width="5.85546875" style="1" customWidth="1"/>
    <col min="4868" max="4868" width="6.7109375" style="1" customWidth="1"/>
    <col min="4869" max="4869" width="5.85546875" style="1" customWidth="1"/>
    <col min="4870" max="4870" width="7.2851562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7.28515625" style="1" customWidth="1"/>
    <col min="4877" max="4877" width="5.85546875" style="1" customWidth="1"/>
    <col min="4878" max="4878" width="7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.42578125" style="1" bestFit="1" customWidth="1"/>
    <col min="4887" max="4887" width="5.85546875" style="1" customWidth="1"/>
    <col min="4888" max="4888" width="7.42578125" style="1" bestFit="1" customWidth="1"/>
    <col min="4889" max="4889" width="5.85546875" style="1" customWidth="1"/>
    <col min="4890" max="4890" width="6.42578125" style="1" customWidth="1"/>
    <col min="4891" max="4891" width="5.85546875" style="1" customWidth="1"/>
    <col min="4892" max="4892" width="6.5703125" style="1" bestFit="1" customWidth="1"/>
    <col min="4893" max="4893" width="5.5703125" style="1" customWidth="1"/>
    <col min="4894" max="4894" width="6.140625" style="1" customWidth="1"/>
    <col min="4895" max="4895" width="6.7109375" style="1" customWidth="1"/>
    <col min="4896" max="4896" width="6.5703125" style="1" bestFit="1" customWidth="1"/>
    <col min="4897" max="4897" width="7" style="1" customWidth="1"/>
    <col min="4898" max="4898" width="7.42578125" style="1" bestFit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6.7109375" style="1" bestFit="1" customWidth="1"/>
    <col min="4907" max="4907" width="5.85546875" style="1" customWidth="1"/>
    <col min="4908" max="4908" width="6.5703125" style="1" bestFit="1" customWidth="1"/>
    <col min="4909" max="4909" width="5.85546875" style="1" customWidth="1"/>
    <col min="4910" max="4910" width="6.7109375" style="1" customWidth="1"/>
    <col min="4911" max="4911" width="5" style="1" customWidth="1"/>
    <col min="4912" max="4912" width="5.85546875" style="1" customWidth="1"/>
    <col min="4913" max="4913" width="5" style="1" customWidth="1"/>
    <col min="4914" max="4914" width="6.140625" style="1" customWidth="1"/>
    <col min="4915" max="4915" width="6.42578125" style="1" customWidth="1"/>
    <col min="4916" max="4917" width="7.42578125" style="1" customWidth="1"/>
    <col min="4918" max="4918" width="6.42578125" style="1" customWidth="1"/>
    <col min="4919" max="4919" width="6.42578125" style="1" bestFit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6.5703125" style="1" customWidth="1"/>
    <col min="4929" max="4929" width="5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6" width="7.7109375" style="1" customWidth="1"/>
    <col min="4937" max="4938" width="7.42578125" style="1" customWidth="1"/>
    <col min="4939" max="4947" width="5.85546875" style="1" customWidth="1"/>
    <col min="4948" max="4948" width="5.85546875" style="1" bestFit="1" customWidth="1"/>
    <col min="4949" max="4949" width="5" style="1" bestFit="1" customWidth="1"/>
    <col min="4950" max="4950" width="5.2851562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5120" width="9.140625" style="1"/>
    <col min="5121" max="5121" width="4" style="1" customWidth="1"/>
    <col min="5122" max="5122" width="26.5703125" style="1" customWidth="1"/>
    <col min="5123" max="5123" width="5.85546875" style="1" customWidth="1"/>
    <col min="5124" max="5124" width="6.7109375" style="1" customWidth="1"/>
    <col min="5125" max="5125" width="5.85546875" style="1" customWidth="1"/>
    <col min="5126" max="5126" width="7.2851562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7.28515625" style="1" customWidth="1"/>
    <col min="5133" max="5133" width="5.85546875" style="1" customWidth="1"/>
    <col min="5134" max="5134" width="7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.42578125" style="1" bestFit="1" customWidth="1"/>
    <col min="5143" max="5143" width="5.85546875" style="1" customWidth="1"/>
    <col min="5144" max="5144" width="7.42578125" style="1" bestFit="1" customWidth="1"/>
    <col min="5145" max="5145" width="5.85546875" style="1" customWidth="1"/>
    <col min="5146" max="5146" width="6.42578125" style="1" customWidth="1"/>
    <col min="5147" max="5147" width="5.85546875" style="1" customWidth="1"/>
    <col min="5148" max="5148" width="6.5703125" style="1" bestFit="1" customWidth="1"/>
    <col min="5149" max="5149" width="5.5703125" style="1" customWidth="1"/>
    <col min="5150" max="5150" width="6.140625" style="1" customWidth="1"/>
    <col min="5151" max="5151" width="6.7109375" style="1" customWidth="1"/>
    <col min="5152" max="5152" width="6.5703125" style="1" bestFit="1" customWidth="1"/>
    <col min="5153" max="5153" width="7" style="1" customWidth="1"/>
    <col min="5154" max="5154" width="7.42578125" style="1" bestFit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6.7109375" style="1" bestFit="1" customWidth="1"/>
    <col min="5163" max="5163" width="5.85546875" style="1" customWidth="1"/>
    <col min="5164" max="5164" width="6.5703125" style="1" bestFit="1" customWidth="1"/>
    <col min="5165" max="5165" width="5.85546875" style="1" customWidth="1"/>
    <col min="5166" max="5166" width="6.7109375" style="1" customWidth="1"/>
    <col min="5167" max="5167" width="5" style="1" customWidth="1"/>
    <col min="5168" max="5168" width="5.85546875" style="1" customWidth="1"/>
    <col min="5169" max="5169" width="5" style="1" customWidth="1"/>
    <col min="5170" max="5170" width="6.140625" style="1" customWidth="1"/>
    <col min="5171" max="5171" width="6.42578125" style="1" customWidth="1"/>
    <col min="5172" max="5173" width="7.42578125" style="1" customWidth="1"/>
    <col min="5174" max="5174" width="6.42578125" style="1" customWidth="1"/>
    <col min="5175" max="5175" width="6.42578125" style="1" bestFit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6.5703125" style="1" customWidth="1"/>
    <col min="5185" max="5185" width="5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2" width="7.7109375" style="1" customWidth="1"/>
    <col min="5193" max="5194" width="7.42578125" style="1" customWidth="1"/>
    <col min="5195" max="5203" width="5.85546875" style="1" customWidth="1"/>
    <col min="5204" max="5204" width="5.85546875" style="1" bestFit="1" customWidth="1"/>
    <col min="5205" max="5205" width="5" style="1" bestFit="1" customWidth="1"/>
    <col min="5206" max="5206" width="5.2851562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376" width="9.140625" style="1"/>
    <col min="5377" max="5377" width="4" style="1" customWidth="1"/>
    <col min="5378" max="5378" width="26.5703125" style="1" customWidth="1"/>
    <col min="5379" max="5379" width="5.85546875" style="1" customWidth="1"/>
    <col min="5380" max="5380" width="6.7109375" style="1" customWidth="1"/>
    <col min="5381" max="5381" width="5.85546875" style="1" customWidth="1"/>
    <col min="5382" max="5382" width="7.2851562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7.28515625" style="1" customWidth="1"/>
    <col min="5389" max="5389" width="5.85546875" style="1" customWidth="1"/>
    <col min="5390" max="5390" width="7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.42578125" style="1" bestFit="1" customWidth="1"/>
    <col min="5399" max="5399" width="5.85546875" style="1" customWidth="1"/>
    <col min="5400" max="5400" width="7.42578125" style="1" bestFit="1" customWidth="1"/>
    <col min="5401" max="5401" width="5.85546875" style="1" customWidth="1"/>
    <col min="5402" max="5402" width="6.42578125" style="1" customWidth="1"/>
    <col min="5403" max="5403" width="5.85546875" style="1" customWidth="1"/>
    <col min="5404" max="5404" width="6.5703125" style="1" bestFit="1" customWidth="1"/>
    <col min="5405" max="5405" width="5.5703125" style="1" customWidth="1"/>
    <col min="5406" max="5406" width="6.140625" style="1" customWidth="1"/>
    <col min="5407" max="5407" width="6.7109375" style="1" customWidth="1"/>
    <col min="5408" max="5408" width="6.5703125" style="1" bestFit="1" customWidth="1"/>
    <col min="5409" max="5409" width="7" style="1" customWidth="1"/>
    <col min="5410" max="5410" width="7.42578125" style="1" bestFit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6.7109375" style="1" bestFit="1" customWidth="1"/>
    <col min="5419" max="5419" width="5.85546875" style="1" customWidth="1"/>
    <col min="5420" max="5420" width="6.5703125" style="1" bestFit="1" customWidth="1"/>
    <col min="5421" max="5421" width="5.85546875" style="1" customWidth="1"/>
    <col min="5422" max="5422" width="6.7109375" style="1" customWidth="1"/>
    <col min="5423" max="5423" width="5" style="1" customWidth="1"/>
    <col min="5424" max="5424" width="5.85546875" style="1" customWidth="1"/>
    <col min="5425" max="5425" width="5" style="1" customWidth="1"/>
    <col min="5426" max="5426" width="6.140625" style="1" customWidth="1"/>
    <col min="5427" max="5427" width="6.42578125" style="1" customWidth="1"/>
    <col min="5428" max="5429" width="7.42578125" style="1" customWidth="1"/>
    <col min="5430" max="5430" width="6.42578125" style="1" customWidth="1"/>
    <col min="5431" max="5431" width="6.42578125" style="1" bestFit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6.5703125" style="1" customWidth="1"/>
    <col min="5441" max="5441" width="5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8" width="7.7109375" style="1" customWidth="1"/>
    <col min="5449" max="5450" width="7.42578125" style="1" customWidth="1"/>
    <col min="5451" max="5459" width="5.85546875" style="1" customWidth="1"/>
    <col min="5460" max="5460" width="5.85546875" style="1" bestFit="1" customWidth="1"/>
    <col min="5461" max="5461" width="5" style="1" bestFit="1" customWidth="1"/>
    <col min="5462" max="5462" width="5.2851562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632" width="9.140625" style="1"/>
    <col min="5633" max="5633" width="4" style="1" customWidth="1"/>
    <col min="5634" max="5634" width="26.5703125" style="1" customWidth="1"/>
    <col min="5635" max="5635" width="5.85546875" style="1" customWidth="1"/>
    <col min="5636" max="5636" width="6.7109375" style="1" customWidth="1"/>
    <col min="5637" max="5637" width="5.85546875" style="1" customWidth="1"/>
    <col min="5638" max="5638" width="7.2851562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7.28515625" style="1" customWidth="1"/>
    <col min="5645" max="5645" width="5.85546875" style="1" customWidth="1"/>
    <col min="5646" max="5646" width="7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.42578125" style="1" bestFit="1" customWidth="1"/>
    <col min="5655" max="5655" width="5.85546875" style="1" customWidth="1"/>
    <col min="5656" max="5656" width="7.42578125" style="1" bestFit="1" customWidth="1"/>
    <col min="5657" max="5657" width="5.85546875" style="1" customWidth="1"/>
    <col min="5658" max="5658" width="6.42578125" style="1" customWidth="1"/>
    <col min="5659" max="5659" width="5.85546875" style="1" customWidth="1"/>
    <col min="5660" max="5660" width="6.5703125" style="1" bestFit="1" customWidth="1"/>
    <col min="5661" max="5661" width="5.5703125" style="1" customWidth="1"/>
    <col min="5662" max="5662" width="6.140625" style="1" customWidth="1"/>
    <col min="5663" max="5663" width="6.7109375" style="1" customWidth="1"/>
    <col min="5664" max="5664" width="6.5703125" style="1" bestFit="1" customWidth="1"/>
    <col min="5665" max="5665" width="7" style="1" customWidth="1"/>
    <col min="5666" max="5666" width="7.42578125" style="1" bestFit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6.7109375" style="1" bestFit="1" customWidth="1"/>
    <col min="5675" max="5675" width="5.85546875" style="1" customWidth="1"/>
    <col min="5676" max="5676" width="6.5703125" style="1" bestFit="1" customWidth="1"/>
    <col min="5677" max="5677" width="5.85546875" style="1" customWidth="1"/>
    <col min="5678" max="5678" width="6.7109375" style="1" customWidth="1"/>
    <col min="5679" max="5679" width="5" style="1" customWidth="1"/>
    <col min="5680" max="5680" width="5.85546875" style="1" customWidth="1"/>
    <col min="5681" max="5681" width="5" style="1" customWidth="1"/>
    <col min="5682" max="5682" width="6.140625" style="1" customWidth="1"/>
    <col min="5683" max="5683" width="6.42578125" style="1" customWidth="1"/>
    <col min="5684" max="5685" width="7.42578125" style="1" customWidth="1"/>
    <col min="5686" max="5686" width="6.42578125" style="1" customWidth="1"/>
    <col min="5687" max="5687" width="6.42578125" style="1" bestFit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6.5703125" style="1" customWidth="1"/>
    <col min="5697" max="5697" width="5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4" width="7.7109375" style="1" customWidth="1"/>
    <col min="5705" max="5706" width="7.42578125" style="1" customWidth="1"/>
    <col min="5707" max="5715" width="5.85546875" style="1" customWidth="1"/>
    <col min="5716" max="5716" width="5.85546875" style="1" bestFit="1" customWidth="1"/>
    <col min="5717" max="5717" width="5" style="1" bestFit="1" customWidth="1"/>
    <col min="5718" max="5718" width="5.2851562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888" width="9.140625" style="1"/>
    <col min="5889" max="5889" width="4" style="1" customWidth="1"/>
    <col min="5890" max="5890" width="26.5703125" style="1" customWidth="1"/>
    <col min="5891" max="5891" width="5.85546875" style="1" customWidth="1"/>
    <col min="5892" max="5892" width="6.7109375" style="1" customWidth="1"/>
    <col min="5893" max="5893" width="5.85546875" style="1" customWidth="1"/>
    <col min="5894" max="5894" width="7.2851562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7.28515625" style="1" customWidth="1"/>
    <col min="5901" max="5901" width="5.85546875" style="1" customWidth="1"/>
    <col min="5902" max="5902" width="7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.42578125" style="1" bestFit="1" customWidth="1"/>
    <col min="5911" max="5911" width="5.85546875" style="1" customWidth="1"/>
    <col min="5912" max="5912" width="7.42578125" style="1" bestFit="1" customWidth="1"/>
    <col min="5913" max="5913" width="5.85546875" style="1" customWidth="1"/>
    <col min="5914" max="5914" width="6.42578125" style="1" customWidth="1"/>
    <col min="5915" max="5915" width="5.85546875" style="1" customWidth="1"/>
    <col min="5916" max="5916" width="6.5703125" style="1" bestFit="1" customWidth="1"/>
    <col min="5917" max="5917" width="5.5703125" style="1" customWidth="1"/>
    <col min="5918" max="5918" width="6.140625" style="1" customWidth="1"/>
    <col min="5919" max="5919" width="6.7109375" style="1" customWidth="1"/>
    <col min="5920" max="5920" width="6.5703125" style="1" bestFit="1" customWidth="1"/>
    <col min="5921" max="5921" width="7" style="1" customWidth="1"/>
    <col min="5922" max="5922" width="7.42578125" style="1" bestFit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6.7109375" style="1" bestFit="1" customWidth="1"/>
    <col min="5931" max="5931" width="5.85546875" style="1" customWidth="1"/>
    <col min="5932" max="5932" width="6.5703125" style="1" bestFit="1" customWidth="1"/>
    <col min="5933" max="5933" width="5.85546875" style="1" customWidth="1"/>
    <col min="5934" max="5934" width="6.7109375" style="1" customWidth="1"/>
    <col min="5935" max="5935" width="5" style="1" customWidth="1"/>
    <col min="5936" max="5936" width="5.85546875" style="1" customWidth="1"/>
    <col min="5937" max="5937" width="5" style="1" customWidth="1"/>
    <col min="5938" max="5938" width="6.140625" style="1" customWidth="1"/>
    <col min="5939" max="5939" width="6.42578125" style="1" customWidth="1"/>
    <col min="5940" max="5941" width="7.42578125" style="1" customWidth="1"/>
    <col min="5942" max="5942" width="6.42578125" style="1" customWidth="1"/>
    <col min="5943" max="5943" width="6.42578125" style="1" bestFit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6.5703125" style="1" customWidth="1"/>
    <col min="5953" max="5953" width="5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60" width="7.7109375" style="1" customWidth="1"/>
    <col min="5961" max="5962" width="7.42578125" style="1" customWidth="1"/>
    <col min="5963" max="5971" width="5.85546875" style="1" customWidth="1"/>
    <col min="5972" max="5972" width="5.85546875" style="1" bestFit="1" customWidth="1"/>
    <col min="5973" max="5973" width="5" style="1" bestFit="1" customWidth="1"/>
    <col min="5974" max="5974" width="5.2851562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6144" width="9.140625" style="1"/>
    <col min="6145" max="6145" width="4" style="1" customWidth="1"/>
    <col min="6146" max="6146" width="26.5703125" style="1" customWidth="1"/>
    <col min="6147" max="6147" width="5.85546875" style="1" customWidth="1"/>
    <col min="6148" max="6148" width="6.7109375" style="1" customWidth="1"/>
    <col min="6149" max="6149" width="5.85546875" style="1" customWidth="1"/>
    <col min="6150" max="6150" width="7.2851562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7.28515625" style="1" customWidth="1"/>
    <col min="6157" max="6157" width="5.85546875" style="1" customWidth="1"/>
    <col min="6158" max="6158" width="7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.42578125" style="1" bestFit="1" customWidth="1"/>
    <col min="6167" max="6167" width="5.85546875" style="1" customWidth="1"/>
    <col min="6168" max="6168" width="7.42578125" style="1" bestFit="1" customWidth="1"/>
    <col min="6169" max="6169" width="5.85546875" style="1" customWidth="1"/>
    <col min="6170" max="6170" width="6.42578125" style="1" customWidth="1"/>
    <col min="6171" max="6171" width="5.85546875" style="1" customWidth="1"/>
    <col min="6172" max="6172" width="6.5703125" style="1" bestFit="1" customWidth="1"/>
    <col min="6173" max="6173" width="5.5703125" style="1" customWidth="1"/>
    <col min="6174" max="6174" width="6.140625" style="1" customWidth="1"/>
    <col min="6175" max="6175" width="6.7109375" style="1" customWidth="1"/>
    <col min="6176" max="6176" width="6.5703125" style="1" bestFit="1" customWidth="1"/>
    <col min="6177" max="6177" width="7" style="1" customWidth="1"/>
    <col min="6178" max="6178" width="7.42578125" style="1" bestFit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6.7109375" style="1" bestFit="1" customWidth="1"/>
    <col min="6187" max="6187" width="5.85546875" style="1" customWidth="1"/>
    <col min="6188" max="6188" width="6.5703125" style="1" bestFit="1" customWidth="1"/>
    <col min="6189" max="6189" width="5.85546875" style="1" customWidth="1"/>
    <col min="6190" max="6190" width="6.7109375" style="1" customWidth="1"/>
    <col min="6191" max="6191" width="5" style="1" customWidth="1"/>
    <col min="6192" max="6192" width="5.85546875" style="1" customWidth="1"/>
    <col min="6193" max="6193" width="5" style="1" customWidth="1"/>
    <col min="6194" max="6194" width="6.140625" style="1" customWidth="1"/>
    <col min="6195" max="6195" width="6.42578125" style="1" customWidth="1"/>
    <col min="6196" max="6197" width="7.42578125" style="1" customWidth="1"/>
    <col min="6198" max="6198" width="6.42578125" style="1" customWidth="1"/>
    <col min="6199" max="6199" width="6.42578125" style="1" bestFit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6.5703125" style="1" customWidth="1"/>
    <col min="6209" max="6209" width="5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6" width="7.7109375" style="1" customWidth="1"/>
    <col min="6217" max="6218" width="7.42578125" style="1" customWidth="1"/>
    <col min="6219" max="6227" width="5.85546875" style="1" customWidth="1"/>
    <col min="6228" max="6228" width="5.85546875" style="1" bestFit="1" customWidth="1"/>
    <col min="6229" max="6229" width="5" style="1" bestFit="1" customWidth="1"/>
    <col min="6230" max="6230" width="5.2851562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400" width="9.140625" style="1"/>
    <col min="6401" max="6401" width="4" style="1" customWidth="1"/>
    <col min="6402" max="6402" width="26.5703125" style="1" customWidth="1"/>
    <col min="6403" max="6403" width="5.85546875" style="1" customWidth="1"/>
    <col min="6404" max="6404" width="6.7109375" style="1" customWidth="1"/>
    <col min="6405" max="6405" width="5.85546875" style="1" customWidth="1"/>
    <col min="6406" max="6406" width="7.2851562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7.28515625" style="1" customWidth="1"/>
    <col min="6413" max="6413" width="5.85546875" style="1" customWidth="1"/>
    <col min="6414" max="6414" width="7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.42578125" style="1" bestFit="1" customWidth="1"/>
    <col min="6423" max="6423" width="5.85546875" style="1" customWidth="1"/>
    <col min="6424" max="6424" width="7.42578125" style="1" bestFit="1" customWidth="1"/>
    <col min="6425" max="6425" width="5.85546875" style="1" customWidth="1"/>
    <col min="6426" max="6426" width="6.42578125" style="1" customWidth="1"/>
    <col min="6427" max="6427" width="5.85546875" style="1" customWidth="1"/>
    <col min="6428" max="6428" width="6.5703125" style="1" bestFit="1" customWidth="1"/>
    <col min="6429" max="6429" width="5.5703125" style="1" customWidth="1"/>
    <col min="6430" max="6430" width="6.140625" style="1" customWidth="1"/>
    <col min="6431" max="6431" width="6.7109375" style="1" customWidth="1"/>
    <col min="6432" max="6432" width="6.5703125" style="1" bestFit="1" customWidth="1"/>
    <col min="6433" max="6433" width="7" style="1" customWidth="1"/>
    <col min="6434" max="6434" width="7.42578125" style="1" bestFit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6.7109375" style="1" bestFit="1" customWidth="1"/>
    <col min="6443" max="6443" width="5.85546875" style="1" customWidth="1"/>
    <col min="6444" max="6444" width="6.5703125" style="1" bestFit="1" customWidth="1"/>
    <col min="6445" max="6445" width="5.85546875" style="1" customWidth="1"/>
    <col min="6446" max="6446" width="6.7109375" style="1" customWidth="1"/>
    <col min="6447" max="6447" width="5" style="1" customWidth="1"/>
    <col min="6448" max="6448" width="5.85546875" style="1" customWidth="1"/>
    <col min="6449" max="6449" width="5" style="1" customWidth="1"/>
    <col min="6450" max="6450" width="6.140625" style="1" customWidth="1"/>
    <col min="6451" max="6451" width="6.42578125" style="1" customWidth="1"/>
    <col min="6452" max="6453" width="7.42578125" style="1" customWidth="1"/>
    <col min="6454" max="6454" width="6.42578125" style="1" customWidth="1"/>
    <col min="6455" max="6455" width="6.42578125" style="1" bestFit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6.5703125" style="1" customWidth="1"/>
    <col min="6465" max="6465" width="5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2" width="7.7109375" style="1" customWidth="1"/>
    <col min="6473" max="6474" width="7.42578125" style="1" customWidth="1"/>
    <col min="6475" max="6483" width="5.85546875" style="1" customWidth="1"/>
    <col min="6484" max="6484" width="5.85546875" style="1" bestFit="1" customWidth="1"/>
    <col min="6485" max="6485" width="5" style="1" bestFit="1" customWidth="1"/>
    <col min="6486" max="6486" width="5.2851562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656" width="9.140625" style="1"/>
    <col min="6657" max="6657" width="4" style="1" customWidth="1"/>
    <col min="6658" max="6658" width="26.5703125" style="1" customWidth="1"/>
    <col min="6659" max="6659" width="5.85546875" style="1" customWidth="1"/>
    <col min="6660" max="6660" width="6.7109375" style="1" customWidth="1"/>
    <col min="6661" max="6661" width="5.85546875" style="1" customWidth="1"/>
    <col min="6662" max="6662" width="7.2851562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7.28515625" style="1" customWidth="1"/>
    <col min="6669" max="6669" width="5.85546875" style="1" customWidth="1"/>
    <col min="6670" max="6670" width="7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.42578125" style="1" bestFit="1" customWidth="1"/>
    <col min="6679" max="6679" width="5.85546875" style="1" customWidth="1"/>
    <col min="6680" max="6680" width="7.42578125" style="1" bestFit="1" customWidth="1"/>
    <col min="6681" max="6681" width="5.85546875" style="1" customWidth="1"/>
    <col min="6682" max="6682" width="6.42578125" style="1" customWidth="1"/>
    <col min="6683" max="6683" width="5.85546875" style="1" customWidth="1"/>
    <col min="6684" max="6684" width="6.5703125" style="1" bestFit="1" customWidth="1"/>
    <col min="6685" max="6685" width="5.5703125" style="1" customWidth="1"/>
    <col min="6686" max="6686" width="6.140625" style="1" customWidth="1"/>
    <col min="6687" max="6687" width="6.7109375" style="1" customWidth="1"/>
    <col min="6688" max="6688" width="6.5703125" style="1" bestFit="1" customWidth="1"/>
    <col min="6689" max="6689" width="7" style="1" customWidth="1"/>
    <col min="6690" max="6690" width="7.42578125" style="1" bestFit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6.7109375" style="1" bestFit="1" customWidth="1"/>
    <col min="6699" max="6699" width="5.85546875" style="1" customWidth="1"/>
    <col min="6700" max="6700" width="6.5703125" style="1" bestFit="1" customWidth="1"/>
    <col min="6701" max="6701" width="5.85546875" style="1" customWidth="1"/>
    <col min="6702" max="6702" width="6.7109375" style="1" customWidth="1"/>
    <col min="6703" max="6703" width="5" style="1" customWidth="1"/>
    <col min="6704" max="6704" width="5.85546875" style="1" customWidth="1"/>
    <col min="6705" max="6705" width="5" style="1" customWidth="1"/>
    <col min="6706" max="6706" width="6.140625" style="1" customWidth="1"/>
    <col min="6707" max="6707" width="6.42578125" style="1" customWidth="1"/>
    <col min="6708" max="6709" width="7.42578125" style="1" customWidth="1"/>
    <col min="6710" max="6710" width="6.42578125" style="1" customWidth="1"/>
    <col min="6711" max="6711" width="6.42578125" style="1" bestFit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6.5703125" style="1" customWidth="1"/>
    <col min="6721" max="6721" width="5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8" width="7.7109375" style="1" customWidth="1"/>
    <col min="6729" max="6730" width="7.42578125" style="1" customWidth="1"/>
    <col min="6731" max="6739" width="5.85546875" style="1" customWidth="1"/>
    <col min="6740" max="6740" width="5.85546875" style="1" bestFit="1" customWidth="1"/>
    <col min="6741" max="6741" width="5" style="1" bestFit="1" customWidth="1"/>
    <col min="6742" max="6742" width="5.2851562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912" width="9.140625" style="1"/>
    <col min="6913" max="6913" width="4" style="1" customWidth="1"/>
    <col min="6914" max="6914" width="26.5703125" style="1" customWidth="1"/>
    <col min="6915" max="6915" width="5.85546875" style="1" customWidth="1"/>
    <col min="6916" max="6916" width="6.7109375" style="1" customWidth="1"/>
    <col min="6917" max="6917" width="5.85546875" style="1" customWidth="1"/>
    <col min="6918" max="6918" width="7.2851562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7.28515625" style="1" customWidth="1"/>
    <col min="6925" max="6925" width="5.85546875" style="1" customWidth="1"/>
    <col min="6926" max="6926" width="7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.42578125" style="1" bestFit="1" customWidth="1"/>
    <col min="6935" max="6935" width="5.85546875" style="1" customWidth="1"/>
    <col min="6936" max="6936" width="7.42578125" style="1" bestFit="1" customWidth="1"/>
    <col min="6937" max="6937" width="5.85546875" style="1" customWidth="1"/>
    <col min="6938" max="6938" width="6.42578125" style="1" customWidth="1"/>
    <col min="6939" max="6939" width="5.85546875" style="1" customWidth="1"/>
    <col min="6940" max="6940" width="6.5703125" style="1" bestFit="1" customWidth="1"/>
    <col min="6941" max="6941" width="5.5703125" style="1" customWidth="1"/>
    <col min="6942" max="6942" width="6.140625" style="1" customWidth="1"/>
    <col min="6943" max="6943" width="6.7109375" style="1" customWidth="1"/>
    <col min="6944" max="6944" width="6.5703125" style="1" bestFit="1" customWidth="1"/>
    <col min="6945" max="6945" width="7" style="1" customWidth="1"/>
    <col min="6946" max="6946" width="7.42578125" style="1" bestFit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6.7109375" style="1" bestFit="1" customWidth="1"/>
    <col min="6955" max="6955" width="5.85546875" style="1" customWidth="1"/>
    <col min="6956" max="6956" width="6.5703125" style="1" bestFit="1" customWidth="1"/>
    <col min="6957" max="6957" width="5.85546875" style="1" customWidth="1"/>
    <col min="6958" max="6958" width="6.7109375" style="1" customWidth="1"/>
    <col min="6959" max="6959" width="5" style="1" customWidth="1"/>
    <col min="6960" max="6960" width="5.85546875" style="1" customWidth="1"/>
    <col min="6961" max="6961" width="5" style="1" customWidth="1"/>
    <col min="6962" max="6962" width="6.140625" style="1" customWidth="1"/>
    <col min="6963" max="6963" width="6.42578125" style="1" customWidth="1"/>
    <col min="6964" max="6965" width="7.42578125" style="1" customWidth="1"/>
    <col min="6966" max="6966" width="6.42578125" style="1" customWidth="1"/>
    <col min="6967" max="6967" width="6.42578125" style="1" bestFit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6.5703125" style="1" customWidth="1"/>
    <col min="6977" max="6977" width="5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4" width="7.7109375" style="1" customWidth="1"/>
    <col min="6985" max="6986" width="7.42578125" style="1" customWidth="1"/>
    <col min="6987" max="6995" width="5.85546875" style="1" customWidth="1"/>
    <col min="6996" max="6996" width="5.85546875" style="1" bestFit="1" customWidth="1"/>
    <col min="6997" max="6997" width="5" style="1" bestFit="1" customWidth="1"/>
    <col min="6998" max="6998" width="5.2851562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168" width="9.140625" style="1"/>
    <col min="7169" max="7169" width="4" style="1" customWidth="1"/>
    <col min="7170" max="7170" width="26.5703125" style="1" customWidth="1"/>
    <col min="7171" max="7171" width="5.85546875" style="1" customWidth="1"/>
    <col min="7172" max="7172" width="6.7109375" style="1" customWidth="1"/>
    <col min="7173" max="7173" width="5.85546875" style="1" customWidth="1"/>
    <col min="7174" max="7174" width="7.2851562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7.28515625" style="1" customWidth="1"/>
    <col min="7181" max="7181" width="5.85546875" style="1" customWidth="1"/>
    <col min="7182" max="7182" width="7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.42578125" style="1" bestFit="1" customWidth="1"/>
    <col min="7191" max="7191" width="5.85546875" style="1" customWidth="1"/>
    <col min="7192" max="7192" width="7.42578125" style="1" bestFit="1" customWidth="1"/>
    <col min="7193" max="7193" width="5.85546875" style="1" customWidth="1"/>
    <col min="7194" max="7194" width="6.42578125" style="1" customWidth="1"/>
    <col min="7195" max="7195" width="5.85546875" style="1" customWidth="1"/>
    <col min="7196" max="7196" width="6.5703125" style="1" bestFit="1" customWidth="1"/>
    <col min="7197" max="7197" width="5.5703125" style="1" customWidth="1"/>
    <col min="7198" max="7198" width="6.140625" style="1" customWidth="1"/>
    <col min="7199" max="7199" width="6.7109375" style="1" customWidth="1"/>
    <col min="7200" max="7200" width="6.5703125" style="1" bestFit="1" customWidth="1"/>
    <col min="7201" max="7201" width="7" style="1" customWidth="1"/>
    <col min="7202" max="7202" width="7.42578125" style="1" bestFit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6.7109375" style="1" bestFit="1" customWidth="1"/>
    <col min="7211" max="7211" width="5.85546875" style="1" customWidth="1"/>
    <col min="7212" max="7212" width="6.5703125" style="1" bestFit="1" customWidth="1"/>
    <col min="7213" max="7213" width="5.85546875" style="1" customWidth="1"/>
    <col min="7214" max="7214" width="6.7109375" style="1" customWidth="1"/>
    <col min="7215" max="7215" width="5" style="1" customWidth="1"/>
    <col min="7216" max="7216" width="5.85546875" style="1" customWidth="1"/>
    <col min="7217" max="7217" width="5" style="1" customWidth="1"/>
    <col min="7218" max="7218" width="6.140625" style="1" customWidth="1"/>
    <col min="7219" max="7219" width="6.42578125" style="1" customWidth="1"/>
    <col min="7220" max="7221" width="7.42578125" style="1" customWidth="1"/>
    <col min="7222" max="7222" width="6.42578125" style="1" customWidth="1"/>
    <col min="7223" max="7223" width="6.42578125" style="1" bestFit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6.5703125" style="1" customWidth="1"/>
    <col min="7233" max="7233" width="5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40" width="7.7109375" style="1" customWidth="1"/>
    <col min="7241" max="7242" width="7.42578125" style="1" customWidth="1"/>
    <col min="7243" max="7251" width="5.85546875" style="1" customWidth="1"/>
    <col min="7252" max="7252" width="5.85546875" style="1" bestFit="1" customWidth="1"/>
    <col min="7253" max="7253" width="5" style="1" bestFit="1" customWidth="1"/>
    <col min="7254" max="7254" width="5.2851562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424" width="9.140625" style="1"/>
    <col min="7425" max="7425" width="4" style="1" customWidth="1"/>
    <col min="7426" max="7426" width="26.5703125" style="1" customWidth="1"/>
    <col min="7427" max="7427" width="5.85546875" style="1" customWidth="1"/>
    <col min="7428" max="7428" width="6.7109375" style="1" customWidth="1"/>
    <col min="7429" max="7429" width="5.85546875" style="1" customWidth="1"/>
    <col min="7430" max="7430" width="7.2851562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7.28515625" style="1" customWidth="1"/>
    <col min="7437" max="7437" width="5.85546875" style="1" customWidth="1"/>
    <col min="7438" max="7438" width="7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.42578125" style="1" bestFit="1" customWidth="1"/>
    <col min="7447" max="7447" width="5.85546875" style="1" customWidth="1"/>
    <col min="7448" max="7448" width="7.42578125" style="1" bestFit="1" customWidth="1"/>
    <col min="7449" max="7449" width="5.85546875" style="1" customWidth="1"/>
    <col min="7450" max="7450" width="6.42578125" style="1" customWidth="1"/>
    <col min="7451" max="7451" width="5.85546875" style="1" customWidth="1"/>
    <col min="7452" max="7452" width="6.5703125" style="1" bestFit="1" customWidth="1"/>
    <col min="7453" max="7453" width="5.5703125" style="1" customWidth="1"/>
    <col min="7454" max="7454" width="6.140625" style="1" customWidth="1"/>
    <col min="7455" max="7455" width="6.7109375" style="1" customWidth="1"/>
    <col min="7456" max="7456" width="6.5703125" style="1" bestFit="1" customWidth="1"/>
    <col min="7457" max="7457" width="7" style="1" customWidth="1"/>
    <col min="7458" max="7458" width="7.42578125" style="1" bestFit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6.7109375" style="1" bestFit="1" customWidth="1"/>
    <col min="7467" max="7467" width="5.85546875" style="1" customWidth="1"/>
    <col min="7468" max="7468" width="6.5703125" style="1" bestFit="1" customWidth="1"/>
    <col min="7469" max="7469" width="5.85546875" style="1" customWidth="1"/>
    <col min="7470" max="7470" width="6.7109375" style="1" customWidth="1"/>
    <col min="7471" max="7471" width="5" style="1" customWidth="1"/>
    <col min="7472" max="7472" width="5.85546875" style="1" customWidth="1"/>
    <col min="7473" max="7473" width="5" style="1" customWidth="1"/>
    <col min="7474" max="7474" width="6.140625" style="1" customWidth="1"/>
    <col min="7475" max="7475" width="6.42578125" style="1" customWidth="1"/>
    <col min="7476" max="7477" width="7.42578125" style="1" customWidth="1"/>
    <col min="7478" max="7478" width="6.42578125" style="1" customWidth="1"/>
    <col min="7479" max="7479" width="6.42578125" style="1" bestFit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6.5703125" style="1" customWidth="1"/>
    <col min="7489" max="7489" width="5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6" width="7.7109375" style="1" customWidth="1"/>
    <col min="7497" max="7498" width="7.42578125" style="1" customWidth="1"/>
    <col min="7499" max="7507" width="5.85546875" style="1" customWidth="1"/>
    <col min="7508" max="7508" width="5.85546875" style="1" bestFit="1" customWidth="1"/>
    <col min="7509" max="7509" width="5" style="1" bestFit="1" customWidth="1"/>
    <col min="7510" max="7510" width="5.2851562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680" width="9.140625" style="1"/>
    <col min="7681" max="7681" width="4" style="1" customWidth="1"/>
    <col min="7682" max="7682" width="26.5703125" style="1" customWidth="1"/>
    <col min="7683" max="7683" width="5.85546875" style="1" customWidth="1"/>
    <col min="7684" max="7684" width="6.7109375" style="1" customWidth="1"/>
    <col min="7685" max="7685" width="5.85546875" style="1" customWidth="1"/>
    <col min="7686" max="7686" width="7.2851562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7.28515625" style="1" customWidth="1"/>
    <col min="7693" max="7693" width="5.85546875" style="1" customWidth="1"/>
    <col min="7694" max="7694" width="7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.42578125" style="1" bestFit="1" customWidth="1"/>
    <col min="7703" max="7703" width="5.85546875" style="1" customWidth="1"/>
    <col min="7704" max="7704" width="7.42578125" style="1" bestFit="1" customWidth="1"/>
    <col min="7705" max="7705" width="5.85546875" style="1" customWidth="1"/>
    <col min="7706" max="7706" width="6.42578125" style="1" customWidth="1"/>
    <col min="7707" max="7707" width="5.85546875" style="1" customWidth="1"/>
    <col min="7708" max="7708" width="6.5703125" style="1" bestFit="1" customWidth="1"/>
    <col min="7709" max="7709" width="5.5703125" style="1" customWidth="1"/>
    <col min="7710" max="7710" width="6.140625" style="1" customWidth="1"/>
    <col min="7711" max="7711" width="6.7109375" style="1" customWidth="1"/>
    <col min="7712" max="7712" width="6.5703125" style="1" bestFit="1" customWidth="1"/>
    <col min="7713" max="7713" width="7" style="1" customWidth="1"/>
    <col min="7714" max="7714" width="7.42578125" style="1" bestFit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6.7109375" style="1" bestFit="1" customWidth="1"/>
    <col min="7723" max="7723" width="5.85546875" style="1" customWidth="1"/>
    <col min="7724" max="7724" width="6.5703125" style="1" bestFit="1" customWidth="1"/>
    <col min="7725" max="7725" width="5.85546875" style="1" customWidth="1"/>
    <col min="7726" max="7726" width="6.7109375" style="1" customWidth="1"/>
    <col min="7727" max="7727" width="5" style="1" customWidth="1"/>
    <col min="7728" max="7728" width="5.85546875" style="1" customWidth="1"/>
    <col min="7729" max="7729" width="5" style="1" customWidth="1"/>
    <col min="7730" max="7730" width="6.140625" style="1" customWidth="1"/>
    <col min="7731" max="7731" width="6.42578125" style="1" customWidth="1"/>
    <col min="7732" max="7733" width="7.42578125" style="1" customWidth="1"/>
    <col min="7734" max="7734" width="6.42578125" style="1" customWidth="1"/>
    <col min="7735" max="7735" width="6.42578125" style="1" bestFit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6.5703125" style="1" customWidth="1"/>
    <col min="7745" max="7745" width="5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2" width="7.7109375" style="1" customWidth="1"/>
    <col min="7753" max="7754" width="7.42578125" style="1" customWidth="1"/>
    <col min="7755" max="7763" width="5.85546875" style="1" customWidth="1"/>
    <col min="7764" max="7764" width="5.85546875" style="1" bestFit="1" customWidth="1"/>
    <col min="7765" max="7765" width="5" style="1" bestFit="1" customWidth="1"/>
    <col min="7766" max="7766" width="5.2851562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936" width="9.140625" style="1"/>
    <col min="7937" max="7937" width="4" style="1" customWidth="1"/>
    <col min="7938" max="7938" width="26.5703125" style="1" customWidth="1"/>
    <col min="7939" max="7939" width="5.85546875" style="1" customWidth="1"/>
    <col min="7940" max="7940" width="6.7109375" style="1" customWidth="1"/>
    <col min="7941" max="7941" width="5.85546875" style="1" customWidth="1"/>
    <col min="7942" max="7942" width="7.2851562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7.28515625" style="1" customWidth="1"/>
    <col min="7949" max="7949" width="5.85546875" style="1" customWidth="1"/>
    <col min="7950" max="7950" width="7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.42578125" style="1" bestFit="1" customWidth="1"/>
    <col min="7959" max="7959" width="5.85546875" style="1" customWidth="1"/>
    <col min="7960" max="7960" width="7.42578125" style="1" bestFit="1" customWidth="1"/>
    <col min="7961" max="7961" width="5.85546875" style="1" customWidth="1"/>
    <col min="7962" max="7962" width="6.42578125" style="1" customWidth="1"/>
    <col min="7963" max="7963" width="5.85546875" style="1" customWidth="1"/>
    <col min="7964" max="7964" width="6.5703125" style="1" bestFit="1" customWidth="1"/>
    <col min="7965" max="7965" width="5.5703125" style="1" customWidth="1"/>
    <col min="7966" max="7966" width="6.140625" style="1" customWidth="1"/>
    <col min="7967" max="7967" width="6.7109375" style="1" customWidth="1"/>
    <col min="7968" max="7968" width="6.5703125" style="1" bestFit="1" customWidth="1"/>
    <col min="7969" max="7969" width="7" style="1" customWidth="1"/>
    <col min="7970" max="7970" width="7.42578125" style="1" bestFit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6.7109375" style="1" bestFit="1" customWidth="1"/>
    <col min="7979" max="7979" width="5.85546875" style="1" customWidth="1"/>
    <col min="7980" max="7980" width="6.5703125" style="1" bestFit="1" customWidth="1"/>
    <col min="7981" max="7981" width="5.85546875" style="1" customWidth="1"/>
    <col min="7982" max="7982" width="6.7109375" style="1" customWidth="1"/>
    <col min="7983" max="7983" width="5" style="1" customWidth="1"/>
    <col min="7984" max="7984" width="5.85546875" style="1" customWidth="1"/>
    <col min="7985" max="7985" width="5" style="1" customWidth="1"/>
    <col min="7986" max="7986" width="6.140625" style="1" customWidth="1"/>
    <col min="7987" max="7987" width="6.42578125" style="1" customWidth="1"/>
    <col min="7988" max="7989" width="7.42578125" style="1" customWidth="1"/>
    <col min="7990" max="7990" width="6.42578125" style="1" customWidth="1"/>
    <col min="7991" max="7991" width="6.42578125" style="1" bestFit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6.5703125" style="1" customWidth="1"/>
    <col min="8001" max="8001" width="5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8" width="7.7109375" style="1" customWidth="1"/>
    <col min="8009" max="8010" width="7.42578125" style="1" customWidth="1"/>
    <col min="8011" max="8019" width="5.85546875" style="1" customWidth="1"/>
    <col min="8020" max="8020" width="5.85546875" style="1" bestFit="1" customWidth="1"/>
    <col min="8021" max="8021" width="5" style="1" bestFit="1" customWidth="1"/>
    <col min="8022" max="8022" width="5.2851562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192" width="9.140625" style="1"/>
    <col min="8193" max="8193" width="4" style="1" customWidth="1"/>
    <col min="8194" max="8194" width="26.5703125" style="1" customWidth="1"/>
    <col min="8195" max="8195" width="5.85546875" style="1" customWidth="1"/>
    <col min="8196" max="8196" width="6.7109375" style="1" customWidth="1"/>
    <col min="8197" max="8197" width="5.85546875" style="1" customWidth="1"/>
    <col min="8198" max="8198" width="7.2851562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7.28515625" style="1" customWidth="1"/>
    <col min="8205" max="8205" width="5.85546875" style="1" customWidth="1"/>
    <col min="8206" max="8206" width="7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.42578125" style="1" bestFit="1" customWidth="1"/>
    <col min="8215" max="8215" width="5.85546875" style="1" customWidth="1"/>
    <col min="8216" max="8216" width="7.42578125" style="1" bestFit="1" customWidth="1"/>
    <col min="8217" max="8217" width="5.85546875" style="1" customWidth="1"/>
    <col min="8218" max="8218" width="6.42578125" style="1" customWidth="1"/>
    <col min="8219" max="8219" width="5.85546875" style="1" customWidth="1"/>
    <col min="8220" max="8220" width="6.5703125" style="1" bestFit="1" customWidth="1"/>
    <col min="8221" max="8221" width="5.5703125" style="1" customWidth="1"/>
    <col min="8222" max="8222" width="6.140625" style="1" customWidth="1"/>
    <col min="8223" max="8223" width="6.7109375" style="1" customWidth="1"/>
    <col min="8224" max="8224" width="6.5703125" style="1" bestFit="1" customWidth="1"/>
    <col min="8225" max="8225" width="7" style="1" customWidth="1"/>
    <col min="8226" max="8226" width="7.42578125" style="1" bestFit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6.7109375" style="1" bestFit="1" customWidth="1"/>
    <col min="8235" max="8235" width="5.85546875" style="1" customWidth="1"/>
    <col min="8236" max="8236" width="6.5703125" style="1" bestFit="1" customWidth="1"/>
    <col min="8237" max="8237" width="5.85546875" style="1" customWidth="1"/>
    <col min="8238" max="8238" width="6.7109375" style="1" customWidth="1"/>
    <col min="8239" max="8239" width="5" style="1" customWidth="1"/>
    <col min="8240" max="8240" width="5.85546875" style="1" customWidth="1"/>
    <col min="8241" max="8241" width="5" style="1" customWidth="1"/>
    <col min="8242" max="8242" width="6.140625" style="1" customWidth="1"/>
    <col min="8243" max="8243" width="6.42578125" style="1" customWidth="1"/>
    <col min="8244" max="8245" width="7.42578125" style="1" customWidth="1"/>
    <col min="8246" max="8246" width="6.42578125" style="1" customWidth="1"/>
    <col min="8247" max="8247" width="6.42578125" style="1" bestFit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6.5703125" style="1" customWidth="1"/>
    <col min="8257" max="8257" width="5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4" width="7.7109375" style="1" customWidth="1"/>
    <col min="8265" max="8266" width="7.42578125" style="1" customWidth="1"/>
    <col min="8267" max="8275" width="5.85546875" style="1" customWidth="1"/>
    <col min="8276" max="8276" width="5.85546875" style="1" bestFit="1" customWidth="1"/>
    <col min="8277" max="8277" width="5" style="1" bestFit="1" customWidth="1"/>
    <col min="8278" max="8278" width="5.2851562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448" width="9.140625" style="1"/>
    <col min="8449" max="8449" width="4" style="1" customWidth="1"/>
    <col min="8450" max="8450" width="26.5703125" style="1" customWidth="1"/>
    <col min="8451" max="8451" width="5.85546875" style="1" customWidth="1"/>
    <col min="8452" max="8452" width="6.7109375" style="1" customWidth="1"/>
    <col min="8453" max="8453" width="5.85546875" style="1" customWidth="1"/>
    <col min="8454" max="8454" width="7.2851562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7.28515625" style="1" customWidth="1"/>
    <col min="8461" max="8461" width="5.85546875" style="1" customWidth="1"/>
    <col min="8462" max="8462" width="7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.42578125" style="1" bestFit="1" customWidth="1"/>
    <col min="8471" max="8471" width="5.85546875" style="1" customWidth="1"/>
    <col min="8472" max="8472" width="7.42578125" style="1" bestFit="1" customWidth="1"/>
    <col min="8473" max="8473" width="5.85546875" style="1" customWidth="1"/>
    <col min="8474" max="8474" width="6.42578125" style="1" customWidth="1"/>
    <col min="8475" max="8475" width="5.85546875" style="1" customWidth="1"/>
    <col min="8476" max="8476" width="6.5703125" style="1" bestFit="1" customWidth="1"/>
    <col min="8477" max="8477" width="5.5703125" style="1" customWidth="1"/>
    <col min="8478" max="8478" width="6.140625" style="1" customWidth="1"/>
    <col min="8479" max="8479" width="6.7109375" style="1" customWidth="1"/>
    <col min="8480" max="8480" width="6.5703125" style="1" bestFit="1" customWidth="1"/>
    <col min="8481" max="8481" width="7" style="1" customWidth="1"/>
    <col min="8482" max="8482" width="7.42578125" style="1" bestFit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6.7109375" style="1" bestFit="1" customWidth="1"/>
    <col min="8491" max="8491" width="5.85546875" style="1" customWidth="1"/>
    <col min="8492" max="8492" width="6.5703125" style="1" bestFit="1" customWidth="1"/>
    <col min="8493" max="8493" width="5.85546875" style="1" customWidth="1"/>
    <col min="8494" max="8494" width="6.7109375" style="1" customWidth="1"/>
    <col min="8495" max="8495" width="5" style="1" customWidth="1"/>
    <col min="8496" max="8496" width="5.85546875" style="1" customWidth="1"/>
    <col min="8497" max="8497" width="5" style="1" customWidth="1"/>
    <col min="8498" max="8498" width="6.140625" style="1" customWidth="1"/>
    <col min="8499" max="8499" width="6.42578125" style="1" customWidth="1"/>
    <col min="8500" max="8501" width="7.42578125" style="1" customWidth="1"/>
    <col min="8502" max="8502" width="6.42578125" style="1" customWidth="1"/>
    <col min="8503" max="8503" width="6.42578125" style="1" bestFit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6.5703125" style="1" customWidth="1"/>
    <col min="8513" max="8513" width="5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20" width="7.7109375" style="1" customWidth="1"/>
    <col min="8521" max="8522" width="7.42578125" style="1" customWidth="1"/>
    <col min="8523" max="8531" width="5.85546875" style="1" customWidth="1"/>
    <col min="8532" max="8532" width="5.85546875" style="1" bestFit="1" customWidth="1"/>
    <col min="8533" max="8533" width="5" style="1" bestFit="1" customWidth="1"/>
    <col min="8534" max="8534" width="5.2851562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704" width="9.140625" style="1"/>
    <col min="8705" max="8705" width="4" style="1" customWidth="1"/>
    <col min="8706" max="8706" width="26.5703125" style="1" customWidth="1"/>
    <col min="8707" max="8707" width="5.85546875" style="1" customWidth="1"/>
    <col min="8708" max="8708" width="6.7109375" style="1" customWidth="1"/>
    <col min="8709" max="8709" width="5.85546875" style="1" customWidth="1"/>
    <col min="8710" max="8710" width="7.2851562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7.28515625" style="1" customWidth="1"/>
    <col min="8717" max="8717" width="5.85546875" style="1" customWidth="1"/>
    <col min="8718" max="8718" width="7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.42578125" style="1" bestFit="1" customWidth="1"/>
    <col min="8727" max="8727" width="5.85546875" style="1" customWidth="1"/>
    <col min="8728" max="8728" width="7.42578125" style="1" bestFit="1" customWidth="1"/>
    <col min="8729" max="8729" width="5.85546875" style="1" customWidth="1"/>
    <col min="8730" max="8730" width="6.42578125" style="1" customWidth="1"/>
    <col min="8731" max="8731" width="5.85546875" style="1" customWidth="1"/>
    <col min="8732" max="8732" width="6.5703125" style="1" bestFit="1" customWidth="1"/>
    <col min="8733" max="8733" width="5.5703125" style="1" customWidth="1"/>
    <col min="8734" max="8734" width="6.140625" style="1" customWidth="1"/>
    <col min="8735" max="8735" width="6.7109375" style="1" customWidth="1"/>
    <col min="8736" max="8736" width="6.5703125" style="1" bestFit="1" customWidth="1"/>
    <col min="8737" max="8737" width="7" style="1" customWidth="1"/>
    <col min="8738" max="8738" width="7.42578125" style="1" bestFit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6.7109375" style="1" bestFit="1" customWidth="1"/>
    <col min="8747" max="8747" width="5.85546875" style="1" customWidth="1"/>
    <col min="8748" max="8748" width="6.5703125" style="1" bestFit="1" customWidth="1"/>
    <col min="8749" max="8749" width="5.85546875" style="1" customWidth="1"/>
    <col min="8750" max="8750" width="6.7109375" style="1" customWidth="1"/>
    <col min="8751" max="8751" width="5" style="1" customWidth="1"/>
    <col min="8752" max="8752" width="5.85546875" style="1" customWidth="1"/>
    <col min="8753" max="8753" width="5" style="1" customWidth="1"/>
    <col min="8754" max="8754" width="6.140625" style="1" customWidth="1"/>
    <col min="8755" max="8755" width="6.42578125" style="1" customWidth="1"/>
    <col min="8756" max="8757" width="7.42578125" style="1" customWidth="1"/>
    <col min="8758" max="8758" width="6.42578125" style="1" customWidth="1"/>
    <col min="8759" max="8759" width="6.42578125" style="1" bestFit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6.5703125" style="1" customWidth="1"/>
    <col min="8769" max="8769" width="5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6" width="7.7109375" style="1" customWidth="1"/>
    <col min="8777" max="8778" width="7.42578125" style="1" customWidth="1"/>
    <col min="8779" max="8787" width="5.85546875" style="1" customWidth="1"/>
    <col min="8788" max="8788" width="5.85546875" style="1" bestFit="1" customWidth="1"/>
    <col min="8789" max="8789" width="5" style="1" bestFit="1" customWidth="1"/>
    <col min="8790" max="8790" width="5.2851562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960" width="9.140625" style="1"/>
    <col min="8961" max="8961" width="4" style="1" customWidth="1"/>
    <col min="8962" max="8962" width="26.5703125" style="1" customWidth="1"/>
    <col min="8963" max="8963" width="5.85546875" style="1" customWidth="1"/>
    <col min="8964" max="8964" width="6.7109375" style="1" customWidth="1"/>
    <col min="8965" max="8965" width="5.85546875" style="1" customWidth="1"/>
    <col min="8966" max="8966" width="7.2851562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7.28515625" style="1" customWidth="1"/>
    <col min="8973" max="8973" width="5.85546875" style="1" customWidth="1"/>
    <col min="8974" max="8974" width="7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.42578125" style="1" bestFit="1" customWidth="1"/>
    <col min="8983" max="8983" width="5.85546875" style="1" customWidth="1"/>
    <col min="8984" max="8984" width="7.42578125" style="1" bestFit="1" customWidth="1"/>
    <col min="8985" max="8985" width="5.85546875" style="1" customWidth="1"/>
    <col min="8986" max="8986" width="6.42578125" style="1" customWidth="1"/>
    <col min="8987" max="8987" width="5.85546875" style="1" customWidth="1"/>
    <col min="8988" max="8988" width="6.5703125" style="1" bestFit="1" customWidth="1"/>
    <col min="8989" max="8989" width="5.5703125" style="1" customWidth="1"/>
    <col min="8990" max="8990" width="6.140625" style="1" customWidth="1"/>
    <col min="8991" max="8991" width="6.7109375" style="1" customWidth="1"/>
    <col min="8992" max="8992" width="6.5703125" style="1" bestFit="1" customWidth="1"/>
    <col min="8993" max="8993" width="7" style="1" customWidth="1"/>
    <col min="8994" max="8994" width="7.42578125" style="1" bestFit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6.7109375" style="1" bestFit="1" customWidth="1"/>
    <col min="9003" max="9003" width="5.85546875" style="1" customWidth="1"/>
    <col min="9004" max="9004" width="6.5703125" style="1" bestFit="1" customWidth="1"/>
    <col min="9005" max="9005" width="5.85546875" style="1" customWidth="1"/>
    <col min="9006" max="9006" width="6.7109375" style="1" customWidth="1"/>
    <col min="9007" max="9007" width="5" style="1" customWidth="1"/>
    <col min="9008" max="9008" width="5.85546875" style="1" customWidth="1"/>
    <col min="9009" max="9009" width="5" style="1" customWidth="1"/>
    <col min="9010" max="9010" width="6.140625" style="1" customWidth="1"/>
    <col min="9011" max="9011" width="6.42578125" style="1" customWidth="1"/>
    <col min="9012" max="9013" width="7.42578125" style="1" customWidth="1"/>
    <col min="9014" max="9014" width="6.42578125" style="1" customWidth="1"/>
    <col min="9015" max="9015" width="6.42578125" style="1" bestFit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6.5703125" style="1" customWidth="1"/>
    <col min="9025" max="9025" width="5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2" width="7.7109375" style="1" customWidth="1"/>
    <col min="9033" max="9034" width="7.42578125" style="1" customWidth="1"/>
    <col min="9035" max="9043" width="5.85546875" style="1" customWidth="1"/>
    <col min="9044" max="9044" width="5.85546875" style="1" bestFit="1" customWidth="1"/>
    <col min="9045" max="9045" width="5" style="1" bestFit="1" customWidth="1"/>
    <col min="9046" max="9046" width="5.2851562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216" width="9.140625" style="1"/>
    <col min="9217" max="9217" width="4" style="1" customWidth="1"/>
    <col min="9218" max="9218" width="26.5703125" style="1" customWidth="1"/>
    <col min="9219" max="9219" width="5.85546875" style="1" customWidth="1"/>
    <col min="9220" max="9220" width="6.7109375" style="1" customWidth="1"/>
    <col min="9221" max="9221" width="5.85546875" style="1" customWidth="1"/>
    <col min="9222" max="9222" width="7.2851562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7.28515625" style="1" customWidth="1"/>
    <col min="9229" max="9229" width="5.85546875" style="1" customWidth="1"/>
    <col min="9230" max="9230" width="7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.42578125" style="1" bestFit="1" customWidth="1"/>
    <col min="9239" max="9239" width="5.85546875" style="1" customWidth="1"/>
    <col min="9240" max="9240" width="7.42578125" style="1" bestFit="1" customWidth="1"/>
    <col min="9241" max="9241" width="5.85546875" style="1" customWidth="1"/>
    <col min="9242" max="9242" width="6.42578125" style="1" customWidth="1"/>
    <col min="9243" max="9243" width="5.85546875" style="1" customWidth="1"/>
    <col min="9244" max="9244" width="6.5703125" style="1" bestFit="1" customWidth="1"/>
    <col min="9245" max="9245" width="5.5703125" style="1" customWidth="1"/>
    <col min="9246" max="9246" width="6.140625" style="1" customWidth="1"/>
    <col min="9247" max="9247" width="6.7109375" style="1" customWidth="1"/>
    <col min="9248" max="9248" width="6.5703125" style="1" bestFit="1" customWidth="1"/>
    <col min="9249" max="9249" width="7" style="1" customWidth="1"/>
    <col min="9250" max="9250" width="7.42578125" style="1" bestFit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6.7109375" style="1" bestFit="1" customWidth="1"/>
    <col min="9259" max="9259" width="5.85546875" style="1" customWidth="1"/>
    <col min="9260" max="9260" width="6.5703125" style="1" bestFit="1" customWidth="1"/>
    <col min="9261" max="9261" width="5.85546875" style="1" customWidth="1"/>
    <col min="9262" max="9262" width="6.7109375" style="1" customWidth="1"/>
    <col min="9263" max="9263" width="5" style="1" customWidth="1"/>
    <col min="9264" max="9264" width="5.85546875" style="1" customWidth="1"/>
    <col min="9265" max="9265" width="5" style="1" customWidth="1"/>
    <col min="9266" max="9266" width="6.140625" style="1" customWidth="1"/>
    <col min="9267" max="9267" width="6.42578125" style="1" customWidth="1"/>
    <col min="9268" max="9269" width="7.42578125" style="1" customWidth="1"/>
    <col min="9270" max="9270" width="6.42578125" style="1" customWidth="1"/>
    <col min="9271" max="9271" width="6.42578125" style="1" bestFit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6.5703125" style="1" customWidth="1"/>
    <col min="9281" max="9281" width="5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8" width="7.7109375" style="1" customWidth="1"/>
    <col min="9289" max="9290" width="7.42578125" style="1" customWidth="1"/>
    <col min="9291" max="9299" width="5.85546875" style="1" customWidth="1"/>
    <col min="9300" max="9300" width="5.85546875" style="1" bestFit="1" customWidth="1"/>
    <col min="9301" max="9301" width="5" style="1" bestFit="1" customWidth="1"/>
    <col min="9302" max="9302" width="5.2851562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472" width="9.140625" style="1"/>
    <col min="9473" max="9473" width="4" style="1" customWidth="1"/>
    <col min="9474" max="9474" width="26.5703125" style="1" customWidth="1"/>
    <col min="9475" max="9475" width="5.85546875" style="1" customWidth="1"/>
    <col min="9476" max="9476" width="6.7109375" style="1" customWidth="1"/>
    <col min="9477" max="9477" width="5.85546875" style="1" customWidth="1"/>
    <col min="9478" max="9478" width="7.2851562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7.28515625" style="1" customWidth="1"/>
    <col min="9485" max="9485" width="5.85546875" style="1" customWidth="1"/>
    <col min="9486" max="9486" width="7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.42578125" style="1" bestFit="1" customWidth="1"/>
    <col min="9495" max="9495" width="5.85546875" style="1" customWidth="1"/>
    <col min="9496" max="9496" width="7.42578125" style="1" bestFit="1" customWidth="1"/>
    <col min="9497" max="9497" width="5.85546875" style="1" customWidth="1"/>
    <col min="9498" max="9498" width="6.42578125" style="1" customWidth="1"/>
    <col min="9499" max="9499" width="5.85546875" style="1" customWidth="1"/>
    <col min="9500" max="9500" width="6.5703125" style="1" bestFit="1" customWidth="1"/>
    <col min="9501" max="9501" width="5.5703125" style="1" customWidth="1"/>
    <col min="9502" max="9502" width="6.140625" style="1" customWidth="1"/>
    <col min="9503" max="9503" width="6.7109375" style="1" customWidth="1"/>
    <col min="9504" max="9504" width="6.5703125" style="1" bestFit="1" customWidth="1"/>
    <col min="9505" max="9505" width="7" style="1" customWidth="1"/>
    <col min="9506" max="9506" width="7.42578125" style="1" bestFit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6.7109375" style="1" bestFit="1" customWidth="1"/>
    <col min="9515" max="9515" width="5.85546875" style="1" customWidth="1"/>
    <col min="9516" max="9516" width="6.5703125" style="1" bestFit="1" customWidth="1"/>
    <col min="9517" max="9517" width="5.85546875" style="1" customWidth="1"/>
    <col min="9518" max="9518" width="6.7109375" style="1" customWidth="1"/>
    <col min="9519" max="9519" width="5" style="1" customWidth="1"/>
    <col min="9520" max="9520" width="5.85546875" style="1" customWidth="1"/>
    <col min="9521" max="9521" width="5" style="1" customWidth="1"/>
    <col min="9522" max="9522" width="6.140625" style="1" customWidth="1"/>
    <col min="9523" max="9523" width="6.42578125" style="1" customWidth="1"/>
    <col min="9524" max="9525" width="7.42578125" style="1" customWidth="1"/>
    <col min="9526" max="9526" width="6.42578125" style="1" customWidth="1"/>
    <col min="9527" max="9527" width="6.42578125" style="1" bestFit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6.5703125" style="1" customWidth="1"/>
    <col min="9537" max="9537" width="5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4" width="7.7109375" style="1" customWidth="1"/>
    <col min="9545" max="9546" width="7.42578125" style="1" customWidth="1"/>
    <col min="9547" max="9555" width="5.85546875" style="1" customWidth="1"/>
    <col min="9556" max="9556" width="5.85546875" style="1" bestFit="1" customWidth="1"/>
    <col min="9557" max="9557" width="5" style="1" bestFit="1" customWidth="1"/>
    <col min="9558" max="9558" width="5.2851562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728" width="9.140625" style="1"/>
    <col min="9729" max="9729" width="4" style="1" customWidth="1"/>
    <col min="9730" max="9730" width="26.5703125" style="1" customWidth="1"/>
    <col min="9731" max="9731" width="5.85546875" style="1" customWidth="1"/>
    <col min="9732" max="9732" width="6.7109375" style="1" customWidth="1"/>
    <col min="9733" max="9733" width="5.85546875" style="1" customWidth="1"/>
    <col min="9734" max="9734" width="7.2851562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7.28515625" style="1" customWidth="1"/>
    <col min="9741" max="9741" width="5.85546875" style="1" customWidth="1"/>
    <col min="9742" max="9742" width="7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.42578125" style="1" bestFit="1" customWidth="1"/>
    <col min="9751" max="9751" width="5.85546875" style="1" customWidth="1"/>
    <col min="9752" max="9752" width="7.42578125" style="1" bestFit="1" customWidth="1"/>
    <col min="9753" max="9753" width="5.85546875" style="1" customWidth="1"/>
    <col min="9754" max="9754" width="6.42578125" style="1" customWidth="1"/>
    <col min="9755" max="9755" width="5.85546875" style="1" customWidth="1"/>
    <col min="9756" max="9756" width="6.5703125" style="1" bestFit="1" customWidth="1"/>
    <col min="9757" max="9757" width="5.5703125" style="1" customWidth="1"/>
    <col min="9758" max="9758" width="6.140625" style="1" customWidth="1"/>
    <col min="9759" max="9759" width="6.7109375" style="1" customWidth="1"/>
    <col min="9760" max="9760" width="6.5703125" style="1" bestFit="1" customWidth="1"/>
    <col min="9761" max="9761" width="7" style="1" customWidth="1"/>
    <col min="9762" max="9762" width="7.42578125" style="1" bestFit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6.7109375" style="1" bestFit="1" customWidth="1"/>
    <col min="9771" max="9771" width="5.85546875" style="1" customWidth="1"/>
    <col min="9772" max="9772" width="6.5703125" style="1" bestFit="1" customWidth="1"/>
    <col min="9773" max="9773" width="5.85546875" style="1" customWidth="1"/>
    <col min="9774" max="9774" width="6.7109375" style="1" customWidth="1"/>
    <col min="9775" max="9775" width="5" style="1" customWidth="1"/>
    <col min="9776" max="9776" width="5.85546875" style="1" customWidth="1"/>
    <col min="9777" max="9777" width="5" style="1" customWidth="1"/>
    <col min="9778" max="9778" width="6.140625" style="1" customWidth="1"/>
    <col min="9779" max="9779" width="6.42578125" style="1" customWidth="1"/>
    <col min="9780" max="9781" width="7.42578125" style="1" customWidth="1"/>
    <col min="9782" max="9782" width="6.42578125" style="1" customWidth="1"/>
    <col min="9783" max="9783" width="6.42578125" style="1" bestFit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6.5703125" style="1" customWidth="1"/>
    <col min="9793" max="9793" width="5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800" width="7.7109375" style="1" customWidth="1"/>
    <col min="9801" max="9802" width="7.42578125" style="1" customWidth="1"/>
    <col min="9803" max="9811" width="5.85546875" style="1" customWidth="1"/>
    <col min="9812" max="9812" width="5.85546875" style="1" bestFit="1" customWidth="1"/>
    <col min="9813" max="9813" width="5" style="1" bestFit="1" customWidth="1"/>
    <col min="9814" max="9814" width="5.2851562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984" width="9.140625" style="1"/>
    <col min="9985" max="9985" width="4" style="1" customWidth="1"/>
    <col min="9986" max="9986" width="26.5703125" style="1" customWidth="1"/>
    <col min="9987" max="9987" width="5.85546875" style="1" customWidth="1"/>
    <col min="9988" max="9988" width="6.7109375" style="1" customWidth="1"/>
    <col min="9989" max="9989" width="5.85546875" style="1" customWidth="1"/>
    <col min="9990" max="9990" width="7.2851562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7.28515625" style="1" customWidth="1"/>
    <col min="9997" max="9997" width="5.85546875" style="1" customWidth="1"/>
    <col min="9998" max="9998" width="7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.42578125" style="1" bestFit="1" customWidth="1"/>
    <col min="10007" max="10007" width="5.85546875" style="1" customWidth="1"/>
    <col min="10008" max="10008" width="7.42578125" style="1" bestFit="1" customWidth="1"/>
    <col min="10009" max="10009" width="5.85546875" style="1" customWidth="1"/>
    <col min="10010" max="10010" width="6.42578125" style="1" customWidth="1"/>
    <col min="10011" max="10011" width="5.85546875" style="1" customWidth="1"/>
    <col min="10012" max="10012" width="6.5703125" style="1" bestFit="1" customWidth="1"/>
    <col min="10013" max="10013" width="5.5703125" style="1" customWidth="1"/>
    <col min="10014" max="10014" width="6.140625" style="1" customWidth="1"/>
    <col min="10015" max="10015" width="6.7109375" style="1" customWidth="1"/>
    <col min="10016" max="10016" width="6.5703125" style="1" bestFit="1" customWidth="1"/>
    <col min="10017" max="10017" width="7" style="1" customWidth="1"/>
    <col min="10018" max="10018" width="7.42578125" style="1" bestFit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6.7109375" style="1" bestFit="1" customWidth="1"/>
    <col min="10027" max="10027" width="5.85546875" style="1" customWidth="1"/>
    <col min="10028" max="10028" width="6.5703125" style="1" bestFit="1" customWidth="1"/>
    <col min="10029" max="10029" width="5.85546875" style="1" customWidth="1"/>
    <col min="10030" max="10030" width="6.7109375" style="1" customWidth="1"/>
    <col min="10031" max="10031" width="5" style="1" customWidth="1"/>
    <col min="10032" max="10032" width="5.85546875" style="1" customWidth="1"/>
    <col min="10033" max="10033" width="5" style="1" customWidth="1"/>
    <col min="10034" max="10034" width="6.140625" style="1" customWidth="1"/>
    <col min="10035" max="10035" width="6.42578125" style="1" customWidth="1"/>
    <col min="10036" max="10037" width="7.42578125" style="1" customWidth="1"/>
    <col min="10038" max="10038" width="6.42578125" style="1" customWidth="1"/>
    <col min="10039" max="10039" width="6.42578125" style="1" bestFit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6.5703125" style="1" customWidth="1"/>
    <col min="10049" max="10049" width="5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6" width="7.7109375" style="1" customWidth="1"/>
    <col min="10057" max="10058" width="7.42578125" style="1" customWidth="1"/>
    <col min="10059" max="10067" width="5.85546875" style="1" customWidth="1"/>
    <col min="10068" max="10068" width="5.85546875" style="1" bestFit="1" customWidth="1"/>
    <col min="10069" max="10069" width="5" style="1" bestFit="1" customWidth="1"/>
    <col min="10070" max="10070" width="5.2851562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240" width="9.140625" style="1"/>
    <col min="10241" max="10241" width="4" style="1" customWidth="1"/>
    <col min="10242" max="10242" width="26.5703125" style="1" customWidth="1"/>
    <col min="10243" max="10243" width="5.85546875" style="1" customWidth="1"/>
    <col min="10244" max="10244" width="6.7109375" style="1" customWidth="1"/>
    <col min="10245" max="10245" width="5.85546875" style="1" customWidth="1"/>
    <col min="10246" max="10246" width="7.2851562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7.28515625" style="1" customWidth="1"/>
    <col min="10253" max="10253" width="5.85546875" style="1" customWidth="1"/>
    <col min="10254" max="10254" width="7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.42578125" style="1" bestFit="1" customWidth="1"/>
    <col min="10263" max="10263" width="5.85546875" style="1" customWidth="1"/>
    <col min="10264" max="10264" width="7.42578125" style="1" bestFit="1" customWidth="1"/>
    <col min="10265" max="10265" width="5.85546875" style="1" customWidth="1"/>
    <col min="10266" max="10266" width="6.42578125" style="1" customWidth="1"/>
    <col min="10267" max="10267" width="5.85546875" style="1" customWidth="1"/>
    <col min="10268" max="10268" width="6.5703125" style="1" bestFit="1" customWidth="1"/>
    <col min="10269" max="10269" width="5.5703125" style="1" customWidth="1"/>
    <col min="10270" max="10270" width="6.140625" style="1" customWidth="1"/>
    <col min="10271" max="10271" width="6.7109375" style="1" customWidth="1"/>
    <col min="10272" max="10272" width="6.5703125" style="1" bestFit="1" customWidth="1"/>
    <col min="10273" max="10273" width="7" style="1" customWidth="1"/>
    <col min="10274" max="10274" width="7.42578125" style="1" bestFit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6.7109375" style="1" bestFit="1" customWidth="1"/>
    <col min="10283" max="10283" width="5.85546875" style="1" customWidth="1"/>
    <col min="10284" max="10284" width="6.5703125" style="1" bestFit="1" customWidth="1"/>
    <col min="10285" max="10285" width="5.85546875" style="1" customWidth="1"/>
    <col min="10286" max="10286" width="6.7109375" style="1" customWidth="1"/>
    <col min="10287" max="10287" width="5" style="1" customWidth="1"/>
    <col min="10288" max="10288" width="5.85546875" style="1" customWidth="1"/>
    <col min="10289" max="10289" width="5" style="1" customWidth="1"/>
    <col min="10290" max="10290" width="6.140625" style="1" customWidth="1"/>
    <col min="10291" max="10291" width="6.42578125" style="1" customWidth="1"/>
    <col min="10292" max="10293" width="7.42578125" style="1" customWidth="1"/>
    <col min="10294" max="10294" width="6.42578125" style="1" customWidth="1"/>
    <col min="10295" max="10295" width="6.42578125" style="1" bestFit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6.5703125" style="1" customWidth="1"/>
    <col min="10305" max="10305" width="5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2" width="7.7109375" style="1" customWidth="1"/>
    <col min="10313" max="10314" width="7.42578125" style="1" customWidth="1"/>
    <col min="10315" max="10323" width="5.85546875" style="1" customWidth="1"/>
    <col min="10324" max="10324" width="5.85546875" style="1" bestFit="1" customWidth="1"/>
    <col min="10325" max="10325" width="5" style="1" bestFit="1" customWidth="1"/>
    <col min="10326" max="10326" width="5.2851562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496" width="9.140625" style="1"/>
    <col min="10497" max="10497" width="4" style="1" customWidth="1"/>
    <col min="10498" max="10498" width="26.5703125" style="1" customWidth="1"/>
    <col min="10499" max="10499" width="5.85546875" style="1" customWidth="1"/>
    <col min="10500" max="10500" width="6.7109375" style="1" customWidth="1"/>
    <col min="10501" max="10501" width="5.85546875" style="1" customWidth="1"/>
    <col min="10502" max="10502" width="7.2851562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7.28515625" style="1" customWidth="1"/>
    <col min="10509" max="10509" width="5.85546875" style="1" customWidth="1"/>
    <col min="10510" max="10510" width="7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.42578125" style="1" bestFit="1" customWidth="1"/>
    <col min="10519" max="10519" width="5.85546875" style="1" customWidth="1"/>
    <col min="10520" max="10520" width="7.42578125" style="1" bestFit="1" customWidth="1"/>
    <col min="10521" max="10521" width="5.85546875" style="1" customWidth="1"/>
    <col min="10522" max="10522" width="6.42578125" style="1" customWidth="1"/>
    <col min="10523" max="10523" width="5.85546875" style="1" customWidth="1"/>
    <col min="10524" max="10524" width="6.5703125" style="1" bestFit="1" customWidth="1"/>
    <col min="10525" max="10525" width="5.5703125" style="1" customWidth="1"/>
    <col min="10526" max="10526" width="6.140625" style="1" customWidth="1"/>
    <col min="10527" max="10527" width="6.7109375" style="1" customWidth="1"/>
    <col min="10528" max="10528" width="6.5703125" style="1" bestFit="1" customWidth="1"/>
    <col min="10529" max="10529" width="7" style="1" customWidth="1"/>
    <col min="10530" max="10530" width="7.42578125" style="1" bestFit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6.7109375" style="1" bestFit="1" customWidth="1"/>
    <col min="10539" max="10539" width="5.85546875" style="1" customWidth="1"/>
    <col min="10540" max="10540" width="6.5703125" style="1" bestFit="1" customWidth="1"/>
    <col min="10541" max="10541" width="5.85546875" style="1" customWidth="1"/>
    <col min="10542" max="10542" width="6.7109375" style="1" customWidth="1"/>
    <col min="10543" max="10543" width="5" style="1" customWidth="1"/>
    <col min="10544" max="10544" width="5.85546875" style="1" customWidth="1"/>
    <col min="10545" max="10545" width="5" style="1" customWidth="1"/>
    <col min="10546" max="10546" width="6.140625" style="1" customWidth="1"/>
    <col min="10547" max="10547" width="6.42578125" style="1" customWidth="1"/>
    <col min="10548" max="10549" width="7.42578125" style="1" customWidth="1"/>
    <col min="10550" max="10550" width="6.42578125" style="1" customWidth="1"/>
    <col min="10551" max="10551" width="6.42578125" style="1" bestFit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6.5703125" style="1" customWidth="1"/>
    <col min="10561" max="10561" width="5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8" width="7.7109375" style="1" customWidth="1"/>
    <col min="10569" max="10570" width="7.42578125" style="1" customWidth="1"/>
    <col min="10571" max="10579" width="5.85546875" style="1" customWidth="1"/>
    <col min="10580" max="10580" width="5.85546875" style="1" bestFit="1" customWidth="1"/>
    <col min="10581" max="10581" width="5" style="1" bestFit="1" customWidth="1"/>
    <col min="10582" max="10582" width="5.2851562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752" width="9.140625" style="1"/>
    <col min="10753" max="10753" width="4" style="1" customWidth="1"/>
    <col min="10754" max="10754" width="26.5703125" style="1" customWidth="1"/>
    <col min="10755" max="10755" width="5.85546875" style="1" customWidth="1"/>
    <col min="10756" max="10756" width="6.7109375" style="1" customWidth="1"/>
    <col min="10757" max="10757" width="5.85546875" style="1" customWidth="1"/>
    <col min="10758" max="10758" width="7.2851562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7.28515625" style="1" customWidth="1"/>
    <col min="10765" max="10765" width="5.85546875" style="1" customWidth="1"/>
    <col min="10766" max="10766" width="7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.42578125" style="1" bestFit="1" customWidth="1"/>
    <col min="10775" max="10775" width="5.85546875" style="1" customWidth="1"/>
    <col min="10776" max="10776" width="7.42578125" style="1" bestFit="1" customWidth="1"/>
    <col min="10777" max="10777" width="5.85546875" style="1" customWidth="1"/>
    <col min="10778" max="10778" width="6.42578125" style="1" customWidth="1"/>
    <col min="10779" max="10779" width="5.85546875" style="1" customWidth="1"/>
    <col min="10780" max="10780" width="6.5703125" style="1" bestFit="1" customWidth="1"/>
    <col min="10781" max="10781" width="5.5703125" style="1" customWidth="1"/>
    <col min="10782" max="10782" width="6.140625" style="1" customWidth="1"/>
    <col min="10783" max="10783" width="6.7109375" style="1" customWidth="1"/>
    <col min="10784" max="10784" width="6.5703125" style="1" bestFit="1" customWidth="1"/>
    <col min="10785" max="10785" width="7" style="1" customWidth="1"/>
    <col min="10786" max="10786" width="7.42578125" style="1" bestFit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6.7109375" style="1" bestFit="1" customWidth="1"/>
    <col min="10795" max="10795" width="5.85546875" style="1" customWidth="1"/>
    <col min="10796" max="10796" width="6.5703125" style="1" bestFit="1" customWidth="1"/>
    <col min="10797" max="10797" width="5.85546875" style="1" customWidth="1"/>
    <col min="10798" max="10798" width="6.7109375" style="1" customWidth="1"/>
    <col min="10799" max="10799" width="5" style="1" customWidth="1"/>
    <col min="10800" max="10800" width="5.85546875" style="1" customWidth="1"/>
    <col min="10801" max="10801" width="5" style="1" customWidth="1"/>
    <col min="10802" max="10802" width="6.140625" style="1" customWidth="1"/>
    <col min="10803" max="10803" width="6.42578125" style="1" customWidth="1"/>
    <col min="10804" max="10805" width="7.42578125" style="1" customWidth="1"/>
    <col min="10806" max="10806" width="6.42578125" style="1" customWidth="1"/>
    <col min="10807" max="10807" width="6.42578125" style="1" bestFit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6.5703125" style="1" customWidth="1"/>
    <col min="10817" max="10817" width="5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4" width="7.7109375" style="1" customWidth="1"/>
    <col min="10825" max="10826" width="7.42578125" style="1" customWidth="1"/>
    <col min="10827" max="10835" width="5.85546875" style="1" customWidth="1"/>
    <col min="10836" max="10836" width="5.85546875" style="1" bestFit="1" customWidth="1"/>
    <col min="10837" max="10837" width="5" style="1" bestFit="1" customWidth="1"/>
    <col min="10838" max="10838" width="5.2851562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1008" width="9.140625" style="1"/>
    <col min="11009" max="11009" width="4" style="1" customWidth="1"/>
    <col min="11010" max="11010" width="26.5703125" style="1" customWidth="1"/>
    <col min="11011" max="11011" width="5.85546875" style="1" customWidth="1"/>
    <col min="11012" max="11012" width="6.7109375" style="1" customWidth="1"/>
    <col min="11013" max="11013" width="5.85546875" style="1" customWidth="1"/>
    <col min="11014" max="11014" width="7.2851562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7.28515625" style="1" customWidth="1"/>
    <col min="11021" max="11021" width="5.85546875" style="1" customWidth="1"/>
    <col min="11022" max="11022" width="7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.42578125" style="1" bestFit="1" customWidth="1"/>
    <col min="11031" max="11031" width="5.85546875" style="1" customWidth="1"/>
    <col min="11032" max="11032" width="7.42578125" style="1" bestFit="1" customWidth="1"/>
    <col min="11033" max="11033" width="5.85546875" style="1" customWidth="1"/>
    <col min="11034" max="11034" width="6.42578125" style="1" customWidth="1"/>
    <col min="11035" max="11035" width="5.85546875" style="1" customWidth="1"/>
    <col min="11036" max="11036" width="6.5703125" style="1" bestFit="1" customWidth="1"/>
    <col min="11037" max="11037" width="5.5703125" style="1" customWidth="1"/>
    <col min="11038" max="11038" width="6.140625" style="1" customWidth="1"/>
    <col min="11039" max="11039" width="6.7109375" style="1" customWidth="1"/>
    <col min="11040" max="11040" width="6.5703125" style="1" bestFit="1" customWidth="1"/>
    <col min="11041" max="11041" width="7" style="1" customWidth="1"/>
    <col min="11042" max="11042" width="7.42578125" style="1" bestFit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6.7109375" style="1" bestFit="1" customWidth="1"/>
    <col min="11051" max="11051" width="5.85546875" style="1" customWidth="1"/>
    <col min="11052" max="11052" width="6.5703125" style="1" bestFit="1" customWidth="1"/>
    <col min="11053" max="11053" width="5.85546875" style="1" customWidth="1"/>
    <col min="11054" max="11054" width="6.7109375" style="1" customWidth="1"/>
    <col min="11055" max="11055" width="5" style="1" customWidth="1"/>
    <col min="11056" max="11056" width="5.85546875" style="1" customWidth="1"/>
    <col min="11057" max="11057" width="5" style="1" customWidth="1"/>
    <col min="11058" max="11058" width="6.140625" style="1" customWidth="1"/>
    <col min="11059" max="11059" width="6.42578125" style="1" customWidth="1"/>
    <col min="11060" max="11061" width="7.42578125" style="1" customWidth="1"/>
    <col min="11062" max="11062" width="6.42578125" style="1" customWidth="1"/>
    <col min="11063" max="11063" width="6.42578125" style="1" bestFit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6.5703125" style="1" customWidth="1"/>
    <col min="11073" max="11073" width="5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80" width="7.7109375" style="1" customWidth="1"/>
    <col min="11081" max="11082" width="7.42578125" style="1" customWidth="1"/>
    <col min="11083" max="11091" width="5.85546875" style="1" customWidth="1"/>
    <col min="11092" max="11092" width="5.85546875" style="1" bestFit="1" customWidth="1"/>
    <col min="11093" max="11093" width="5" style="1" bestFit="1" customWidth="1"/>
    <col min="11094" max="11094" width="5.2851562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264" width="9.140625" style="1"/>
    <col min="11265" max="11265" width="4" style="1" customWidth="1"/>
    <col min="11266" max="11266" width="26.5703125" style="1" customWidth="1"/>
    <col min="11267" max="11267" width="5.85546875" style="1" customWidth="1"/>
    <col min="11268" max="11268" width="6.7109375" style="1" customWidth="1"/>
    <col min="11269" max="11269" width="5.85546875" style="1" customWidth="1"/>
    <col min="11270" max="11270" width="7.2851562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7.28515625" style="1" customWidth="1"/>
    <col min="11277" max="11277" width="5.85546875" style="1" customWidth="1"/>
    <col min="11278" max="11278" width="7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.42578125" style="1" bestFit="1" customWidth="1"/>
    <col min="11287" max="11287" width="5.85546875" style="1" customWidth="1"/>
    <col min="11288" max="11288" width="7.42578125" style="1" bestFit="1" customWidth="1"/>
    <col min="11289" max="11289" width="5.85546875" style="1" customWidth="1"/>
    <col min="11290" max="11290" width="6.42578125" style="1" customWidth="1"/>
    <col min="11291" max="11291" width="5.85546875" style="1" customWidth="1"/>
    <col min="11292" max="11292" width="6.5703125" style="1" bestFit="1" customWidth="1"/>
    <col min="11293" max="11293" width="5.5703125" style="1" customWidth="1"/>
    <col min="11294" max="11294" width="6.140625" style="1" customWidth="1"/>
    <col min="11295" max="11295" width="6.7109375" style="1" customWidth="1"/>
    <col min="11296" max="11296" width="6.5703125" style="1" bestFit="1" customWidth="1"/>
    <col min="11297" max="11297" width="7" style="1" customWidth="1"/>
    <col min="11298" max="11298" width="7.42578125" style="1" bestFit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6.7109375" style="1" bestFit="1" customWidth="1"/>
    <col min="11307" max="11307" width="5.85546875" style="1" customWidth="1"/>
    <col min="11308" max="11308" width="6.5703125" style="1" bestFit="1" customWidth="1"/>
    <col min="11309" max="11309" width="5.85546875" style="1" customWidth="1"/>
    <col min="11310" max="11310" width="6.7109375" style="1" customWidth="1"/>
    <col min="11311" max="11311" width="5" style="1" customWidth="1"/>
    <col min="11312" max="11312" width="5.85546875" style="1" customWidth="1"/>
    <col min="11313" max="11313" width="5" style="1" customWidth="1"/>
    <col min="11314" max="11314" width="6.140625" style="1" customWidth="1"/>
    <col min="11315" max="11315" width="6.42578125" style="1" customWidth="1"/>
    <col min="11316" max="11317" width="7.42578125" style="1" customWidth="1"/>
    <col min="11318" max="11318" width="6.42578125" style="1" customWidth="1"/>
    <col min="11319" max="11319" width="6.42578125" style="1" bestFit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6.5703125" style="1" customWidth="1"/>
    <col min="11329" max="11329" width="5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6" width="7.7109375" style="1" customWidth="1"/>
    <col min="11337" max="11338" width="7.42578125" style="1" customWidth="1"/>
    <col min="11339" max="11347" width="5.85546875" style="1" customWidth="1"/>
    <col min="11348" max="11348" width="5.85546875" style="1" bestFit="1" customWidth="1"/>
    <col min="11349" max="11349" width="5" style="1" bestFit="1" customWidth="1"/>
    <col min="11350" max="11350" width="5.2851562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520" width="9.140625" style="1"/>
    <col min="11521" max="11521" width="4" style="1" customWidth="1"/>
    <col min="11522" max="11522" width="26.5703125" style="1" customWidth="1"/>
    <col min="11523" max="11523" width="5.85546875" style="1" customWidth="1"/>
    <col min="11524" max="11524" width="6.7109375" style="1" customWidth="1"/>
    <col min="11525" max="11525" width="5.85546875" style="1" customWidth="1"/>
    <col min="11526" max="11526" width="7.2851562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7.28515625" style="1" customWidth="1"/>
    <col min="11533" max="11533" width="5.85546875" style="1" customWidth="1"/>
    <col min="11534" max="11534" width="7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.42578125" style="1" bestFit="1" customWidth="1"/>
    <col min="11543" max="11543" width="5.85546875" style="1" customWidth="1"/>
    <col min="11544" max="11544" width="7.42578125" style="1" bestFit="1" customWidth="1"/>
    <col min="11545" max="11545" width="5.85546875" style="1" customWidth="1"/>
    <col min="11546" max="11546" width="6.42578125" style="1" customWidth="1"/>
    <col min="11547" max="11547" width="5.85546875" style="1" customWidth="1"/>
    <col min="11548" max="11548" width="6.5703125" style="1" bestFit="1" customWidth="1"/>
    <col min="11549" max="11549" width="5.5703125" style="1" customWidth="1"/>
    <col min="11550" max="11550" width="6.140625" style="1" customWidth="1"/>
    <col min="11551" max="11551" width="6.7109375" style="1" customWidth="1"/>
    <col min="11552" max="11552" width="6.5703125" style="1" bestFit="1" customWidth="1"/>
    <col min="11553" max="11553" width="7" style="1" customWidth="1"/>
    <col min="11554" max="11554" width="7.42578125" style="1" bestFit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6.7109375" style="1" bestFit="1" customWidth="1"/>
    <col min="11563" max="11563" width="5.85546875" style="1" customWidth="1"/>
    <col min="11564" max="11564" width="6.5703125" style="1" bestFit="1" customWidth="1"/>
    <col min="11565" max="11565" width="5.85546875" style="1" customWidth="1"/>
    <col min="11566" max="11566" width="6.7109375" style="1" customWidth="1"/>
    <col min="11567" max="11567" width="5" style="1" customWidth="1"/>
    <col min="11568" max="11568" width="5.85546875" style="1" customWidth="1"/>
    <col min="11569" max="11569" width="5" style="1" customWidth="1"/>
    <col min="11570" max="11570" width="6.140625" style="1" customWidth="1"/>
    <col min="11571" max="11571" width="6.42578125" style="1" customWidth="1"/>
    <col min="11572" max="11573" width="7.42578125" style="1" customWidth="1"/>
    <col min="11574" max="11574" width="6.42578125" style="1" customWidth="1"/>
    <col min="11575" max="11575" width="6.42578125" style="1" bestFit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6.5703125" style="1" customWidth="1"/>
    <col min="11585" max="11585" width="5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2" width="7.7109375" style="1" customWidth="1"/>
    <col min="11593" max="11594" width="7.42578125" style="1" customWidth="1"/>
    <col min="11595" max="11603" width="5.85546875" style="1" customWidth="1"/>
    <col min="11604" max="11604" width="5.85546875" style="1" bestFit="1" customWidth="1"/>
    <col min="11605" max="11605" width="5" style="1" bestFit="1" customWidth="1"/>
    <col min="11606" max="11606" width="5.2851562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776" width="9.140625" style="1"/>
    <col min="11777" max="11777" width="4" style="1" customWidth="1"/>
    <col min="11778" max="11778" width="26.5703125" style="1" customWidth="1"/>
    <col min="11779" max="11779" width="5.85546875" style="1" customWidth="1"/>
    <col min="11780" max="11780" width="6.7109375" style="1" customWidth="1"/>
    <col min="11781" max="11781" width="5.85546875" style="1" customWidth="1"/>
    <col min="11782" max="11782" width="7.2851562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7.28515625" style="1" customWidth="1"/>
    <col min="11789" max="11789" width="5.85546875" style="1" customWidth="1"/>
    <col min="11790" max="11790" width="7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.42578125" style="1" bestFit="1" customWidth="1"/>
    <col min="11799" max="11799" width="5.85546875" style="1" customWidth="1"/>
    <col min="11800" max="11800" width="7.42578125" style="1" bestFit="1" customWidth="1"/>
    <col min="11801" max="11801" width="5.85546875" style="1" customWidth="1"/>
    <col min="11802" max="11802" width="6.42578125" style="1" customWidth="1"/>
    <col min="11803" max="11803" width="5.85546875" style="1" customWidth="1"/>
    <col min="11804" max="11804" width="6.5703125" style="1" bestFit="1" customWidth="1"/>
    <col min="11805" max="11805" width="5.5703125" style="1" customWidth="1"/>
    <col min="11806" max="11806" width="6.140625" style="1" customWidth="1"/>
    <col min="11807" max="11807" width="6.7109375" style="1" customWidth="1"/>
    <col min="11808" max="11808" width="6.5703125" style="1" bestFit="1" customWidth="1"/>
    <col min="11809" max="11809" width="7" style="1" customWidth="1"/>
    <col min="11810" max="11810" width="7.42578125" style="1" bestFit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6.7109375" style="1" bestFit="1" customWidth="1"/>
    <col min="11819" max="11819" width="5.85546875" style="1" customWidth="1"/>
    <col min="11820" max="11820" width="6.5703125" style="1" bestFit="1" customWidth="1"/>
    <col min="11821" max="11821" width="5.85546875" style="1" customWidth="1"/>
    <col min="11822" max="11822" width="6.7109375" style="1" customWidth="1"/>
    <col min="11823" max="11823" width="5" style="1" customWidth="1"/>
    <col min="11824" max="11824" width="5.85546875" style="1" customWidth="1"/>
    <col min="11825" max="11825" width="5" style="1" customWidth="1"/>
    <col min="11826" max="11826" width="6.140625" style="1" customWidth="1"/>
    <col min="11827" max="11827" width="6.42578125" style="1" customWidth="1"/>
    <col min="11828" max="11829" width="7.42578125" style="1" customWidth="1"/>
    <col min="11830" max="11830" width="6.42578125" style="1" customWidth="1"/>
    <col min="11831" max="11831" width="6.42578125" style="1" bestFit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6.5703125" style="1" customWidth="1"/>
    <col min="11841" max="11841" width="5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8" width="7.7109375" style="1" customWidth="1"/>
    <col min="11849" max="11850" width="7.42578125" style="1" customWidth="1"/>
    <col min="11851" max="11859" width="5.85546875" style="1" customWidth="1"/>
    <col min="11860" max="11860" width="5.85546875" style="1" bestFit="1" customWidth="1"/>
    <col min="11861" max="11861" width="5" style="1" bestFit="1" customWidth="1"/>
    <col min="11862" max="11862" width="5.2851562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2032" width="9.140625" style="1"/>
    <col min="12033" max="12033" width="4" style="1" customWidth="1"/>
    <col min="12034" max="12034" width="26.5703125" style="1" customWidth="1"/>
    <col min="12035" max="12035" width="5.85546875" style="1" customWidth="1"/>
    <col min="12036" max="12036" width="6.7109375" style="1" customWidth="1"/>
    <col min="12037" max="12037" width="5.85546875" style="1" customWidth="1"/>
    <col min="12038" max="12038" width="7.2851562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7.28515625" style="1" customWidth="1"/>
    <col min="12045" max="12045" width="5.85546875" style="1" customWidth="1"/>
    <col min="12046" max="12046" width="7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.42578125" style="1" bestFit="1" customWidth="1"/>
    <col min="12055" max="12055" width="5.85546875" style="1" customWidth="1"/>
    <col min="12056" max="12056" width="7.42578125" style="1" bestFit="1" customWidth="1"/>
    <col min="12057" max="12057" width="5.85546875" style="1" customWidth="1"/>
    <col min="12058" max="12058" width="6.42578125" style="1" customWidth="1"/>
    <col min="12059" max="12059" width="5.85546875" style="1" customWidth="1"/>
    <col min="12060" max="12060" width="6.5703125" style="1" bestFit="1" customWidth="1"/>
    <col min="12061" max="12061" width="5.5703125" style="1" customWidth="1"/>
    <col min="12062" max="12062" width="6.140625" style="1" customWidth="1"/>
    <col min="12063" max="12063" width="6.7109375" style="1" customWidth="1"/>
    <col min="12064" max="12064" width="6.5703125" style="1" bestFit="1" customWidth="1"/>
    <col min="12065" max="12065" width="7" style="1" customWidth="1"/>
    <col min="12066" max="12066" width="7.42578125" style="1" bestFit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6.7109375" style="1" bestFit="1" customWidth="1"/>
    <col min="12075" max="12075" width="5.85546875" style="1" customWidth="1"/>
    <col min="12076" max="12076" width="6.5703125" style="1" bestFit="1" customWidth="1"/>
    <col min="12077" max="12077" width="5.85546875" style="1" customWidth="1"/>
    <col min="12078" max="12078" width="6.7109375" style="1" customWidth="1"/>
    <col min="12079" max="12079" width="5" style="1" customWidth="1"/>
    <col min="12080" max="12080" width="5.85546875" style="1" customWidth="1"/>
    <col min="12081" max="12081" width="5" style="1" customWidth="1"/>
    <col min="12082" max="12082" width="6.140625" style="1" customWidth="1"/>
    <col min="12083" max="12083" width="6.42578125" style="1" customWidth="1"/>
    <col min="12084" max="12085" width="7.42578125" style="1" customWidth="1"/>
    <col min="12086" max="12086" width="6.42578125" style="1" customWidth="1"/>
    <col min="12087" max="12087" width="6.42578125" style="1" bestFit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6.5703125" style="1" customWidth="1"/>
    <col min="12097" max="12097" width="5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4" width="7.7109375" style="1" customWidth="1"/>
    <col min="12105" max="12106" width="7.42578125" style="1" customWidth="1"/>
    <col min="12107" max="12115" width="5.85546875" style="1" customWidth="1"/>
    <col min="12116" max="12116" width="5.85546875" style="1" bestFit="1" customWidth="1"/>
    <col min="12117" max="12117" width="5" style="1" bestFit="1" customWidth="1"/>
    <col min="12118" max="12118" width="5.2851562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288" width="9.140625" style="1"/>
    <col min="12289" max="12289" width="4" style="1" customWidth="1"/>
    <col min="12290" max="12290" width="26.5703125" style="1" customWidth="1"/>
    <col min="12291" max="12291" width="5.85546875" style="1" customWidth="1"/>
    <col min="12292" max="12292" width="6.7109375" style="1" customWidth="1"/>
    <col min="12293" max="12293" width="5.85546875" style="1" customWidth="1"/>
    <col min="12294" max="12294" width="7.2851562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7.28515625" style="1" customWidth="1"/>
    <col min="12301" max="12301" width="5.85546875" style="1" customWidth="1"/>
    <col min="12302" max="12302" width="7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.42578125" style="1" bestFit="1" customWidth="1"/>
    <col min="12311" max="12311" width="5.85546875" style="1" customWidth="1"/>
    <col min="12312" max="12312" width="7.42578125" style="1" bestFit="1" customWidth="1"/>
    <col min="12313" max="12313" width="5.85546875" style="1" customWidth="1"/>
    <col min="12314" max="12314" width="6.42578125" style="1" customWidth="1"/>
    <col min="12315" max="12315" width="5.85546875" style="1" customWidth="1"/>
    <col min="12316" max="12316" width="6.5703125" style="1" bestFit="1" customWidth="1"/>
    <col min="12317" max="12317" width="5.5703125" style="1" customWidth="1"/>
    <col min="12318" max="12318" width="6.140625" style="1" customWidth="1"/>
    <col min="12319" max="12319" width="6.7109375" style="1" customWidth="1"/>
    <col min="12320" max="12320" width="6.5703125" style="1" bestFit="1" customWidth="1"/>
    <col min="12321" max="12321" width="7" style="1" customWidth="1"/>
    <col min="12322" max="12322" width="7.42578125" style="1" bestFit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6.7109375" style="1" bestFit="1" customWidth="1"/>
    <col min="12331" max="12331" width="5.85546875" style="1" customWidth="1"/>
    <col min="12332" max="12332" width="6.5703125" style="1" bestFit="1" customWidth="1"/>
    <col min="12333" max="12333" width="5.85546875" style="1" customWidth="1"/>
    <col min="12334" max="12334" width="6.7109375" style="1" customWidth="1"/>
    <col min="12335" max="12335" width="5" style="1" customWidth="1"/>
    <col min="12336" max="12336" width="5.85546875" style="1" customWidth="1"/>
    <col min="12337" max="12337" width="5" style="1" customWidth="1"/>
    <col min="12338" max="12338" width="6.140625" style="1" customWidth="1"/>
    <col min="12339" max="12339" width="6.42578125" style="1" customWidth="1"/>
    <col min="12340" max="12341" width="7.42578125" style="1" customWidth="1"/>
    <col min="12342" max="12342" width="6.42578125" style="1" customWidth="1"/>
    <col min="12343" max="12343" width="6.42578125" style="1" bestFit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6.5703125" style="1" customWidth="1"/>
    <col min="12353" max="12353" width="5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60" width="7.7109375" style="1" customWidth="1"/>
    <col min="12361" max="12362" width="7.42578125" style="1" customWidth="1"/>
    <col min="12363" max="12371" width="5.85546875" style="1" customWidth="1"/>
    <col min="12372" max="12372" width="5.85546875" style="1" bestFit="1" customWidth="1"/>
    <col min="12373" max="12373" width="5" style="1" bestFit="1" customWidth="1"/>
    <col min="12374" max="12374" width="5.2851562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544" width="9.140625" style="1"/>
    <col min="12545" max="12545" width="4" style="1" customWidth="1"/>
    <col min="12546" max="12546" width="26.5703125" style="1" customWidth="1"/>
    <col min="12547" max="12547" width="5.85546875" style="1" customWidth="1"/>
    <col min="12548" max="12548" width="6.7109375" style="1" customWidth="1"/>
    <col min="12549" max="12549" width="5.85546875" style="1" customWidth="1"/>
    <col min="12550" max="12550" width="7.2851562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7.28515625" style="1" customWidth="1"/>
    <col min="12557" max="12557" width="5.85546875" style="1" customWidth="1"/>
    <col min="12558" max="12558" width="7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.42578125" style="1" bestFit="1" customWidth="1"/>
    <col min="12567" max="12567" width="5.85546875" style="1" customWidth="1"/>
    <col min="12568" max="12568" width="7.42578125" style="1" bestFit="1" customWidth="1"/>
    <col min="12569" max="12569" width="5.85546875" style="1" customWidth="1"/>
    <col min="12570" max="12570" width="6.42578125" style="1" customWidth="1"/>
    <col min="12571" max="12571" width="5.85546875" style="1" customWidth="1"/>
    <col min="12572" max="12572" width="6.5703125" style="1" bestFit="1" customWidth="1"/>
    <col min="12573" max="12573" width="5.5703125" style="1" customWidth="1"/>
    <col min="12574" max="12574" width="6.140625" style="1" customWidth="1"/>
    <col min="12575" max="12575" width="6.7109375" style="1" customWidth="1"/>
    <col min="12576" max="12576" width="6.5703125" style="1" bestFit="1" customWidth="1"/>
    <col min="12577" max="12577" width="7" style="1" customWidth="1"/>
    <col min="12578" max="12578" width="7.42578125" style="1" bestFit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6.7109375" style="1" bestFit="1" customWidth="1"/>
    <col min="12587" max="12587" width="5.85546875" style="1" customWidth="1"/>
    <col min="12588" max="12588" width="6.5703125" style="1" bestFit="1" customWidth="1"/>
    <col min="12589" max="12589" width="5.85546875" style="1" customWidth="1"/>
    <col min="12590" max="12590" width="6.7109375" style="1" customWidth="1"/>
    <col min="12591" max="12591" width="5" style="1" customWidth="1"/>
    <col min="12592" max="12592" width="5.85546875" style="1" customWidth="1"/>
    <col min="12593" max="12593" width="5" style="1" customWidth="1"/>
    <col min="12594" max="12594" width="6.140625" style="1" customWidth="1"/>
    <col min="12595" max="12595" width="6.42578125" style="1" customWidth="1"/>
    <col min="12596" max="12597" width="7.42578125" style="1" customWidth="1"/>
    <col min="12598" max="12598" width="6.42578125" style="1" customWidth="1"/>
    <col min="12599" max="12599" width="6.42578125" style="1" bestFit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6.5703125" style="1" customWidth="1"/>
    <col min="12609" max="12609" width="5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6" width="7.7109375" style="1" customWidth="1"/>
    <col min="12617" max="12618" width="7.42578125" style="1" customWidth="1"/>
    <col min="12619" max="12627" width="5.85546875" style="1" customWidth="1"/>
    <col min="12628" max="12628" width="5.85546875" style="1" bestFit="1" customWidth="1"/>
    <col min="12629" max="12629" width="5" style="1" bestFit="1" customWidth="1"/>
    <col min="12630" max="12630" width="5.2851562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800" width="9.140625" style="1"/>
    <col min="12801" max="12801" width="4" style="1" customWidth="1"/>
    <col min="12802" max="12802" width="26.5703125" style="1" customWidth="1"/>
    <col min="12803" max="12803" width="5.85546875" style="1" customWidth="1"/>
    <col min="12804" max="12804" width="6.7109375" style="1" customWidth="1"/>
    <col min="12805" max="12805" width="5.85546875" style="1" customWidth="1"/>
    <col min="12806" max="12806" width="7.2851562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7.28515625" style="1" customWidth="1"/>
    <col min="12813" max="12813" width="5.85546875" style="1" customWidth="1"/>
    <col min="12814" max="12814" width="7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.42578125" style="1" bestFit="1" customWidth="1"/>
    <col min="12823" max="12823" width="5.85546875" style="1" customWidth="1"/>
    <col min="12824" max="12824" width="7.42578125" style="1" bestFit="1" customWidth="1"/>
    <col min="12825" max="12825" width="5.85546875" style="1" customWidth="1"/>
    <col min="12826" max="12826" width="6.42578125" style="1" customWidth="1"/>
    <col min="12827" max="12827" width="5.85546875" style="1" customWidth="1"/>
    <col min="12828" max="12828" width="6.5703125" style="1" bestFit="1" customWidth="1"/>
    <col min="12829" max="12829" width="5.5703125" style="1" customWidth="1"/>
    <col min="12830" max="12830" width="6.140625" style="1" customWidth="1"/>
    <col min="12831" max="12831" width="6.7109375" style="1" customWidth="1"/>
    <col min="12832" max="12832" width="6.5703125" style="1" bestFit="1" customWidth="1"/>
    <col min="12833" max="12833" width="7" style="1" customWidth="1"/>
    <col min="12834" max="12834" width="7.42578125" style="1" bestFit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6.7109375" style="1" bestFit="1" customWidth="1"/>
    <col min="12843" max="12843" width="5.85546875" style="1" customWidth="1"/>
    <col min="12844" max="12844" width="6.5703125" style="1" bestFit="1" customWidth="1"/>
    <col min="12845" max="12845" width="5.85546875" style="1" customWidth="1"/>
    <col min="12846" max="12846" width="6.7109375" style="1" customWidth="1"/>
    <col min="12847" max="12847" width="5" style="1" customWidth="1"/>
    <col min="12848" max="12848" width="5.85546875" style="1" customWidth="1"/>
    <col min="12849" max="12849" width="5" style="1" customWidth="1"/>
    <col min="12850" max="12850" width="6.140625" style="1" customWidth="1"/>
    <col min="12851" max="12851" width="6.42578125" style="1" customWidth="1"/>
    <col min="12852" max="12853" width="7.42578125" style="1" customWidth="1"/>
    <col min="12854" max="12854" width="6.42578125" style="1" customWidth="1"/>
    <col min="12855" max="12855" width="6.42578125" style="1" bestFit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6.5703125" style="1" customWidth="1"/>
    <col min="12865" max="12865" width="5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2" width="7.7109375" style="1" customWidth="1"/>
    <col min="12873" max="12874" width="7.42578125" style="1" customWidth="1"/>
    <col min="12875" max="12883" width="5.85546875" style="1" customWidth="1"/>
    <col min="12884" max="12884" width="5.85546875" style="1" bestFit="1" customWidth="1"/>
    <col min="12885" max="12885" width="5" style="1" bestFit="1" customWidth="1"/>
    <col min="12886" max="12886" width="5.2851562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3056" width="9.140625" style="1"/>
    <col min="13057" max="13057" width="4" style="1" customWidth="1"/>
    <col min="13058" max="13058" width="26.5703125" style="1" customWidth="1"/>
    <col min="13059" max="13059" width="5.85546875" style="1" customWidth="1"/>
    <col min="13060" max="13060" width="6.7109375" style="1" customWidth="1"/>
    <col min="13061" max="13061" width="5.85546875" style="1" customWidth="1"/>
    <col min="13062" max="13062" width="7.2851562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7.28515625" style="1" customWidth="1"/>
    <col min="13069" max="13069" width="5.85546875" style="1" customWidth="1"/>
    <col min="13070" max="13070" width="7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.42578125" style="1" bestFit="1" customWidth="1"/>
    <col min="13079" max="13079" width="5.85546875" style="1" customWidth="1"/>
    <col min="13080" max="13080" width="7.42578125" style="1" bestFit="1" customWidth="1"/>
    <col min="13081" max="13081" width="5.85546875" style="1" customWidth="1"/>
    <col min="13082" max="13082" width="6.42578125" style="1" customWidth="1"/>
    <col min="13083" max="13083" width="5.85546875" style="1" customWidth="1"/>
    <col min="13084" max="13084" width="6.5703125" style="1" bestFit="1" customWidth="1"/>
    <col min="13085" max="13085" width="5.5703125" style="1" customWidth="1"/>
    <col min="13086" max="13086" width="6.140625" style="1" customWidth="1"/>
    <col min="13087" max="13087" width="6.7109375" style="1" customWidth="1"/>
    <col min="13088" max="13088" width="6.5703125" style="1" bestFit="1" customWidth="1"/>
    <col min="13089" max="13089" width="7" style="1" customWidth="1"/>
    <col min="13090" max="13090" width="7.42578125" style="1" bestFit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6.7109375" style="1" bestFit="1" customWidth="1"/>
    <col min="13099" max="13099" width="5.85546875" style="1" customWidth="1"/>
    <col min="13100" max="13100" width="6.5703125" style="1" bestFit="1" customWidth="1"/>
    <col min="13101" max="13101" width="5.85546875" style="1" customWidth="1"/>
    <col min="13102" max="13102" width="6.7109375" style="1" customWidth="1"/>
    <col min="13103" max="13103" width="5" style="1" customWidth="1"/>
    <col min="13104" max="13104" width="5.85546875" style="1" customWidth="1"/>
    <col min="13105" max="13105" width="5" style="1" customWidth="1"/>
    <col min="13106" max="13106" width="6.140625" style="1" customWidth="1"/>
    <col min="13107" max="13107" width="6.42578125" style="1" customWidth="1"/>
    <col min="13108" max="13109" width="7.42578125" style="1" customWidth="1"/>
    <col min="13110" max="13110" width="6.42578125" style="1" customWidth="1"/>
    <col min="13111" max="13111" width="6.42578125" style="1" bestFit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6.5703125" style="1" customWidth="1"/>
    <col min="13121" max="13121" width="5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8" width="7.7109375" style="1" customWidth="1"/>
    <col min="13129" max="13130" width="7.42578125" style="1" customWidth="1"/>
    <col min="13131" max="13139" width="5.85546875" style="1" customWidth="1"/>
    <col min="13140" max="13140" width="5.85546875" style="1" bestFit="1" customWidth="1"/>
    <col min="13141" max="13141" width="5" style="1" bestFit="1" customWidth="1"/>
    <col min="13142" max="13142" width="5.2851562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312" width="9.140625" style="1"/>
    <col min="13313" max="13313" width="4" style="1" customWidth="1"/>
    <col min="13314" max="13314" width="26.5703125" style="1" customWidth="1"/>
    <col min="13315" max="13315" width="5.85546875" style="1" customWidth="1"/>
    <col min="13316" max="13316" width="6.7109375" style="1" customWidth="1"/>
    <col min="13317" max="13317" width="5.85546875" style="1" customWidth="1"/>
    <col min="13318" max="13318" width="7.2851562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7.28515625" style="1" customWidth="1"/>
    <col min="13325" max="13325" width="5.85546875" style="1" customWidth="1"/>
    <col min="13326" max="13326" width="7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.42578125" style="1" bestFit="1" customWidth="1"/>
    <col min="13335" max="13335" width="5.85546875" style="1" customWidth="1"/>
    <col min="13336" max="13336" width="7.42578125" style="1" bestFit="1" customWidth="1"/>
    <col min="13337" max="13337" width="5.85546875" style="1" customWidth="1"/>
    <col min="13338" max="13338" width="6.42578125" style="1" customWidth="1"/>
    <col min="13339" max="13339" width="5.85546875" style="1" customWidth="1"/>
    <col min="13340" max="13340" width="6.5703125" style="1" bestFit="1" customWidth="1"/>
    <col min="13341" max="13341" width="5.5703125" style="1" customWidth="1"/>
    <col min="13342" max="13342" width="6.140625" style="1" customWidth="1"/>
    <col min="13343" max="13343" width="6.7109375" style="1" customWidth="1"/>
    <col min="13344" max="13344" width="6.5703125" style="1" bestFit="1" customWidth="1"/>
    <col min="13345" max="13345" width="7" style="1" customWidth="1"/>
    <col min="13346" max="13346" width="7.42578125" style="1" bestFit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6.7109375" style="1" bestFit="1" customWidth="1"/>
    <col min="13355" max="13355" width="5.85546875" style="1" customWidth="1"/>
    <col min="13356" max="13356" width="6.5703125" style="1" bestFit="1" customWidth="1"/>
    <col min="13357" max="13357" width="5.85546875" style="1" customWidth="1"/>
    <col min="13358" max="13358" width="6.7109375" style="1" customWidth="1"/>
    <col min="13359" max="13359" width="5" style="1" customWidth="1"/>
    <col min="13360" max="13360" width="5.85546875" style="1" customWidth="1"/>
    <col min="13361" max="13361" width="5" style="1" customWidth="1"/>
    <col min="13362" max="13362" width="6.140625" style="1" customWidth="1"/>
    <col min="13363" max="13363" width="6.42578125" style="1" customWidth="1"/>
    <col min="13364" max="13365" width="7.42578125" style="1" customWidth="1"/>
    <col min="13366" max="13366" width="6.42578125" style="1" customWidth="1"/>
    <col min="13367" max="13367" width="6.42578125" style="1" bestFit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6.5703125" style="1" customWidth="1"/>
    <col min="13377" max="13377" width="5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4" width="7.7109375" style="1" customWidth="1"/>
    <col min="13385" max="13386" width="7.42578125" style="1" customWidth="1"/>
    <col min="13387" max="13395" width="5.85546875" style="1" customWidth="1"/>
    <col min="13396" max="13396" width="5.85546875" style="1" bestFit="1" customWidth="1"/>
    <col min="13397" max="13397" width="5" style="1" bestFit="1" customWidth="1"/>
    <col min="13398" max="13398" width="5.2851562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568" width="9.140625" style="1"/>
    <col min="13569" max="13569" width="4" style="1" customWidth="1"/>
    <col min="13570" max="13570" width="26.5703125" style="1" customWidth="1"/>
    <col min="13571" max="13571" width="5.85546875" style="1" customWidth="1"/>
    <col min="13572" max="13572" width="6.7109375" style="1" customWidth="1"/>
    <col min="13573" max="13573" width="5.85546875" style="1" customWidth="1"/>
    <col min="13574" max="13574" width="7.2851562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7.28515625" style="1" customWidth="1"/>
    <col min="13581" max="13581" width="5.85546875" style="1" customWidth="1"/>
    <col min="13582" max="13582" width="7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.42578125" style="1" bestFit="1" customWidth="1"/>
    <col min="13591" max="13591" width="5.85546875" style="1" customWidth="1"/>
    <col min="13592" max="13592" width="7.42578125" style="1" bestFit="1" customWidth="1"/>
    <col min="13593" max="13593" width="5.85546875" style="1" customWidth="1"/>
    <col min="13594" max="13594" width="6.42578125" style="1" customWidth="1"/>
    <col min="13595" max="13595" width="5.85546875" style="1" customWidth="1"/>
    <col min="13596" max="13596" width="6.5703125" style="1" bestFit="1" customWidth="1"/>
    <col min="13597" max="13597" width="5.5703125" style="1" customWidth="1"/>
    <col min="13598" max="13598" width="6.140625" style="1" customWidth="1"/>
    <col min="13599" max="13599" width="6.7109375" style="1" customWidth="1"/>
    <col min="13600" max="13600" width="6.5703125" style="1" bestFit="1" customWidth="1"/>
    <col min="13601" max="13601" width="7" style="1" customWidth="1"/>
    <col min="13602" max="13602" width="7.42578125" style="1" bestFit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6.7109375" style="1" bestFit="1" customWidth="1"/>
    <col min="13611" max="13611" width="5.85546875" style="1" customWidth="1"/>
    <col min="13612" max="13612" width="6.5703125" style="1" bestFit="1" customWidth="1"/>
    <col min="13613" max="13613" width="5.85546875" style="1" customWidth="1"/>
    <col min="13614" max="13614" width="6.7109375" style="1" customWidth="1"/>
    <col min="13615" max="13615" width="5" style="1" customWidth="1"/>
    <col min="13616" max="13616" width="5.85546875" style="1" customWidth="1"/>
    <col min="13617" max="13617" width="5" style="1" customWidth="1"/>
    <col min="13618" max="13618" width="6.140625" style="1" customWidth="1"/>
    <col min="13619" max="13619" width="6.42578125" style="1" customWidth="1"/>
    <col min="13620" max="13621" width="7.42578125" style="1" customWidth="1"/>
    <col min="13622" max="13622" width="6.42578125" style="1" customWidth="1"/>
    <col min="13623" max="13623" width="6.42578125" style="1" bestFit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6.5703125" style="1" customWidth="1"/>
    <col min="13633" max="13633" width="5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40" width="7.7109375" style="1" customWidth="1"/>
    <col min="13641" max="13642" width="7.42578125" style="1" customWidth="1"/>
    <col min="13643" max="13651" width="5.85546875" style="1" customWidth="1"/>
    <col min="13652" max="13652" width="5.85546875" style="1" bestFit="1" customWidth="1"/>
    <col min="13653" max="13653" width="5" style="1" bestFit="1" customWidth="1"/>
    <col min="13654" max="13654" width="5.2851562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824" width="9.140625" style="1"/>
    <col min="13825" max="13825" width="4" style="1" customWidth="1"/>
    <col min="13826" max="13826" width="26.5703125" style="1" customWidth="1"/>
    <col min="13827" max="13827" width="5.85546875" style="1" customWidth="1"/>
    <col min="13828" max="13828" width="6.7109375" style="1" customWidth="1"/>
    <col min="13829" max="13829" width="5.85546875" style="1" customWidth="1"/>
    <col min="13830" max="13830" width="7.2851562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7.28515625" style="1" customWidth="1"/>
    <col min="13837" max="13837" width="5.85546875" style="1" customWidth="1"/>
    <col min="13838" max="13838" width="7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.42578125" style="1" bestFit="1" customWidth="1"/>
    <col min="13847" max="13847" width="5.85546875" style="1" customWidth="1"/>
    <col min="13848" max="13848" width="7.42578125" style="1" bestFit="1" customWidth="1"/>
    <col min="13849" max="13849" width="5.85546875" style="1" customWidth="1"/>
    <col min="13850" max="13850" width="6.42578125" style="1" customWidth="1"/>
    <col min="13851" max="13851" width="5.85546875" style="1" customWidth="1"/>
    <col min="13852" max="13852" width="6.5703125" style="1" bestFit="1" customWidth="1"/>
    <col min="13853" max="13853" width="5.5703125" style="1" customWidth="1"/>
    <col min="13854" max="13854" width="6.140625" style="1" customWidth="1"/>
    <col min="13855" max="13855" width="6.7109375" style="1" customWidth="1"/>
    <col min="13856" max="13856" width="6.5703125" style="1" bestFit="1" customWidth="1"/>
    <col min="13857" max="13857" width="7" style="1" customWidth="1"/>
    <col min="13858" max="13858" width="7.42578125" style="1" bestFit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6.7109375" style="1" bestFit="1" customWidth="1"/>
    <col min="13867" max="13867" width="5.85546875" style="1" customWidth="1"/>
    <col min="13868" max="13868" width="6.5703125" style="1" bestFit="1" customWidth="1"/>
    <col min="13869" max="13869" width="5.85546875" style="1" customWidth="1"/>
    <col min="13870" max="13870" width="6.7109375" style="1" customWidth="1"/>
    <col min="13871" max="13871" width="5" style="1" customWidth="1"/>
    <col min="13872" max="13872" width="5.85546875" style="1" customWidth="1"/>
    <col min="13873" max="13873" width="5" style="1" customWidth="1"/>
    <col min="13874" max="13874" width="6.140625" style="1" customWidth="1"/>
    <col min="13875" max="13875" width="6.42578125" style="1" customWidth="1"/>
    <col min="13876" max="13877" width="7.42578125" style="1" customWidth="1"/>
    <col min="13878" max="13878" width="6.42578125" style="1" customWidth="1"/>
    <col min="13879" max="13879" width="6.42578125" style="1" bestFit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6.5703125" style="1" customWidth="1"/>
    <col min="13889" max="13889" width="5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6" width="7.7109375" style="1" customWidth="1"/>
    <col min="13897" max="13898" width="7.42578125" style="1" customWidth="1"/>
    <col min="13899" max="13907" width="5.85546875" style="1" customWidth="1"/>
    <col min="13908" max="13908" width="5.85546875" style="1" bestFit="1" customWidth="1"/>
    <col min="13909" max="13909" width="5" style="1" bestFit="1" customWidth="1"/>
    <col min="13910" max="13910" width="5.2851562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4080" width="9.140625" style="1"/>
    <col min="14081" max="14081" width="4" style="1" customWidth="1"/>
    <col min="14082" max="14082" width="26.5703125" style="1" customWidth="1"/>
    <col min="14083" max="14083" width="5.85546875" style="1" customWidth="1"/>
    <col min="14084" max="14084" width="6.7109375" style="1" customWidth="1"/>
    <col min="14085" max="14085" width="5.85546875" style="1" customWidth="1"/>
    <col min="14086" max="14086" width="7.2851562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7.28515625" style="1" customWidth="1"/>
    <col min="14093" max="14093" width="5.85546875" style="1" customWidth="1"/>
    <col min="14094" max="14094" width="7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.42578125" style="1" bestFit="1" customWidth="1"/>
    <col min="14103" max="14103" width="5.85546875" style="1" customWidth="1"/>
    <col min="14104" max="14104" width="7.42578125" style="1" bestFit="1" customWidth="1"/>
    <col min="14105" max="14105" width="5.85546875" style="1" customWidth="1"/>
    <col min="14106" max="14106" width="6.42578125" style="1" customWidth="1"/>
    <col min="14107" max="14107" width="5.85546875" style="1" customWidth="1"/>
    <col min="14108" max="14108" width="6.5703125" style="1" bestFit="1" customWidth="1"/>
    <col min="14109" max="14109" width="5.5703125" style="1" customWidth="1"/>
    <col min="14110" max="14110" width="6.140625" style="1" customWidth="1"/>
    <col min="14111" max="14111" width="6.7109375" style="1" customWidth="1"/>
    <col min="14112" max="14112" width="6.5703125" style="1" bestFit="1" customWidth="1"/>
    <col min="14113" max="14113" width="7" style="1" customWidth="1"/>
    <col min="14114" max="14114" width="7.42578125" style="1" bestFit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6.7109375" style="1" bestFit="1" customWidth="1"/>
    <col min="14123" max="14123" width="5.85546875" style="1" customWidth="1"/>
    <col min="14124" max="14124" width="6.5703125" style="1" bestFit="1" customWidth="1"/>
    <col min="14125" max="14125" width="5.85546875" style="1" customWidth="1"/>
    <col min="14126" max="14126" width="6.7109375" style="1" customWidth="1"/>
    <col min="14127" max="14127" width="5" style="1" customWidth="1"/>
    <col min="14128" max="14128" width="5.85546875" style="1" customWidth="1"/>
    <col min="14129" max="14129" width="5" style="1" customWidth="1"/>
    <col min="14130" max="14130" width="6.140625" style="1" customWidth="1"/>
    <col min="14131" max="14131" width="6.42578125" style="1" customWidth="1"/>
    <col min="14132" max="14133" width="7.42578125" style="1" customWidth="1"/>
    <col min="14134" max="14134" width="6.42578125" style="1" customWidth="1"/>
    <col min="14135" max="14135" width="6.42578125" style="1" bestFit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6.5703125" style="1" customWidth="1"/>
    <col min="14145" max="14145" width="5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2" width="7.7109375" style="1" customWidth="1"/>
    <col min="14153" max="14154" width="7.42578125" style="1" customWidth="1"/>
    <col min="14155" max="14163" width="5.85546875" style="1" customWidth="1"/>
    <col min="14164" max="14164" width="5.85546875" style="1" bestFit="1" customWidth="1"/>
    <col min="14165" max="14165" width="5" style="1" bestFit="1" customWidth="1"/>
    <col min="14166" max="14166" width="5.2851562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336" width="9.140625" style="1"/>
    <col min="14337" max="14337" width="4" style="1" customWidth="1"/>
    <col min="14338" max="14338" width="26.5703125" style="1" customWidth="1"/>
    <col min="14339" max="14339" width="5.85546875" style="1" customWidth="1"/>
    <col min="14340" max="14340" width="6.7109375" style="1" customWidth="1"/>
    <col min="14341" max="14341" width="5.85546875" style="1" customWidth="1"/>
    <col min="14342" max="14342" width="7.2851562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7.28515625" style="1" customWidth="1"/>
    <col min="14349" max="14349" width="5.85546875" style="1" customWidth="1"/>
    <col min="14350" max="14350" width="7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.42578125" style="1" bestFit="1" customWidth="1"/>
    <col min="14359" max="14359" width="5.85546875" style="1" customWidth="1"/>
    <col min="14360" max="14360" width="7.42578125" style="1" bestFit="1" customWidth="1"/>
    <col min="14361" max="14361" width="5.85546875" style="1" customWidth="1"/>
    <col min="14362" max="14362" width="6.42578125" style="1" customWidth="1"/>
    <col min="14363" max="14363" width="5.85546875" style="1" customWidth="1"/>
    <col min="14364" max="14364" width="6.5703125" style="1" bestFit="1" customWidth="1"/>
    <col min="14365" max="14365" width="5.5703125" style="1" customWidth="1"/>
    <col min="14366" max="14366" width="6.140625" style="1" customWidth="1"/>
    <col min="14367" max="14367" width="6.7109375" style="1" customWidth="1"/>
    <col min="14368" max="14368" width="6.5703125" style="1" bestFit="1" customWidth="1"/>
    <col min="14369" max="14369" width="7" style="1" customWidth="1"/>
    <col min="14370" max="14370" width="7.42578125" style="1" bestFit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6.7109375" style="1" bestFit="1" customWidth="1"/>
    <col min="14379" max="14379" width="5.85546875" style="1" customWidth="1"/>
    <col min="14380" max="14380" width="6.5703125" style="1" bestFit="1" customWidth="1"/>
    <col min="14381" max="14381" width="5.85546875" style="1" customWidth="1"/>
    <col min="14382" max="14382" width="6.7109375" style="1" customWidth="1"/>
    <col min="14383" max="14383" width="5" style="1" customWidth="1"/>
    <col min="14384" max="14384" width="5.85546875" style="1" customWidth="1"/>
    <col min="14385" max="14385" width="5" style="1" customWidth="1"/>
    <col min="14386" max="14386" width="6.140625" style="1" customWidth="1"/>
    <col min="14387" max="14387" width="6.42578125" style="1" customWidth="1"/>
    <col min="14388" max="14389" width="7.42578125" style="1" customWidth="1"/>
    <col min="14390" max="14390" width="6.42578125" style="1" customWidth="1"/>
    <col min="14391" max="14391" width="6.42578125" style="1" bestFit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6.5703125" style="1" customWidth="1"/>
    <col min="14401" max="14401" width="5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8" width="7.7109375" style="1" customWidth="1"/>
    <col min="14409" max="14410" width="7.42578125" style="1" customWidth="1"/>
    <col min="14411" max="14419" width="5.85546875" style="1" customWidth="1"/>
    <col min="14420" max="14420" width="5.85546875" style="1" bestFit="1" customWidth="1"/>
    <col min="14421" max="14421" width="5" style="1" bestFit="1" customWidth="1"/>
    <col min="14422" max="14422" width="5.2851562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592" width="9.140625" style="1"/>
    <col min="14593" max="14593" width="4" style="1" customWidth="1"/>
    <col min="14594" max="14594" width="26.5703125" style="1" customWidth="1"/>
    <col min="14595" max="14595" width="5.85546875" style="1" customWidth="1"/>
    <col min="14596" max="14596" width="6.7109375" style="1" customWidth="1"/>
    <col min="14597" max="14597" width="5.85546875" style="1" customWidth="1"/>
    <col min="14598" max="14598" width="7.2851562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7.28515625" style="1" customWidth="1"/>
    <col min="14605" max="14605" width="5.85546875" style="1" customWidth="1"/>
    <col min="14606" max="14606" width="7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.42578125" style="1" bestFit="1" customWidth="1"/>
    <col min="14615" max="14615" width="5.85546875" style="1" customWidth="1"/>
    <col min="14616" max="14616" width="7.42578125" style="1" bestFit="1" customWidth="1"/>
    <col min="14617" max="14617" width="5.85546875" style="1" customWidth="1"/>
    <col min="14618" max="14618" width="6.42578125" style="1" customWidth="1"/>
    <col min="14619" max="14619" width="5.85546875" style="1" customWidth="1"/>
    <col min="14620" max="14620" width="6.5703125" style="1" bestFit="1" customWidth="1"/>
    <col min="14621" max="14621" width="5.5703125" style="1" customWidth="1"/>
    <col min="14622" max="14622" width="6.140625" style="1" customWidth="1"/>
    <col min="14623" max="14623" width="6.7109375" style="1" customWidth="1"/>
    <col min="14624" max="14624" width="6.5703125" style="1" bestFit="1" customWidth="1"/>
    <col min="14625" max="14625" width="7" style="1" customWidth="1"/>
    <col min="14626" max="14626" width="7.42578125" style="1" bestFit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6.7109375" style="1" bestFit="1" customWidth="1"/>
    <col min="14635" max="14635" width="5.85546875" style="1" customWidth="1"/>
    <col min="14636" max="14636" width="6.5703125" style="1" bestFit="1" customWidth="1"/>
    <col min="14637" max="14637" width="5.85546875" style="1" customWidth="1"/>
    <col min="14638" max="14638" width="6.7109375" style="1" customWidth="1"/>
    <col min="14639" max="14639" width="5" style="1" customWidth="1"/>
    <col min="14640" max="14640" width="5.85546875" style="1" customWidth="1"/>
    <col min="14641" max="14641" width="5" style="1" customWidth="1"/>
    <col min="14642" max="14642" width="6.140625" style="1" customWidth="1"/>
    <col min="14643" max="14643" width="6.42578125" style="1" customWidth="1"/>
    <col min="14644" max="14645" width="7.42578125" style="1" customWidth="1"/>
    <col min="14646" max="14646" width="6.42578125" style="1" customWidth="1"/>
    <col min="14647" max="14647" width="6.42578125" style="1" bestFit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6.5703125" style="1" customWidth="1"/>
    <col min="14657" max="14657" width="5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4" width="7.7109375" style="1" customWidth="1"/>
    <col min="14665" max="14666" width="7.42578125" style="1" customWidth="1"/>
    <col min="14667" max="14675" width="5.85546875" style="1" customWidth="1"/>
    <col min="14676" max="14676" width="5.85546875" style="1" bestFit="1" customWidth="1"/>
    <col min="14677" max="14677" width="5" style="1" bestFit="1" customWidth="1"/>
    <col min="14678" max="14678" width="5.2851562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848" width="9.140625" style="1"/>
    <col min="14849" max="14849" width="4" style="1" customWidth="1"/>
    <col min="14850" max="14850" width="26.5703125" style="1" customWidth="1"/>
    <col min="14851" max="14851" width="5.85546875" style="1" customWidth="1"/>
    <col min="14852" max="14852" width="6.7109375" style="1" customWidth="1"/>
    <col min="14853" max="14853" width="5.85546875" style="1" customWidth="1"/>
    <col min="14854" max="14854" width="7.2851562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7.28515625" style="1" customWidth="1"/>
    <col min="14861" max="14861" width="5.85546875" style="1" customWidth="1"/>
    <col min="14862" max="14862" width="7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.42578125" style="1" bestFit="1" customWidth="1"/>
    <col min="14871" max="14871" width="5.85546875" style="1" customWidth="1"/>
    <col min="14872" max="14872" width="7.42578125" style="1" bestFit="1" customWidth="1"/>
    <col min="14873" max="14873" width="5.85546875" style="1" customWidth="1"/>
    <col min="14874" max="14874" width="6.42578125" style="1" customWidth="1"/>
    <col min="14875" max="14875" width="5.85546875" style="1" customWidth="1"/>
    <col min="14876" max="14876" width="6.5703125" style="1" bestFit="1" customWidth="1"/>
    <col min="14877" max="14877" width="5.5703125" style="1" customWidth="1"/>
    <col min="14878" max="14878" width="6.140625" style="1" customWidth="1"/>
    <col min="14879" max="14879" width="6.7109375" style="1" customWidth="1"/>
    <col min="14880" max="14880" width="6.5703125" style="1" bestFit="1" customWidth="1"/>
    <col min="14881" max="14881" width="7" style="1" customWidth="1"/>
    <col min="14882" max="14882" width="7.42578125" style="1" bestFit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6.7109375" style="1" bestFit="1" customWidth="1"/>
    <col min="14891" max="14891" width="5.85546875" style="1" customWidth="1"/>
    <col min="14892" max="14892" width="6.5703125" style="1" bestFit="1" customWidth="1"/>
    <col min="14893" max="14893" width="5.85546875" style="1" customWidth="1"/>
    <col min="14894" max="14894" width="6.7109375" style="1" customWidth="1"/>
    <col min="14895" max="14895" width="5" style="1" customWidth="1"/>
    <col min="14896" max="14896" width="5.85546875" style="1" customWidth="1"/>
    <col min="14897" max="14897" width="5" style="1" customWidth="1"/>
    <col min="14898" max="14898" width="6.140625" style="1" customWidth="1"/>
    <col min="14899" max="14899" width="6.42578125" style="1" customWidth="1"/>
    <col min="14900" max="14901" width="7.42578125" style="1" customWidth="1"/>
    <col min="14902" max="14902" width="6.42578125" style="1" customWidth="1"/>
    <col min="14903" max="14903" width="6.42578125" style="1" bestFit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6.5703125" style="1" customWidth="1"/>
    <col min="14913" max="14913" width="5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20" width="7.7109375" style="1" customWidth="1"/>
    <col min="14921" max="14922" width="7.42578125" style="1" customWidth="1"/>
    <col min="14923" max="14931" width="5.85546875" style="1" customWidth="1"/>
    <col min="14932" max="14932" width="5.85546875" style="1" bestFit="1" customWidth="1"/>
    <col min="14933" max="14933" width="5" style="1" bestFit="1" customWidth="1"/>
    <col min="14934" max="14934" width="5.2851562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5104" width="9.140625" style="1"/>
    <col min="15105" max="15105" width="4" style="1" customWidth="1"/>
    <col min="15106" max="15106" width="26.5703125" style="1" customWidth="1"/>
    <col min="15107" max="15107" width="5.85546875" style="1" customWidth="1"/>
    <col min="15108" max="15108" width="6.7109375" style="1" customWidth="1"/>
    <col min="15109" max="15109" width="5.85546875" style="1" customWidth="1"/>
    <col min="15110" max="15110" width="7.2851562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7.28515625" style="1" customWidth="1"/>
    <col min="15117" max="15117" width="5.85546875" style="1" customWidth="1"/>
    <col min="15118" max="15118" width="7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.42578125" style="1" bestFit="1" customWidth="1"/>
    <col min="15127" max="15127" width="5.85546875" style="1" customWidth="1"/>
    <col min="15128" max="15128" width="7.42578125" style="1" bestFit="1" customWidth="1"/>
    <col min="15129" max="15129" width="5.85546875" style="1" customWidth="1"/>
    <col min="15130" max="15130" width="6.42578125" style="1" customWidth="1"/>
    <col min="15131" max="15131" width="5.85546875" style="1" customWidth="1"/>
    <col min="15132" max="15132" width="6.5703125" style="1" bestFit="1" customWidth="1"/>
    <col min="15133" max="15133" width="5.5703125" style="1" customWidth="1"/>
    <col min="15134" max="15134" width="6.140625" style="1" customWidth="1"/>
    <col min="15135" max="15135" width="6.7109375" style="1" customWidth="1"/>
    <col min="15136" max="15136" width="6.5703125" style="1" bestFit="1" customWidth="1"/>
    <col min="15137" max="15137" width="7" style="1" customWidth="1"/>
    <col min="15138" max="15138" width="7.42578125" style="1" bestFit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6.7109375" style="1" bestFit="1" customWidth="1"/>
    <col min="15147" max="15147" width="5.85546875" style="1" customWidth="1"/>
    <col min="15148" max="15148" width="6.5703125" style="1" bestFit="1" customWidth="1"/>
    <col min="15149" max="15149" width="5.85546875" style="1" customWidth="1"/>
    <col min="15150" max="15150" width="6.7109375" style="1" customWidth="1"/>
    <col min="15151" max="15151" width="5" style="1" customWidth="1"/>
    <col min="15152" max="15152" width="5.85546875" style="1" customWidth="1"/>
    <col min="15153" max="15153" width="5" style="1" customWidth="1"/>
    <col min="15154" max="15154" width="6.140625" style="1" customWidth="1"/>
    <col min="15155" max="15155" width="6.42578125" style="1" customWidth="1"/>
    <col min="15156" max="15157" width="7.42578125" style="1" customWidth="1"/>
    <col min="15158" max="15158" width="6.42578125" style="1" customWidth="1"/>
    <col min="15159" max="15159" width="6.42578125" style="1" bestFit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6.5703125" style="1" customWidth="1"/>
    <col min="15169" max="15169" width="5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6" width="7.7109375" style="1" customWidth="1"/>
    <col min="15177" max="15178" width="7.42578125" style="1" customWidth="1"/>
    <col min="15179" max="15187" width="5.85546875" style="1" customWidth="1"/>
    <col min="15188" max="15188" width="5.85546875" style="1" bestFit="1" customWidth="1"/>
    <col min="15189" max="15189" width="5" style="1" bestFit="1" customWidth="1"/>
    <col min="15190" max="15190" width="5.2851562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360" width="9.140625" style="1"/>
    <col min="15361" max="15361" width="4" style="1" customWidth="1"/>
    <col min="15362" max="15362" width="26.5703125" style="1" customWidth="1"/>
    <col min="15363" max="15363" width="5.85546875" style="1" customWidth="1"/>
    <col min="15364" max="15364" width="6.7109375" style="1" customWidth="1"/>
    <col min="15365" max="15365" width="5.85546875" style="1" customWidth="1"/>
    <col min="15366" max="15366" width="7.2851562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7.28515625" style="1" customWidth="1"/>
    <col min="15373" max="15373" width="5.85546875" style="1" customWidth="1"/>
    <col min="15374" max="15374" width="7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.42578125" style="1" bestFit="1" customWidth="1"/>
    <col min="15383" max="15383" width="5.85546875" style="1" customWidth="1"/>
    <col min="15384" max="15384" width="7.42578125" style="1" bestFit="1" customWidth="1"/>
    <col min="15385" max="15385" width="5.85546875" style="1" customWidth="1"/>
    <col min="15386" max="15386" width="6.42578125" style="1" customWidth="1"/>
    <col min="15387" max="15387" width="5.85546875" style="1" customWidth="1"/>
    <col min="15388" max="15388" width="6.5703125" style="1" bestFit="1" customWidth="1"/>
    <col min="15389" max="15389" width="5.5703125" style="1" customWidth="1"/>
    <col min="15390" max="15390" width="6.140625" style="1" customWidth="1"/>
    <col min="15391" max="15391" width="6.7109375" style="1" customWidth="1"/>
    <col min="15392" max="15392" width="6.5703125" style="1" bestFit="1" customWidth="1"/>
    <col min="15393" max="15393" width="7" style="1" customWidth="1"/>
    <col min="15394" max="15394" width="7.42578125" style="1" bestFit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6.7109375" style="1" bestFit="1" customWidth="1"/>
    <col min="15403" max="15403" width="5.85546875" style="1" customWidth="1"/>
    <col min="15404" max="15404" width="6.5703125" style="1" bestFit="1" customWidth="1"/>
    <col min="15405" max="15405" width="5.85546875" style="1" customWidth="1"/>
    <col min="15406" max="15406" width="6.7109375" style="1" customWidth="1"/>
    <col min="15407" max="15407" width="5" style="1" customWidth="1"/>
    <col min="15408" max="15408" width="5.85546875" style="1" customWidth="1"/>
    <col min="15409" max="15409" width="5" style="1" customWidth="1"/>
    <col min="15410" max="15410" width="6.140625" style="1" customWidth="1"/>
    <col min="15411" max="15411" width="6.42578125" style="1" customWidth="1"/>
    <col min="15412" max="15413" width="7.42578125" style="1" customWidth="1"/>
    <col min="15414" max="15414" width="6.42578125" style="1" customWidth="1"/>
    <col min="15415" max="15415" width="6.42578125" style="1" bestFit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6.5703125" style="1" customWidth="1"/>
    <col min="15425" max="15425" width="5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2" width="7.7109375" style="1" customWidth="1"/>
    <col min="15433" max="15434" width="7.42578125" style="1" customWidth="1"/>
    <col min="15435" max="15443" width="5.85546875" style="1" customWidth="1"/>
    <col min="15444" max="15444" width="5.85546875" style="1" bestFit="1" customWidth="1"/>
    <col min="15445" max="15445" width="5" style="1" bestFit="1" customWidth="1"/>
    <col min="15446" max="15446" width="5.2851562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616" width="9.140625" style="1"/>
    <col min="15617" max="15617" width="4" style="1" customWidth="1"/>
    <col min="15618" max="15618" width="26.5703125" style="1" customWidth="1"/>
    <col min="15619" max="15619" width="5.85546875" style="1" customWidth="1"/>
    <col min="15620" max="15620" width="6.7109375" style="1" customWidth="1"/>
    <col min="15621" max="15621" width="5.85546875" style="1" customWidth="1"/>
    <col min="15622" max="15622" width="7.2851562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7.28515625" style="1" customWidth="1"/>
    <col min="15629" max="15629" width="5.85546875" style="1" customWidth="1"/>
    <col min="15630" max="15630" width="7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.42578125" style="1" bestFit="1" customWidth="1"/>
    <col min="15639" max="15639" width="5.85546875" style="1" customWidth="1"/>
    <col min="15640" max="15640" width="7.42578125" style="1" bestFit="1" customWidth="1"/>
    <col min="15641" max="15641" width="5.85546875" style="1" customWidth="1"/>
    <col min="15642" max="15642" width="6.42578125" style="1" customWidth="1"/>
    <col min="15643" max="15643" width="5.85546875" style="1" customWidth="1"/>
    <col min="15644" max="15644" width="6.5703125" style="1" bestFit="1" customWidth="1"/>
    <col min="15645" max="15645" width="5.5703125" style="1" customWidth="1"/>
    <col min="15646" max="15646" width="6.140625" style="1" customWidth="1"/>
    <col min="15647" max="15647" width="6.7109375" style="1" customWidth="1"/>
    <col min="15648" max="15648" width="6.5703125" style="1" bestFit="1" customWidth="1"/>
    <col min="15649" max="15649" width="7" style="1" customWidth="1"/>
    <col min="15650" max="15650" width="7.42578125" style="1" bestFit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6.7109375" style="1" bestFit="1" customWidth="1"/>
    <col min="15659" max="15659" width="5.85546875" style="1" customWidth="1"/>
    <col min="15660" max="15660" width="6.5703125" style="1" bestFit="1" customWidth="1"/>
    <col min="15661" max="15661" width="5.85546875" style="1" customWidth="1"/>
    <col min="15662" max="15662" width="6.7109375" style="1" customWidth="1"/>
    <col min="15663" max="15663" width="5" style="1" customWidth="1"/>
    <col min="15664" max="15664" width="5.85546875" style="1" customWidth="1"/>
    <col min="15665" max="15665" width="5" style="1" customWidth="1"/>
    <col min="15666" max="15666" width="6.140625" style="1" customWidth="1"/>
    <col min="15667" max="15667" width="6.42578125" style="1" customWidth="1"/>
    <col min="15668" max="15669" width="7.42578125" style="1" customWidth="1"/>
    <col min="15670" max="15670" width="6.42578125" style="1" customWidth="1"/>
    <col min="15671" max="15671" width="6.42578125" style="1" bestFit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6.5703125" style="1" customWidth="1"/>
    <col min="15681" max="15681" width="5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8" width="7.7109375" style="1" customWidth="1"/>
    <col min="15689" max="15690" width="7.42578125" style="1" customWidth="1"/>
    <col min="15691" max="15699" width="5.85546875" style="1" customWidth="1"/>
    <col min="15700" max="15700" width="5.85546875" style="1" bestFit="1" customWidth="1"/>
    <col min="15701" max="15701" width="5" style="1" bestFit="1" customWidth="1"/>
    <col min="15702" max="15702" width="5.2851562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872" width="9.140625" style="1"/>
    <col min="15873" max="15873" width="4" style="1" customWidth="1"/>
    <col min="15874" max="15874" width="26.5703125" style="1" customWidth="1"/>
    <col min="15875" max="15875" width="5.85546875" style="1" customWidth="1"/>
    <col min="15876" max="15876" width="6.7109375" style="1" customWidth="1"/>
    <col min="15877" max="15877" width="5.85546875" style="1" customWidth="1"/>
    <col min="15878" max="15878" width="7.2851562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7.28515625" style="1" customWidth="1"/>
    <col min="15885" max="15885" width="5.85546875" style="1" customWidth="1"/>
    <col min="15886" max="15886" width="7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.42578125" style="1" bestFit="1" customWidth="1"/>
    <col min="15895" max="15895" width="5.85546875" style="1" customWidth="1"/>
    <col min="15896" max="15896" width="7.42578125" style="1" bestFit="1" customWidth="1"/>
    <col min="15897" max="15897" width="5.85546875" style="1" customWidth="1"/>
    <col min="15898" max="15898" width="6.42578125" style="1" customWidth="1"/>
    <col min="15899" max="15899" width="5.85546875" style="1" customWidth="1"/>
    <col min="15900" max="15900" width="6.5703125" style="1" bestFit="1" customWidth="1"/>
    <col min="15901" max="15901" width="5.5703125" style="1" customWidth="1"/>
    <col min="15902" max="15902" width="6.140625" style="1" customWidth="1"/>
    <col min="15903" max="15903" width="6.7109375" style="1" customWidth="1"/>
    <col min="15904" max="15904" width="6.5703125" style="1" bestFit="1" customWidth="1"/>
    <col min="15905" max="15905" width="7" style="1" customWidth="1"/>
    <col min="15906" max="15906" width="7.42578125" style="1" bestFit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6.7109375" style="1" bestFit="1" customWidth="1"/>
    <col min="15915" max="15915" width="5.85546875" style="1" customWidth="1"/>
    <col min="15916" max="15916" width="6.5703125" style="1" bestFit="1" customWidth="1"/>
    <col min="15917" max="15917" width="5.85546875" style="1" customWidth="1"/>
    <col min="15918" max="15918" width="6.7109375" style="1" customWidth="1"/>
    <col min="15919" max="15919" width="5" style="1" customWidth="1"/>
    <col min="15920" max="15920" width="5.85546875" style="1" customWidth="1"/>
    <col min="15921" max="15921" width="5" style="1" customWidth="1"/>
    <col min="15922" max="15922" width="6.140625" style="1" customWidth="1"/>
    <col min="15923" max="15923" width="6.42578125" style="1" customWidth="1"/>
    <col min="15924" max="15925" width="7.42578125" style="1" customWidth="1"/>
    <col min="15926" max="15926" width="6.42578125" style="1" customWidth="1"/>
    <col min="15927" max="15927" width="6.42578125" style="1" bestFit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6.5703125" style="1" customWidth="1"/>
    <col min="15937" max="15937" width="5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4" width="7.7109375" style="1" customWidth="1"/>
    <col min="15945" max="15946" width="7.42578125" style="1" customWidth="1"/>
    <col min="15947" max="15955" width="5.85546875" style="1" customWidth="1"/>
    <col min="15956" max="15956" width="5.85546875" style="1" bestFit="1" customWidth="1"/>
    <col min="15957" max="15957" width="5" style="1" bestFit="1" customWidth="1"/>
    <col min="15958" max="15958" width="5.2851562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6128" width="9.140625" style="1"/>
    <col min="16129" max="16129" width="4" style="1" customWidth="1"/>
    <col min="16130" max="16130" width="26.5703125" style="1" customWidth="1"/>
    <col min="16131" max="16131" width="5.85546875" style="1" customWidth="1"/>
    <col min="16132" max="16132" width="6.7109375" style="1" customWidth="1"/>
    <col min="16133" max="16133" width="5.85546875" style="1" customWidth="1"/>
    <col min="16134" max="16134" width="7.2851562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7.28515625" style="1" customWidth="1"/>
    <col min="16141" max="16141" width="5.85546875" style="1" customWidth="1"/>
    <col min="16142" max="16142" width="7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.42578125" style="1" bestFit="1" customWidth="1"/>
    <col min="16151" max="16151" width="5.85546875" style="1" customWidth="1"/>
    <col min="16152" max="16152" width="7.42578125" style="1" bestFit="1" customWidth="1"/>
    <col min="16153" max="16153" width="5.85546875" style="1" customWidth="1"/>
    <col min="16154" max="16154" width="6.42578125" style="1" customWidth="1"/>
    <col min="16155" max="16155" width="5.85546875" style="1" customWidth="1"/>
    <col min="16156" max="16156" width="6.5703125" style="1" bestFit="1" customWidth="1"/>
    <col min="16157" max="16157" width="5.5703125" style="1" customWidth="1"/>
    <col min="16158" max="16158" width="6.140625" style="1" customWidth="1"/>
    <col min="16159" max="16159" width="6.7109375" style="1" customWidth="1"/>
    <col min="16160" max="16160" width="6.5703125" style="1" bestFit="1" customWidth="1"/>
    <col min="16161" max="16161" width="7" style="1" customWidth="1"/>
    <col min="16162" max="16162" width="7.42578125" style="1" bestFit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6.7109375" style="1" bestFit="1" customWidth="1"/>
    <col min="16171" max="16171" width="5.85546875" style="1" customWidth="1"/>
    <col min="16172" max="16172" width="6.5703125" style="1" bestFit="1" customWidth="1"/>
    <col min="16173" max="16173" width="5.85546875" style="1" customWidth="1"/>
    <col min="16174" max="16174" width="6.7109375" style="1" customWidth="1"/>
    <col min="16175" max="16175" width="5" style="1" customWidth="1"/>
    <col min="16176" max="16176" width="5.85546875" style="1" customWidth="1"/>
    <col min="16177" max="16177" width="5" style="1" customWidth="1"/>
    <col min="16178" max="16178" width="6.140625" style="1" customWidth="1"/>
    <col min="16179" max="16179" width="6.42578125" style="1" customWidth="1"/>
    <col min="16180" max="16181" width="7.42578125" style="1" customWidth="1"/>
    <col min="16182" max="16182" width="6.42578125" style="1" customWidth="1"/>
    <col min="16183" max="16183" width="6.42578125" style="1" bestFit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6.5703125" style="1" customWidth="1"/>
    <col min="16193" max="16193" width="5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200" width="7.7109375" style="1" customWidth="1"/>
    <col min="16201" max="16202" width="7.42578125" style="1" customWidth="1"/>
    <col min="16203" max="16211" width="5.85546875" style="1" customWidth="1"/>
    <col min="16212" max="16212" width="5.85546875" style="1" bestFit="1" customWidth="1"/>
    <col min="16213" max="16213" width="5" style="1" bestFit="1" customWidth="1"/>
    <col min="16214" max="16214" width="5.2851562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384" width="9.140625" style="1"/>
  </cols>
  <sheetData>
    <row r="1" spans="1:100" ht="24.95" customHeight="1" x14ac:dyDescent="0.55000000000000004">
      <c r="A1" s="169"/>
      <c r="CP1" s="3" t="s">
        <v>6</v>
      </c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12.75" customHeight="1" x14ac:dyDescent="0.15">
      <c r="A3" s="441" t="s">
        <v>103</v>
      </c>
      <c r="B3" s="455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286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47" t="s">
        <v>102</v>
      </c>
      <c r="B6" s="456"/>
      <c r="C6" s="284"/>
      <c r="D6" s="280"/>
      <c r="E6" s="284"/>
      <c r="F6" s="280"/>
      <c r="G6" s="284"/>
      <c r="H6" s="280"/>
      <c r="I6" s="284"/>
      <c r="J6" s="280"/>
      <c r="K6" s="284"/>
      <c r="L6" s="280"/>
      <c r="M6" s="280"/>
      <c r="N6" s="280"/>
      <c r="O6" s="278"/>
      <c r="P6" s="278"/>
      <c r="Q6" s="278"/>
      <c r="R6" s="278"/>
      <c r="S6" s="278"/>
      <c r="T6" s="278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  <c r="AF6" s="280"/>
      <c r="AG6" s="278"/>
      <c r="AH6" s="278"/>
      <c r="AI6" s="278"/>
      <c r="AJ6" s="278"/>
      <c r="AK6" s="278"/>
      <c r="AL6" s="278"/>
      <c r="AM6" s="280"/>
      <c r="AN6" s="280"/>
      <c r="AO6" s="280"/>
      <c r="AP6" s="280"/>
      <c r="AQ6" s="280"/>
      <c r="AR6" s="280"/>
      <c r="AS6" s="280"/>
      <c r="AT6" s="280"/>
      <c r="AU6" s="280"/>
      <c r="AV6" s="280"/>
      <c r="AW6" s="280"/>
      <c r="AX6" s="280"/>
      <c r="AY6" s="278"/>
      <c r="AZ6" s="278"/>
      <c r="BA6" s="278"/>
      <c r="BB6" s="278"/>
      <c r="BC6" s="278"/>
      <c r="BD6" s="278"/>
      <c r="BE6" s="280"/>
      <c r="BF6" s="280"/>
      <c r="BG6" s="280"/>
      <c r="BH6" s="280"/>
      <c r="BI6" s="280"/>
      <c r="BJ6" s="280"/>
      <c r="BK6" s="280"/>
      <c r="BL6" s="280"/>
      <c r="BM6" s="280"/>
      <c r="BN6" s="280"/>
      <c r="BO6" s="280"/>
      <c r="BP6" s="280"/>
      <c r="BQ6" s="278"/>
      <c r="BR6" s="278"/>
      <c r="BS6" s="278"/>
      <c r="BT6" s="278"/>
      <c r="BU6" s="278"/>
      <c r="BV6" s="278"/>
      <c r="BW6" s="280"/>
      <c r="BX6" s="280"/>
      <c r="BY6" s="280"/>
      <c r="BZ6" s="280"/>
      <c r="CA6" s="280"/>
      <c r="CB6" s="280"/>
      <c r="CC6" s="280"/>
      <c r="CD6" s="280"/>
      <c r="CE6" s="280"/>
      <c r="CF6" s="280"/>
      <c r="CG6" s="280"/>
      <c r="CH6" s="283"/>
      <c r="CI6" s="282"/>
      <c r="CJ6" s="278"/>
      <c r="CK6" s="278"/>
      <c r="CL6" s="278"/>
      <c r="CM6" s="278"/>
      <c r="CN6" s="281"/>
      <c r="CO6" s="12"/>
      <c r="CP6" s="282"/>
      <c r="CQ6" s="278"/>
      <c r="CR6" s="278"/>
      <c r="CS6" s="278"/>
      <c r="CT6" s="278"/>
      <c r="CU6" s="281"/>
    </row>
    <row r="7" spans="1:100" s="76" customFormat="1" ht="11.25" x14ac:dyDescent="0.2">
      <c r="A7" s="75" t="s">
        <v>115</v>
      </c>
      <c r="B7" s="28" t="s">
        <v>120</v>
      </c>
      <c r="C7" s="77"/>
      <c r="D7" s="19"/>
      <c r="E7" s="25"/>
      <c r="F7" s="19"/>
      <c r="G7" s="19"/>
      <c r="H7" s="19"/>
      <c r="I7" s="25"/>
      <c r="J7" s="19"/>
      <c r="K7" s="25"/>
      <c r="L7" s="19"/>
      <c r="M7" s="25"/>
      <c r="N7" s="19"/>
      <c r="O7" s="18"/>
      <c r="P7" s="18"/>
      <c r="Q7" s="24" t="e">
        <f>P7/O7</f>
        <v>#DIV/0!</v>
      </c>
      <c r="R7" s="23">
        <f t="shared" ref="R7:S9" si="0">C7+E7+G7+I7+K7+M7</f>
        <v>0</v>
      </c>
      <c r="S7" s="23">
        <f t="shared" si="0"/>
        <v>0</v>
      </c>
      <c r="T7" s="23" t="e">
        <f>S7/R7</f>
        <v>#DIV/0!</v>
      </c>
      <c r="U7" s="25">
        <v>10.58</v>
      </c>
      <c r="V7" s="25">
        <v>80</v>
      </c>
      <c r="W7" s="25">
        <v>10</v>
      </c>
      <c r="X7" s="25">
        <v>57</v>
      </c>
      <c r="Y7" s="25">
        <v>10.92</v>
      </c>
      <c r="Z7" s="25">
        <v>53</v>
      </c>
      <c r="AA7" s="25">
        <v>5.25</v>
      </c>
      <c r="AB7" s="25">
        <v>21</v>
      </c>
      <c r="AC7" s="25"/>
      <c r="AD7" s="25"/>
      <c r="AE7" s="25"/>
      <c r="AF7" s="25"/>
      <c r="AG7" s="33">
        <v>37</v>
      </c>
      <c r="AH7" s="24">
        <v>189</v>
      </c>
      <c r="AI7" s="24">
        <f>AH7/AG7</f>
        <v>5.1081081081081079</v>
      </c>
      <c r="AJ7" s="23">
        <f t="shared" ref="AJ7:AK9" si="1">U7+W7+Y7+AA7+AC7+AE7</f>
        <v>36.75</v>
      </c>
      <c r="AK7" s="23">
        <f t="shared" si="1"/>
        <v>211</v>
      </c>
      <c r="AL7" s="23">
        <f>AK7/AJ7</f>
        <v>5.7414965986394559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/>
      <c r="AZ7" s="24"/>
      <c r="BA7" s="24" t="e">
        <f>AZ7/AY7</f>
        <v>#DIV/0!</v>
      </c>
      <c r="BB7" s="23">
        <f t="shared" ref="BB7:BC9" si="2">AM7+AO7+AQ7+AS7+AU7+AW7</f>
        <v>0</v>
      </c>
      <c r="BC7" s="23">
        <f t="shared" si="2"/>
        <v>0</v>
      </c>
      <c r="BD7" s="23" t="e">
        <f>BC7/BB7</f>
        <v>#DIV/0!</v>
      </c>
      <c r="BE7" s="25"/>
      <c r="BF7" s="25"/>
      <c r="BG7" s="25"/>
      <c r="BH7" s="25"/>
      <c r="BI7" s="25"/>
      <c r="BJ7" s="25"/>
      <c r="BK7" s="25">
        <v>1</v>
      </c>
      <c r="BL7" s="25">
        <v>7</v>
      </c>
      <c r="BM7" s="25"/>
      <c r="BN7" s="25"/>
      <c r="BO7" s="25"/>
      <c r="BP7" s="25"/>
      <c r="BQ7" s="24"/>
      <c r="BR7" s="24"/>
      <c r="BS7" s="24" t="e">
        <f>BR7/BQ7</f>
        <v>#DIV/0!</v>
      </c>
      <c r="BT7" s="23">
        <f t="shared" ref="BT7:BU9" si="3">BE7+BG7+BI7+BK7+BM7+BO7</f>
        <v>1</v>
      </c>
      <c r="BU7" s="23">
        <f t="shared" si="3"/>
        <v>7</v>
      </c>
      <c r="BV7" s="23">
        <f>BU7/BT7</f>
        <v>7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>CJ7/CI7</f>
        <v>#DIV/0!</v>
      </c>
      <c r="CL7" s="23">
        <f t="shared" ref="CL7:CM9" si="4">BW7+BY7+CA7+CC7+CE7+CG7</f>
        <v>0</v>
      </c>
      <c r="CM7" s="23">
        <f t="shared" si="4"/>
        <v>0</v>
      </c>
      <c r="CN7" s="23" t="e">
        <f>CM7/CL7</f>
        <v>#DIV/0!</v>
      </c>
      <c r="CO7" s="12"/>
      <c r="CP7" s="50">
        <f t="shared" ref="CP7:CQ9" si="5">O7+AG7+AY7+BQ7+CI7</f>
        <v>37</v>
      </c>
      <c r="CQ7" s="50">
        <f t="shared" si="5"/>
        <v>189</v>
      </c>
      <c r="CR7" s="33">
        <f>CQ7/CP7</f>
        <v>5.1081081081081079</v>
      </c>
      <c r="CS7" s="32">
        <f t="shared" ref="CS7:CT9" si="6">R7+AJ7+BB7+BT7+CL7</f>
        <v>37.75</v>
      </c>
      <c r="CT7" s="32">
        <f t="shared" si="6"/>
        <v>218</v>
      </c>
      <c r="CU7" s="49">
        <f>CT7/CS7</f>
        <v>5.7748344370860929</v>
      </c>
    </row>
    <row r="8" spans="1:100" s="76" customFormat="1" ht="11.25" x14ac:dyDescent="0.2">
      <c r="A8" s="75" t="s">
        <v>117</v>
      </c>
      <c r="B8" s="28" t="s">
        <v>122</v>
      </c>
      <c r="C8" s="53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8"/>
      <c r="P8" s="18"/>
      <c r="Q8" s="24" t="e">
        <f>P8/O8</f>
        <v>#DIV/0!</v>
      </c>
      <c r="R8" s="23">
        <f t="shared" si="0"/>
        <v>0</v>
      </c>
      <c r="S8" s="23">
        <f t="shared" si="0"/>
        <v>0</v>
      </c>
      <c r="T8" s="23" t="e">
        <f>S8/R8</f>
        <v>#DIV/0!</v>
      </c>
      <c r="U8" s="25">
        <v>10.84</v>
      </c>
      <c r="V8" s="25">
        <v>87</v>
      </c>
      <c r="W8" s="25">
        <v>10.66</v>
      </c>
      <c r="X8" s="25">
        <v>89</v>
      </c>
      <c r="Y8" s="25">
        <v>10.92</v>
      </c>
      <c r="Z8" s="25">
        <v>86</v>
      </c>
      <c r="AA8" s="25">
        <v>10.42</v>
      </c>
      <c r="AB8" s="25">
        <v>85</v>
      </c>
      <c r="AC8" s="25">
        <v>8</v>
      </c>
      <c r="AD8" s="25">
        <v>66</v>
      </c>
      <c r="AE8" s="25">
        <v>2.33</v>
      </c>
      <c r="AF8" s="25">
        <v>20</v>
      </c>
      <c r="AG8" s="33">
        <v>37</v>
      </c>
      <c r="AH8" s="24">
        <v>189</v>
      </c>
      <c r="AI8" s="24">
        <f>AH8/AG8</f>
        <v>5.1081081081081079</v>
      </c>
      <c r="AJ8" s="23">
        <f t="shared" si="1"/>
        <v>53.17</v>
      </c>
      <c r="AK8" s="23">
        <f t="shared" si="1"/>
        <v>433</v>
      </c>
      <c r="AL8" s="23">
        <f>AK8/AJ8</f>
        <v>8.1436900507805152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4">
        <v>37</v>
      </c>
      <c r="AZ8" s="24">
        <v>189</v>
      </c>
      <c r="BA8" s="24">
        <f>AZ8/AY8</f>
        <v>5.1081081081081079</v>
      </c>
      <c r="BB8" s="23">
        <f t="shared" si="2"/>
        <v>0</v>
      </c>
      <c r="BC8" s="23">
        <f t="shared" si="2"/>
        <v>0</v>
      </c>
      <c r="BD8" s="23" t="e">
        <f>BC8/BB8</f>
        <v>#DIV/0!</v>
      </c>
      <c r="BE8" s="25"/>
      <c r="BF8" s="25"/>
      <c r="BG8" s="25"/>
      <c r="BH8" s="25"/>
      <c r="BI8" s="25"/>
      <c r="BJ8" s="25"/>
      <c r="BK8" s="25">
        <v>0.08</v>
      </c>
      <c r="BL8" s="25">
        <v>1</v>
      </c>
      <c r="BM8" s="25"/>
      <c r="BN8" s="25"/>
      <c r="BO8" s="25"/>
      <c r="BP8" s="25"/>
      <c r="BQ8" s="24"/>
      <c r="BR8" s="24"/>
      <c r="BS8" s="24" t="e">
        <f>BR8/BQ8</f>
        <v>#DIV/0!</v>
      </c>
      <c r="BT8" s="23">
        <f t="shared" si="3"/>
        <v>0.08</v>
      </c>
      <c r="BU8" s="23">
        <f t="shared" si="3"/>
        <v>1</v>
      </c>
      <c r="BV8" s="23">
        <f>BU8/BT8</f>
        <v>12.5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>CJ8/CI8</f>
        <v>#DIV/0!</v>
      </c>
      <c r="CL8" s="23">
        <f t="shared" si="4"/>
        <v>0</v>
      </c>
      <c r="CM8" s="23">
        <f t="shared" si="4"/>
        <v>0</v>
      </c>
      <c r="CN8" s="23" t="e">
        <f>CM8/CL8</f>
        <v>#DIV/0!</v>
      </c>
      <c r="CO8" s="12"/>
      <c r="CP8" s="50">
        <f t="shared" si="5"/>
        <v>74</v>
      </c>
      <c r="CQ8" s="50">
        <f t="shared" si="5"/>
        <v>378</v>
      </c>
      <c r="CR8" s="33">
        <f>CQ8/CP8</f>
        <v>5.1081081081081079</v>
      </c>
      <c r="CS8" s="32">
        <f t="shared" si="6"/>
        <v>53.25</v>
      </c>
      <c r="CT8" s="32">
        <f t="shared" si="6"/>
        <v>434</v>
      </c>
      <c r="CU8" s="49">
        <f>CT8/CS8</f>
        <v>8.150234741784038</v>
      </c>
      <c r="CV8" s="15"/>
    </row>
    <row r="9" spans="1:100" s="15" customFormat="1" ht="11.25" x14ac:dyDescent="0.2">
      <c r="A9" s="75" t="s">
        <v>121</v>
      </c>
      <c r="B9" s="28" t="s">
        <v>123</v>
      </c>
      <c r="C9" s="53"/>
      <c r="D9" s="19"/>
      <c r="E9" s="19"/>
      <c r="F9" s="19"/>
      <c r="G9" s="19"/>
      <c r="H9" s="19"/>
      <c r="I9" s="19"/>
      <c r="J9" s="19"/>
      <c r="K9" s="19">
        <v>2.75</v>
      </c>
      <c r="L9" s="19">
        <v>30</v>
      </c>
      <c r="M9" s="19"/>
      <c r="N9" s="19"/>
      <c r="O9" s="18"/>
      <c r="P9" s="18"/>
      <c r="Q9" s="24" t="e">
        <f>P9/O9</f>
        <v>#DIV/0!</v>
      </c>
      <c r="R9" s="23">
        <f t="shared" si="0"/>
        <v>2.75</v>
      </c>
      <c r="S9" s="23">
        <f t="shared" si="0"/>
        <v>30</v>
      </c>
      <c r="T9" s="23">
        <f>S9/R9</f>
        <v>10.909090909090908</v>
      </c>
      <c r="U9" s="25">
        <v>10.5</v>
      </c>
      <c r="V9" s="25">
        <v>94</v>
      </c>
      <c r="W9" s="25">
        <v>10</v>
      </c>
      <c r="X9" s="25">
        <v>93</v>
      </c>
      <c r="Y9" s="25">
        <v>10.75</v>
      </c>
      <c r="Z9" s="25">
        <v>82</v>
      </c>
      <c r="AA9" s="25">
        <v>10.75</v>
      </c>
      <c r="AB9" s="25">
        <v>75</v>
      </c>
      <c r="AC9" s="25">
        <v>0.16</v>
      </c>
      <c r="AD9" s="25">
        <v>2</v>
      </c>
      <c r="AE9" s="25">
        <v>1</v>
      </c>
      <c r="AF9" s="25">
        <v>12</v>
      </c>
      <c r="AG9" s="306">
        <v>37</v>
      </c>
      <c r="AH9" s="24">
        <v>189</v>
      </c>
      <c r="AI9" s="24">
        <f>AH9/AG9</f>
        <v>5.1081081081081079</v>
      </c>
      <c r="AJ9" s="23">
        <f t="shared" si="1"/>
        <v>43.16</v>
      </c>
      <c r="AK9" s="23">
        <f t="shared" si="1"/>
        <v>358</v>
      </c>
      <c r="AL9" s="23">
        <f>AK9/AJ9</f>
        <v>8.2947173308619107</v>
      </c>
      <c r="AM9" s="25">
        <v>2.08</v>
      </c>
      <c r="AN9" s="25">
        <v>19</v>
      </c>
      <c r="AO9" s="25">
        <v>2</v>
      </c>
      <c r="AP9" s="25">
        <v>14</v>
      </c>
      <c r="AQ9" s="25">
        <v>1</v>
      </c>
      <c r="AR9" s="25">
        <v>13</v>
      </c>
      <c r="AS9" s="19"/>
      <c r="AT9" s="25"/>
      <c r="AU9" s="25"/>
      <c r="AV9" s="25"/>
      <c r="AW9" s="25"/>
      <c r="AX9" s="25"/>
      <c r="AY9" s="24"/>
      <c r="AZ9" s="24"/>
      <c r="BA9" s="24" t="e">
        <f>AZ9/AY9</f>
        <v>#DIV/0!</v>
      </c>
      <c r="BB9" s="23">
        <f t="shared" si="2"/>
        <v>5.08</v>
      </c>
      <c r="BC9" s="23">
        <f t="shared" si="2"/>
        <v>46</v>
      </c>
      <c r="BD9" s="23">
        <f>BC9/BB9</f>
        <v>9.0551181102362204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23">
        <f t="shared" si="3"/>
        <v>0</v>
      </c>
      <c r="BU9" s="23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23">
        <f t="shared" si="4"/>
        <v>0</v>
      </c>
      <c r="CM9" s="23">
        <f t="shared" si="4"/>
        <v>0</v>
      </c>
      <c r="CN9" s="23" t="e">
        <f>CM9/CL9</f>
        <v>#DIV/0!</v>
      </c>
      <c r="CO9" s="12"/>
      <c r="CP9" s="50">
        <f t="shared" si="5"/>
        <v>37</v>
      </c>
      <c r="CQ9" s="50">
        <f t="shared" si="5"/>
        <v>189</v>
      </c>
      <c r="CR9" s="33">
        <f>CQ9/CP9</f>
        <v>5.1081081081081079</v>
      </c>
      <c r="CS9" s="32">
        <f t="shared" si="6"/>
        <v>50.989999999999995</v>
      </c>
      <c r="CT9" s="32">
        <f t="shared" si="6"/>
        <v>434</v>
      </c>
      <c r="CU9" s="49">
        <f>CT9/CS9</f>
        <v>8.5114728378113362</v>
      </c>
      <c r="CV9" s="76"/>
    </row>
    <row r="10" spans="1:100" s="15" customFormat="1" ht="11.25" customHeight="1" thickBot="1" x14ac:dyDescent="0.25">
      <c r="A10" s="21"/>
      <c r="B10" s="54"/>
      <c r="C10" s="53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23">
        <f t="shared" ref="R10:S10" si="7">C10+E10+G10+I10+K10+M10</f>
        <v>0</v>
      </c>
      <c r="S10" s="23">
        <f t="shared" si="7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24" t="e">
        <f>AH10/AG10</f>
        <v>#DIV/0!</v>
      </c>
      <c r="AJ10" s="23">
        <f t="shared" ref="AJ10:AK10" si="8">U10+W10+Y10+AA10+AC10+AE10</f>
        <v>0</v>
      </c>
      <c r="AK10" s="23">
        <f t="shared" si="8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24" t="e">
        <f>AZ10/AY10</f>
        <v>#DIV/0!</v>
      </c>
      <c r="BB10" s="23">
        <f t="shared" ref="BB10:BC10" si="9">AM10+AO10+AQ10+AS10+AU10+AW10</f>
        <v>0</v>
      </c>
      <c r="BC10" s="23">
        <f t="shared" si="9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24" t="e">
        <f>BR10/BQ10</f>
        <v>#DIV/0!</v>
      </c>
      <c r="BT10" s="23">
        <f t="shared" ref="BT10:BU10" si="10">BE10+BG10+BI10+BK10+BM10+BO10</f>
        <v>0</v>
      </c>
      <c r="BU10" s="23">
        <f t="shared" si="10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24" t="e">
        <f>CJ10/CI10</f>
        <v>#DIV/0!</v>
      </c>
      <c r="CL10" s="23">
        <f t="shared" ref="CL10:CM10" si="11">BW10+BY10+CA10+CC10+CE10+CG10</f>
        <v>0</v>
      </c>
      <c r="CM10" s="23">
        <f t="shared" si="11"/>
        <v>0</v>
      </c>
      <c r="CN10" s="23" t="e">
        <f>CM10/CL10</f>
        <v>#DIV/0!</v>
      </c>
      <c r="CO10" s="12"/>
      <c r="CP10" s="50">
        <f t="shared" ref="CP10:CQ10" si="12">O10+AG10+AY10+BQ10+CI10</f>
        <v>0</v>
      </c>
      <c r="CQ10" s="50">
        <f t="shared" si="12"/>
        <v>0</v>
      </c>
      <c r="CR10" s="33" t="e">
        <f>CQ10/CP10</f>
        <v>#DIV/0!</v>
      </c>
      <c r="CS10" s="32">
        <f t="shared" ref="CS10:CT10" si="13">R10+AJ10+BB10+BT10+CL10</f>
        <v>0</v>
      </c>
      <c r="CT10" s="32">
        <f t="shared" si="13"/>
        <v>0</v>
      </c>
      <c r="CU10" s="49" t="e">
        <f>CT10/CS10</f>
        <v>#DIV/0!</v>
      </c>
    </row>
    <row r="11" spans="1:100" ht="11.25" thickBot="1" x14ac:dyDescent="0.2">
      <c r="A11" s="445" t="s">
        <v>0</v>
      </c>
      <c r="B11" s="446"/>
      <c r="C11" s="280">
        <f t="shared" ref="C11:P11" si="14">SUM(C7:C10)</f>
        <v>0</v>
      </c>
      <c r="D11" s="279">
        <f t="shared" si="14"/>
        <v>0</v>
      </c>
      <c r="E11" s="280">
        <f t="shared" si="14"/>
        <v>0</v>
      </c>
      <c r="F11" s="279">
        <f t="shared" si="14"/>
        <v>0</v>
      </c>
      <c r="G11" s="280">
        <f t="shared" si="14"/>
        <v>0</v>
      </c>
      <c r="H11" s="279">
        <f t="shared" si="14"/>
        <v>0</v>
      </c>
      <c r="I11" s="280">
        <f t="shared" si="14"/>
        <v>0</v>
      </c>
      <c r="J11" s="279">
        <f t="shared" si="14"/>
        <v>0</v>
      </c>
      <c r="K11" s="280">
        <f t="shared" si="14"/>
        <v>2.75</v>
      </c>
      <c r="L11" s="279">
        <f t="shared" si="14"/>
        <v>30</v>
      </c>
      <c r="M11" s="280">
        <f t="shared" si="14"/>
        <v>0</v>
      </c>
      <c r="N11" s="279">
        <f t="shared" si="14"/>
        <v>0</v>
      </c>
      <c r="O11" s="279">
        <f t="shared" si="14"/>
        <v>0</v>
      </c>
      <c r="P11" s="279">
        <f t="shared" si="14"/>
        <v>0</v>
      </c>
      <c r="Q11" s="278" t="e">
        <f>P11/O11</f>
        <v>#DIV/0!</v>
      </c>
      <c r="R11" s="278">
        <f>SUM(R7:R10)</f>
        <v>2.75</v>
      </c>
      <c r="S11" s="278">
        <f>SUM(S7:S10)</f>
        <v>30</v>
      </c>
      <c r="T11" s="278">
        <f>S11/R11</f>
        <v>10.909090909090908</v>
      </c>
      <c r="U11" s="280">
        <f t="shared" ref="U11:AH11" si="15">SUM(U7:U10)</f>
        <v>31.92</v>
      </c>
      <c r="V11" s="279">
        <f t="shared" si="15"/>
        <v>261</v>
      </c>
      <c r="W11" s="280">
        <f t="shared" si="15"/>
        <v>30.66</v>
      </c>
      <c r="X11" s="279">
        <f t="shared" si="15"/>
        <v>239</v>
      </c>
      <c r="Y11" s="280">
        <f t="shared" si="15"/>
        <v>32.590000000000003</v>
      </c>
      <c r="Z11" s="279">
        <f t="shared" si="15"/>
        <v>221</v>
      </c>
      <c r="AA11" s="280">
        <f t="shared" si="15"/>
        <v>26.42</v>
      </c>
      <c r="AB11" s="279">
        <f t="shared" si="15"/>
        <v>181</v>
      </c>
      <c r="AC11" s="280">
        <f t="shared" si="15"/>
        <v>8.16</v>
      </c>
      <c r="AD11" s="279">
        <f t="shared" si="15"/>
        <v>68</v>
      </c>
      <c r="AE11" s="280">
        <f t="shared" si="15"/>
        <v>3.33</v>
      </c>
      <c r="AF11" s="279">
        <f t="shared" si="15"/>
        <v>32</v>
      </c>
      <c r="AG11" s="279">
        <f t="shared" si="15"/>
        <v>111</v>
      </c>
      <c r="AH11" s="279">
        <f t="shared" si="15"/>
        <v>567</v>
      </c>
      <c r="AI11" s="278">
        <f>AH11/AG11</f>
        <v>5.1081081081081079</v>
      </c>
      <c r="AJ11" s="278">
        <f>SUM(AJ7:AJ10)</f>
        <v>133.07999999999998</v>
      </c>
      <c r="AK11" s="278">
        <f>SUM(AK7:AK10)</f>
        <v>1002</v>
      </c>
      <c r="AL11" s="278">
        <f>AK11/AJ11</f>
        <v>7.5293056807935086</v>
      </c>
      <c r="AM11" s="280">
        <f t="shared" ref="AM11:AZ11" si="16">SUM(AM7:AM10)</f>
        <v>2.08</v>
      </c>
      <c r="AN11" s="279">
        <f t="shared" si="16"/>
        <v>19</v>
      </c>
      <c r="AO11" s="280">
        <f t="shared" si="16"/>
        <v>2</v>
      </c>
      <c r="AP11" s="279">
        <f t="shared" si="16"/>
        <v>14</v>
      </c>
      <c r="AQ11" s="280">
        <f t="shared" si="16"/>
        <v>1</v>
      </c>
      <c r="AR11" s="279">
        <f t="shared" si="16"/>
        <v>13</v>
      </c>
      <c r="AS11" s="280">
        <f t="shared" si="16"/>
        <v>0</v>
      </c>
      <c r="AT11" s="279">
        <f t="shared" si="16"/>
        <v>0</v>
      </c>
      <c r="AU11" s="280">
        <f t="shared" si="16"/>
        <v>0</v>
      </c>
      <c r="AV11" s="279">
        <f t="shared" si="16"/>
        <v>0</v>
      </c>
      <c r="AW11" s="280">
        <f t="shared" si="16"/>
        <v>0</v>
      </c>
      <c r="AX11" s="279">
        <f t="shared" si="16"/>
        <v>0</v>
      </c>
      <c r="AY11" s="279">
        <f t="shared" si="16"/>
        <v>37</v>
      </c>
      <c r="AZ11" s="279">
        <f t="shared" si="16"/>
        <v>189</v>
      </c>
      <c r="BA11" s="278">
        <f>AZ11/AY11</f>
        <v>5.1081081081081079</v>
      </c>
      <c r="BB11" s="278">
        <f>SUM(BB7:BB10)</f>
        <v>5.08</v>
      </c>
      <c r="BC11" s="278">
        <f>SUM(BC7:BC10)</f>
        <v>46</v>
      </c>
      <c r="BD11" s="278">
        <f>BC11/BB11</f>
        <v>9.0551181102362204</v>
      </c>
      <c r="BE11" s="280">
        <f t="shared" ref="BE11:BR11" si="17">SUM(BE7:BE10)</f>
        <v>0</v>
      </c>
      <c r="BF11" s="279">
        <f t="shared" si="17"/>
        <v>0</v>
      </c>
      <c r="BG11" s="280">
        <f t="shared" si="17"/>
        <v>0</v>
      </c>
      <c r="BH11" s="279">
        <f t="shared" si="17"/>
        <v>0</v>
      </c>
      <c r="BI11" s="280">
        <f t="shared" si="17"/>
        <v>0</v>
      </c>
      <c r="BJ11" s="279">
        <f t="shared" si="17"/>
        <v>0</v>
      </c>
      <c r="BK11" s="280">
        <f t="shared" si="17"/>
        <v>1.08</v>
      </c>
      <c r="BL11" s="279">
        <f t="shared" si="17"/>
        <v>8</v>
      </c>
      <c r="BM11" s="280">
        <f t="shared" si="17"/>
        <v>0</v>
      </c>
      <c r="BN11" s="279">
        <f t="shared" si="17"/>
        <v>0</v>
      </c>
      <c r="BO11" s="280">
        <f t="shared" si="17"/>
        <v>0</v>
      </c>
      <c r="BP11" s="279">
        <f t="shared" si="17"/>
        <v>0</v>
      </c>
      <c r="BQ11" s="279">
        <f t="shared" si="17"/>
        <v>0</v>
      </c>
      <c r="BR11" s="279">
        <f t="shared" si="17"/>
        <v>0</v>
      </c>
      <c r="BS11" s="278" t="e">
        <f>BR11/BQ11</f>
        <v>#DIV/0!</v>
      </c>
      <c r="BT11" s="278">
        <f>SUM(BT7:BT10)</f>
        <v>1.08</v>
      </c>
      <c r="BU11" s="278">
        <f>SUM(BU7:BU10)</f>
        <v>8</v>
      </c>
      <c r="BV11" s="278">
        <f>BU11/BT11</f>
        <v>7.4074074074074066</v>
      </c>
      <c r="BW11" s="280">
        <f t="shared" ref="BW11:CJ11" si="18">SUM(BW7:BW10)</f>
        <v>0</v>
      </c>
      <c r="BX11" s="279">
        <f t="shared" si="18"/>
        <v>0</v>
      </c>
      <c r="BY11" s="280">
        <f t="shared" si="18"/>
        <v>0</v>
      </c>
      <c r="BZ11" s="279">
        <f t="shared" si="18"/>
        <v>0</v>
      </c>
      <c r="CA11" s="280">
        <f t="shared" si="18"/>
        <v>0</v>
      </c>
      <c r="CB11" s="279">
        <f t="shared" si="18"/>
        <v>0</v>
      </c>
      <c r="CC11" s="280">
        <f t="shared" si="18"/>
        <v>0</v>
      </c>
      <c r="CD11" s="279">
        <f t="shared" si="18"/>
        <v>0</v>
      </c>
      <c r="CE11" s="280">
        <f t="shared" si="18"/>
        <v>0</v>
      </c>
      <c r="CF11" s="279">
        <f t="shared" si="18"/>
        <v>0</v>
      </c>
      <c r="CG11" s="280">
        <f t="shared" si="18"/>
        <v>0</v>
      </c>
      <c r="CH11" s="279">
        <f t="shared" si="18"/>
        <v>0</v>
      </c>
      <c r="CI11" s="279">
        <f t="shared" si="18"/>
        <v>0</v>
      </c>
      <c r="CJ11" s="279">
        <f t="shared" si="18"/>
        <v>0</v>
      </c>
      <c r="CK11" s="278" t="e">
        <f>CJ11/CI11</f>
        <v>#DIV/0!</v>
      </c>
      <c r="CL11" s="278">
        <f>SUM(CL7:CL10)</f>
        <v>0</v>
      </c>
      <c r="CM11" s="278">
        <f>SUM(CM7:CM10)</f>
        <v>0</v>
      </c>
      <c r="CN11" s="278" t="e">
        <f>CM11/CL11</f>
        <v>#DIV/0!</v>
      </c>
      <c r="CO11" s="12"/>
      <c r="CP11" s="277">
        <f>SUM(CP7:CP10)</f>
        <v>148</v>
      </c>
      <c r="CQ11" s="276">
        <f>SUM(CQ7:CQ10)</f>
        <v>756</v>
      </c>
      <c r="CR11" s="276">
        <f>CQ11/CP11</f>
        <v>5.1081081081081079</v>
      </c>
      <c r="CS11" s="276">
        <f>SUM(CS7:CS10)</f>
        <v>141.99</v>
      </c>
      <c r="CT11" s="276">
        <f>SUM(CT7:CT10)</f>
        <v>1086</v>
      </c>
      <c r="CU11" s="275">
        <f>CT11/CS11</f>
        <v>7.6484259454891186</v>
      </c>
    </row>
    <row r="12" spans="1:100" ht="11.25" thickBot="1" x14ac:dyDescent="0.2"/>
    <row r="13" spans="1:100" s="34" customFormat="1" ht="13.5" customHeight="1" thickBot="1" x14ac:dyDescent="0.2">
      <c r="A13" s="421" t="s">
        <v>101</v>
      </c>
      <c r="B13" s="422"/>
      <c r="C13" s="59"/>
      <c r="D13" s="47"/>
      <c r="E13" s="59"/>
      <c r="F13" s="47"/>
      <c r="G13" s="59"/>
      <c r="H13" s="47"/>
      <c r="I13" s="59"/>
      <c r="J13" s="47"/>
      <c r="K13" s="59"/>
      <c r="L13" s="47"/>
      <c r="M13" s="47"/>
      <c r="N13" s="47"/>
      <c r="O13" s="45"/>
      <c r="P13" s="45"/>
      <c r="Q13" s="45"/>
      <c r="R13" s="45"/>
      <c r="S13" s="45"/>
      <c r="T13" s="45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5"/>
      <c r="AH13" s="45"/>
      <c r="AI13" s="45"/>
      <c r="AJ13" s="45"/>
      <c r="AK13" s="45"/>
      <c r="AL13" s="45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5"/>
      <c r="AZ13" s="45"/>
      <c r="BA13" s="45"/>
      <c r="BB13" s="45"/>
      <c r="BC13" s="45"/>
      <c r="BD13" s="45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5"/>
      <c r="BR13" s="45"/>
      <c r="BS13" s="45"/>
      <c r="BT13" s="45"/>
      <c r="BU13" s="45"/>
      <c r="BV13" s="45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58"/>
      <c r="CI13" s="57"/>
      <c r="CJ13" s="45"/>
      <c r="CK13" s="45"/>
      <c r="CL13" s="45"/>
      <c r="CM13" s="45"/>
      <c r="CN13" s="45"/>
      <c r="CO13" s="12"/>
      <c r="CP13" s="57"/>
      <c r="CQ13" s="45"/>
      <c r="CR13" s="45"/>
      <c r="CS13" s="45"/>
      <c r="CT13" s="45"/>
      <c r="CU13" s="44"/>
    </row>
    <row r="14" spans="1:100" s="76" customFormat="1" x14ac:dyDescent="0.15">
      <c r="A14" s="107" t="s">
        <v>50</v>
      </c>
      <c r="B14" s="26" t="s">
        <v>124</v>
      </c>
      <c r="C14" s="77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4"/>
      <c r="P14" s="24"/>
      <c r="Q14" s="24" t="e">
        <f t="shared" ref="Q14:Q20" si="19">P14/O14</f>
        <v>#DIV/0!</v>
      </c>
      <c r="R14" s="23">
        <f t="shared" ref="R14:S19" si="20">C14+E14+G14+I14+K14+M14</f>
        <v>0</v>
      </c>
      <c r="S14" s="23">
        <f t="shared" si="20"/>
        <v>0</v>
      </c>
      <c r="T14" s="23" t="e">
        <f t="shared" ref="T14:T20" si="21">S14/R14</f>
        <v>#DIV/0!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4">
        <v>3.5</v>
      </c>
      <c r="AH14" s="24">
        <v>16</v>
      </c>
      <c r="AI14" s="24">
        <f t="shared" ref="AI14:AI20" si="22">AH14/AG14</f>
        <v>4.5714285714285712</v>
      </c>
      <c r="AJ14" s="23">
        <f t="shared" ref="AJ14:AK19" si="23">U14+W14+Y14+AA14+AC14+AE14</f>
        <v>0</v>
      </c>
      <c r="AK14" s="23">
        <f t="shared" si="23"/>
        <v>0</v>
      </c>
      <c r="AL14" s="23" t="e">
        <f t="shared" ref="AL14:AL20" si="24">AK14/AJ14</f>
        <v>#DIV/0!</v>
      </c>
      <c r="AM14" s="25">
        <v>9.25</v>
      </c>
      <c r="AN14" s="25">
        <v>35</v>
      </c>
      <c r="AO14" s="25">
        <v>10.5</v>
      </c>
      <c r="AP14" s="25">
        <v>55</v>
      </c>
      <c r="AQ14" s="25">
        <v>11</v>
      </c>
      <c r="AR14" s="25">
        <v>60</v>
      </c>
      <c r="AS14" s="25">
        <v>5</v>
      </c>
      <c r="AT14" s="25">
        <v>24</v>
      </c>
      <c r="AU14" s="25"/>
      <c r="AV14" s="25"/>
      <c r="AW14" s="25"/>
      <c r="AX14" s="25"/>
      <c r="AY14" s="24"/>
      <c r="AZ14" s="24"/>
      <c r="BA14" s="24" t="e">
        <f t="shared" ref="BA14:BA20" si="25">AZ14/AY14</f>
        <v>#DIV/0!</v>
      </c>
      <c r="BB14" s="23">
        <f t="shared" ref="BB14:BC19" si="26">AM14+AO14+AQ14+AS14+AU14+AW14</f>
        <v>35.75</v>
      </c>
      <c r="BC14" s="23">
        <f t="shared" si="26"/>
        <v>174</v>
      </c>
      <c r="BD14" s="23">
        <f t="shared" ref="BD14:BD20" si="27">BC14/BB14</f>
        <v>4.8671328671328675</v>
      </c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4"/>
      <c r="BR14" s="24"/>
      <c r="BS14" s="24" t="e">
        <f t="shared" ref="BS14:BS20" si="28">BR14/BQ14</f>
        <v>#DIV/0!</v>
      </c>
      <c r="BT14" s="23">
        <f t="shared" ref="BT14:BU19" si="29">BE14+BG14+BI14+BK14+BM14+BO14</f>
        <v>0</v>
      </c>
      <c r="BU14" s="23">
        <f t="shared" si="29"/>
        <v>0</v>
      </c>
      <c r="BV14" s="23" t="e">
        <f t="shared" ref="BV14:BV20" si="30">BU14/BT14</f>
        <v>#DIV/0!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 t="shared" ref="CK14:CK20" si="31">CJ14/CI14</f>
        <v>#DIV/0!</v>
      </c>
      <c r="CL14" s="23">
        <f t="shared" ref="CL14:CM19" si="32">BW14+BY14+CA14+CC14+CE14+CG14</f>
        <v>0</v>
      </c>
      <c r="CM14" s="23">
        <f t="shared" si="32"/>
        <v>0</v>
      </c>
      <c r="CN14" s="23" t="e">
        <f t="shared" ref="CN14:CN20" si="33">CM14/CL14</f>
        <v>#DIV/0!</v>
      </c>
      <c r="CO14" s="12"/>
      <c r="CP14" s="50">
        <f t="shared" ref="CP14:CQ19" si="34">O14+AG14+AY14+BQ14+CI14</f>
        <v>3.5</v>
      </c>
      <c r="CQ14" s="50">
        <f t="shared" si="34"/>
        <v>16</v>
      </c>
      <c r="CR14" s="33">
        <f t="shared" ref="CR14:CR20" si="35">CQ14/CP14</f>
        <v>4.5714285714285712</v>
      </c>
      <c r="CS14" s="32">
        <f t="shared" ref="CS14:CT19" si="36">R14+AJ14+BB14+BT14+CL14</f>
        <v>35.75</v>
      </c>
      <c r="CT14" s="32">
        <f t="shared" si="36"/>
        <v>174</v>
      </c>
      <c r="CU14" s="49">
        <f t="shared" ref="CU14:CU20" si="37">CT14/CS14</f>
        <v>4.8671328671328675</v>
      </c>
    </row>
    <row r="15" spans="1:100" s="34" customFormat="1" ht="11.25" customHeight="1" x14ac:dyDescent="0.2">
      <c r="A15" s="75"/>
      <c r="B15" s="28"/>
      <c r="C15" s="53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8"/>
      <c r="P15" s="18"/>
      <c r="Q15" s="24" t="e">
        <f t="shared" si="19"/>
        <v>#DIV/0!</v>
      </c>
      <c r="R15" s="23">
        <f t="shared" si="20"/>
        <v>0</v>
      </c>
      <c r="S15" s="23">
        <f t="shared" si="20"/>
        <v>0</v>
      </c>
      <c r="T15" s="23" t="e">
        <f t="shared" si="21"/>
        <v>#DIV/0!</v>
      </c>
      <c r="U15" s="25"/>
      <c r="V15" s="19"/>
      <c r="W15" s="25"/>
      <c r="X15" s="19"/>
      <c r="Y15" s="25"/>
      <c r="Z15" s="19"/>
      <c r="AA15" s="25"/>
      <c r="AB15" s="19"/>
      <c r="AC15" s="25"/>
      <c r="AD15" s="19"/>
      <c r="AE15" s="25"/>
      <c r="AF15" s="19"/>
      <c r="AG15" s="24"/>
      <c r="AH15" s="24"/>
      <c r="AI15" s="24" t="e">
        <f t="shared" si="22"/>
        <v>#DIV/0!</v>
      </c>
      <c r="AJ15" s="23">
        <f t="shared" si="23"/>
        <v>0</v>
      </c>
      <c r="AK15" s="23">
        <f t="shared" si="23"/>
        <v>0</v>
      </c>
      <c r="AL15" s="23" t="e">
        <f t="shared" si="24"/>
        <v>#DIV/0!</v>
      </c>
      <c r="AM15" s="25"/>
      <c r="AN15" s="19"/>
      <c r="AO15" s="25"/>
      <c r="AP15" s="19"/>
      <c r="AQ15" s="25"/>
      <c r="AR15" s="19"/>
      <c r="AS15" s="25"/>
      <c r="AT15" s="19"/>
      <c r="AU15" s="25"/>
      <c r="AV15" s="19"/>
      <c r="AW15" s="19"/>
      <c r="AX15" s="19"/>
      <c r="AY15" s="24"/>
      <c r="AZ15" s="18"/>
      <c r="BA15" s="24" t="e">
        <f t="shared" si="25"/>
        <v>#DIV/0!</v>
      </c>
      <c r="BB15" s="23">
        <f t="shared" si="26"/>
        <v>0</v>
      </c>
      <c r="BC15" s="23">
        <f t="shared" si="26"/>
        <v>0</v>
      </c>
      <c r="BD15" s="23" t="e">
        <f t="shared" si="27"/>
        <v>#DIV/0!</v>
      </c>
      <c r="BE15" s="25"/>
      <c r="BF15" s="19"/>
      <c r="BG15" s="25"/>
      <c r="BH15" s="19"/>
      <c r="BI15" s="25"/>
      <c r="BJ15" s="19"/>
      <c r="BK15" s="25"/>
      <c r="BL15" s="19"/>
      <c r="BM15" s="25"/>
      <c r="BN15" s="19"/>
      <c r="BO15" s="19"/>
      <c r="BP15" s="19"/>
      <c r="BQ15" s="24"/>
      <c r="BR15" s="24"/>
      <c r="BS15" s="24" t="e">
        <f t="shared" si="28"/>
        <v>#DIV/0!</v>
      </c>
      <c r="BT15" s="23">
        <f t="shared" si="29"/>
        <v>0</v>
      </c>
      <c r="BU15" s="23">
        <f t="shared" si="29"/>
        <v>0</v>
      </c>
      <c r="BV15" s="23" t="e">
        <f t="shared" si="30"/>
        <v>#DIV/0!</v>
      </c>
      <c r="BW15" s="25"/>
      <c r="BX15" s="19"/>
      <c r="BY15" s="25"/>
      <c r="BZ15" s="19"/>
      <c r="CA15" s="25"/>
      <c r="CB15" s="19"/>
      <c r="CC15" s="25"/>
      <c r="CD15" s="19"/>
      <c r="CE15" s="25"/>
      <c r="CF15" s="19"/>
      <c r="CG15" s="19"/>
      <c r="CH15" s="19"/>
      <c r="CI15" s="18"/>
      <c r="CJ15" s="18"/>
      <c r="CK15" s="24" t="e">
        <f t="shared" si="31"/>
        <v>#DIV/0!</v>
      </c>
      <c r="CL15" s="23">
        <f t="shared" si="32"/>
        <v>0</v>
      </c>
      <c r="CM15" s="23">
        <f t="shared" si="32"/>
        <v>0</v>
      </c>
      <c r="CN15" s="23" t="e">
        <f t="shared" si="33"/>
        <v>#DIV/0!</v>
      </c>
      <c r="CO15" s="12"/>
      <c r="CP15" s="50">
        <f t="shared" si="34"/>
        <v>0</v>
      </c>
      <c r="CQ15" s="50">
        <f t="shared" si="34"/>
        <v>0</v>
      </c>
      <c r="CR15" s="33" t="e">
        <f t="shared" si="35"/>
        <v>#DIV/0!</v>
      </c>
      <c r="CS15" s="32">
        <f t="shared" si="36"/>
        <v>0</v>
      </c>
      <c r="CT15" s="32">
        <f t="shared" si="36"/>
        <v>0</v>
      </c>
      <c r="CU15" s="49" t="e">
        <f t="shared" si="37"/>
        <v>#DIV/0!</v>
      </c>
      <c r="CV15" s="15"/>
    </row>
    <row r="16" spans="1:100" s="15" customFormat="1" ht="11.25" customHeight="1" x14ac:dyDescent="0.2">
      <c r="A16" s="107"/>
      <c r="B16" s="28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24" t="e">
        <f t="shared" si="19"/>
        <v>#DIV/0!</v>
      </c>
      <c r="R16" s="23">
        <f t="shared" si="20"/>
        <v>0</v>
      </c>
      <c r="S16" s="23">
        <f t="shared" si="20"/>
        <v>0</v>
      </c>
      <c r="T16" s="23" t="e">
        <f t="shared" si="21"/>
        <v>#DIV/0!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  <c r="AH16" s="24"/>
      <c r="AI16" s="24" t="e">
        <f t="shared" si="22"/>
        <v>#DIV/0!</v>
      </c>
      <c r="AJ16" s="23">
        <f t="shared" si="23"/>
        <v>0</v>
      </c>
      <c r="AK16" s="23">
        <f t="shared" si="23"/>
        <v>0</v>
      </c>
      <c r="AL16" s="23" t="e">
        <f t="shared" si="24"/>
        <v>#DIV/0!</v>
      </c>
      <c r="AM16" s="19"/>
      <c r="AN16" s="19"/>
      <c r="AO16" s="19"/>
      <c r="AP16" s="19"/>
      <c r="AQ16" s="19"/>
      <c r="AR16" s="19"/>
      <c r="AS16" s="25"/>
      <c r="AT16" s="19"/>
      <c r="AU16" s="19"/>
      <c r="AV16" s="19"/>
      <c r="AW16" s="19"/>
      <c r="AX16" s="19"/>
      <c r="AY16" s="24"/>
      <c r="AZ16" s="18"/>
      <c r="BA16" s="24" t="e">
        <f t="shared" si="25"/>
        <v>#DIV/0!</v>
      </c>
      <c r="BB16" s="23">
        <f t="shared" si="26"/>
        <v>0</v>
      </c>
      <c r="BC16" s="23">
        <f t="shared" si="26"/>
        <v>0</v>
      </c>
      <c r="BD16" s="23" t="e">
        <f t="shared" si="27"/>
        <v>#DIV/0!</v>
      </c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/>
      <c r="BR16" s="18"/>
      <c r="BS16" s="24" t="e">
        <f t="shared" si="28"/>
        <v>#DIV/0!</v>
      </c>
      <c r="BT16" s="23">
        <f t="shared" si="29"/>
        <v>0</v>
      </c>
      <c r="BU16" s="23">
        <f t="shared" si="29"/>
        <v>0</v>
      </c>
      <c r="BV16" s="23" t="e">
        <f t="shared" si="30"/>
        <v>#DIV/0!</v>
      </c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8"/>
      <c r="CJ16" s="18"/>
      <c r="CK16" s="24" t="e">
        <f t="shared" si="31"/>
        <v>#DIV/0!</v>
      </c>
      <c r="CL16" s="23">
        <f t="shared" si="32"/>
        <v>0</v>
      </c>
      <c r="CM16" s="23">
        <f t="shared" si="32"/>
        <v>0</v>
      </c>
      <c r="CN16" s="23" t="e">
        <f t="shared" si="33"/>
        <v>#DIV/0!</v>
      </c>
      <c r="CO16" s="12"/>
      <c r="CP16" s="50">
        <f t="shared" si="34"/>
        <v>0</v>
      </c>
      <c r="CQ16" s="50">
        <f t="shared" si="34"/>
        <v>0</v>
      </c>
      <c r="CR16" s="33" t="e">
        <f t="shared" si="35"/>
        <v>#DIV/0!</v>
      </c>
      <c r="CS16" s="32">
        <f t="shared" si="36"/>
        <v>0</v>
      </c>
      <c r="CT16" s="32">
        <f t="shared" si="36"/>
        <v>0</v>
      </c>
      <c r="CU16" s="49" t="e">
        <f t="shared" si="37"/>
        <v>#DIV/0!</v>
      </c>
      <c r="CV16" s="34"/>
    </row>
    <row r="17" spans="1:100" s="15" customFormat="1" ht="11.25" customHeight="1" x14ac:dyDescent="0.2">
      <c r="A17" s="21"/>
      <c r="B17" s="54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24" t="e">
        <f t="shared" si="19"/>
        <v>#DIV/0!</v>
      </c>
      <c r="R17" s="23">
        <f t="shared" si="20"/>
        <v>0</v>
      </c>
      <c r="S17" s="23">
        <f t="shared" si="20"/>
        <v>0</v>
      </c>
      <c r="T17" s="23" t="e">
        <f t="shared" si="21"/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8"/>
      <c r="AH17" s="18"/>
      <c r="AI17" s="24" t="e">
        <f t="shared" si="22"/>
        <v>#DIV/0!</v>
      </c>
      <c r="AJ17" s="23">
        <f t="shared" si="23"/>
        <v>0</v>
      </c>
      <c r="AK17" s="23">
        <f t="shared" si="23"/>
        <v>0</v>
      </c>
      <c r="AL17" s="23" t="e">
        <f t="shared" si="24"/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24"/>
      <c r="AZ17" s="18"/>
      <c r="BA17" s="24" t="e">
        <f t="shared" si="25"/>
        <v>#DIV/0!</v>
      </c>
      <c r="BB17" s="23">
        <f t="shared" si="26"/>
        <v>0</v>
      </c>
      <c r="BC17" s="23">
        <f t="shared" si="26"/>
        <v>0</v>
      </c>
      <c r="BD17" s="23" t="e">
        <f t="shared" si="27"/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/>
      <c r="BR17" s="18"/>
      <c r="BS17" s="24" t="e">
        <f t="shared" si="28"/>
        <v>#DIV/0!</v>
      </c>
      <c r="BT17" s="23">
        <f t="shared" si="29"/>
        <v>0</v>
      </c>
      <c r="BU17" s="23">
        <f t="shared" si="29"/>
        <v>0</v>
      </c>
      <c r="BV17" s="23" t="e">
        <f t="shared" si="30"/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8"/>
      <c r="CJ17" s="18"/>
      <c r="CK17" s="24" t="e">
        <f t="shared" si="31"/>
        <v>#DIV/0!</v>
      </c>
      <c r="CL17" s="23">
        <f t="shared" si="32"/>
        <v>0</v>
      </c>
      <c r="CM17" s="23">
        <f t="shared" si="32"/>
        <v>0</v>
      </c>
      <c r="CN17" s="23" t="e">
        <f t="shared" si="33"/>
        <v>#DIV/0!</v>
      </c>
      <c r="CO17" s="12"/>
      <c r="CP17" s="50">
        <f t="shared" si="34"/>
        <v>0</v>
      </c>
      <c r="CQ17" s="50">
        <f t="shared" si="34"/>
        <v>0</v>
      </c>
      <c r="CR17" s="33" t="e">
        <f t="shared" si="35"/>
        <v>#DIV/0!</v>
      </c>
      <c r="CS17" s="32">
        <f t="shared" si="36"/>
        <v>0</v>
      </c>
      <c r="CT17" s="32">
        <f t="shared" si="36"/>
        <v>0</v>
      </c>
      <c r="CU17" s="49" t="e">
        <f t="shared" si="37"/>
        <v>#DIV/0!</v>
      </c>
    </row>
    <row r="18" spans="1:100" s="15" customFormat="1" ht="11.25" customHeight="1" x14ac:dyDescent="0.2">
      <c r="A18" s="21"/>
      <c r="B18" s="54"/>
      <c r="C18" s="53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8"/>
      <c r="P18" s="18"/>
      <c r="Q18" s="24" t="e">
        <f t="shared" si="19"/>
        <v>#DIV/0!</v>
      </c>
      <c r="R18" s="23">
        <f t="shared" si="20"/>
        <v>0</v>
      </c>
      <c r="S18" s="23">
        <f t="shared" si="20"/>
        <v>0</v>
      </c>
      <c r="T18" s="23" t="e">
        <f t="shared" si="21"/>
        <v>#DIV/0!</v>
      </c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8"/>
      <c r="AH18" s="18"/>
      <c r="AI18" s="24" t="e">
        <f t="shared" si="22"/>
        <v>#DIV/0!</v>
      </c>
      <c r="AJ18" s="23">
        <f t="shared" si="23"/>
        <v>0</v>
      </c>
      <c r="AK18" s="23">
        <f t="shared" si="23"/>
        <v>0</v>
      </c>
      <c r="AL18" s="23" t="e">
        <f t="shared" si="24"/>
        <v>#DIV/0!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24"/>
      <c r="AZ18" s="18"/>
      <c r="BA18" s="24" t="e">
        <f t="shared" si="25"/>
        <v>#DIV/0!</v>
      </c>
      <c r="BB18" s="23">
        <f t="shared" si="26"/>
        <v>0</v>
      </c>
      <c r="BC18" s="23">
        <f t="shared" si="26"/>
        <v>0</v>
      </c>
      <c r="BD18" s="23" t="e">
        <f t="shared" si="27"/>
        <v>#DIV/0!</v>
      </c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8"/>
      <c r="BR18" s="18"/>
      <c r="BS18" s="24" t="e">
        <f t="shared" si="28"/>
        <v>#DIV/0!</v>
      </c>
      <c r="BT18" s="23">
        <f t="shared" si="29"/>
        <v>0</v>
      </c>
      <c r="BU18" s="23">
        <f t="shared" si="29"/>
        <v>0</v>
      </c>
      <c r="BV18" s="23" t="e">
        <f t="shared" si="30"/>
        <v>#DIV/0!</v>
      </c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8"/>
      <c r="CJ18" s="18"/>
      <c r="CK18" s="24" t="e">
        <f t="shared" si="31"/>
        <v>#DIV/0!</v>
      </c>
      <c r="CL18" s="23">
        <f t="shared" si="32"/>
        <v>0</v>
      </c>
      <c r="CM18" s="23">
        <f t="shared" si="32"/>
        <v>0</v>
      </c>
      <c r="CN18" s="23" t="e">
        <f t="shared" si="33"/>
        <v>#DIV/0!</v>
      </c>
      <c r="CO18" s="12"/>
      <c r="CP18" s="50">
        <f t="shared" si="34"/>
        <v>0</v>
      </c>
      <c r="CQ18" s="50">
        <f t="shared" si="34"/>
        <v>0</v>
      </c>
      <c r="CR18" s="33" t="e">
        <f t="shared" si="35"/>
        <v>#DIV/0!</v>
      </c>
      <c r="CS18" s="32">
        <f t="shared" si="36"/>
        <v>0</v>
      </c>
      <c r="CT18" s="32">
        <f t="shared" si="36"/>
        <v>0</v>
      </c>
      <c r="CU18" s="49" t="e">
        <f t="shared" si="37"/>
        <v>#DIV/0!</v>
      </c>
    </row>
    <row r="19" spans="1:100" s="15" customFormat="1" ht="11.25" customHeight="1" thickBot="1" x14ac:dyDescent="0.2">
      <c r="A19" s="74"/>
      <c r="B19" s="26"/>
      <c r="C19" s="53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8"/>
      <c r="P19" s="18"/>
      <c r="Q19" s="24" t="e">
        <f t="shared" si="19"/>
        <v>#DIV/0!</v>
      </c>
      <c r="R19" s="23">
        <f t="shared" si="20"/>
        <v>0</v>
      </c>
      <c r="S19" s="23">
        <f t="shared" si="20"/>
        <v>0</v>
      </c>
      <c r="T19" s="23" t="e">
        <f t="shared" si="21"/>
        <v>#DIV/0!</v>
      </c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8"/>
      <c r="AH19" s="18"/>
      <c r="AI19" s="24" t="e">
        <f t="shared" si="22"/>
        <v>#DIV/0!</v>
      </c>
      <c r="AJ19" s="23">
        <f t="shared" si="23"/>
        <v>0</v>
      </c>
      <c r="AK19" s="23">
        <f t="shared" si="23"/>
        <v>0</v>
      </c>
      <c r="AL19" s="23" t="e">
        <f t="shared" si="24"/>
        <v>#DIV/0!</v>
      </c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8"/>
      <c r="AZ19" s="18"/>
      <c r="BA19" s="24" t="e">
        <f t="shared" si="25"/>
        <v>#DIV/0!</v>
      </c>
      <c r="BB19" s="23">
        <f t="shared" si="26"/>
        <v>0</v>
      </c>
      <c r="BC19" s="23">
        <f t="shared" si="26"/>
        <v>0</v>
      </c>
      <c r="BD19" s="23" t="e">
        <f t="shared" si="27"/>
        <v>#DIV/0!</v>
      </c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8"/>
      <c r="BR19" s="18"/>
      <c r="BS19" s="24" t="e">
        <f t="shared" si="28"/>
        <v>#DIV/0!</v>
      </c>
      <c r="BT19" s="23">
        <f t="shared" si="29"/>
        <v>0</v>
      </c>
      <c r="BU19" s="23">
        <f t="shared" si="29"/>
        <v>0</v>
      </c>
      <c r="BV19" s="23" t="e">
        <f t="shared" si="30"/>
        <v>#DIV/0!</v>
      </c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8"/>
      <c r="CJ19" s="18"/>
      <c r="CK19" s="24" t="e">
        <f t="shared" si="31"/>
        <v>#DIV/0!</v>
      </c>
      <c r="CL19" s="23">
        <f t="shared" si="32"/>
        <v>0</v>
      </c>
      <c r="CM19" s="23">
        <f t="shared" si="32"/>
        <v>0</v>
      </c>
      <c r="CN19" s="23" t="e">
        <f t="shared" si="33"/>
        <v>#DIV/0!</v>
      </c>
      <c r="CO19" s="12"/>
      <c r="CP19" s="50">
        <f t="shared" si="34"/>
        <v>0</v>
      </c>
      <c r="CQ19" s="50">
        <f t="shared" si="34"/>
        <v>0</v>
      </c>
      <c r="CR19" s="33" t="e">
        <f t="shared" si="35"/>
        <v>#DIV/0!</v>
      </c>
      <c r="CS19" s="32">
        <f t="shared" si="36"/>
        <v>0</v>
      </c>
      <c r="CT19" s="32">
        <f t="shared" si="36"/>
        <v>0</v>
      </c>
      <c r="CU19" s="49" t="e">
        <f t="shared" si="37"/>
        <v>#DIV/0!</v>
      </c>
    </row>
    <row r="20" spans="1:100" ht="11.25" thickBot="1" x14ac:dyDescent="0.2">
      <c r="A20" s="369" t="s">
        <v>0</v>
      </c>
      <c r="B20" s="370"/>
      <c r="C20" s="47">
        <f t="shared" ref="C20:P20" si="38">SUM(C14:C19)</f>
        <v>0</v>
      </c>
      <c r="D20" s="46">
        <f t="shared" si="38"/>
        <v>0</v>
      </c>
      <c r="E20" s="47">
        <f t="shared" si="38"/>
        <v>0</v>
      </c>
      <c r="F20" s="46">
        <f t="shared" si="38"/>
        <v>0</v>
      </c>
      <c r="G20" s="47">
        <f t="shared" si="38"/>
        <v>0</v>
      </c>
      <c r="H20" s="46">
        <f t="shared" si="38"/>
        <v>0</v>
      </c>
      <c r="I20" s="47">
        <f t="shared" si="38"/>
        <v>0</v>
      </c>
      <c r="J20" s="46">
        <f t="shared" si="38"/>
        <v>0</v>
      </c>
      <c r="K20" s="47">
        <f t="shared" si="38"/>
        <v>0</v>
      </c>
      <c r="L20" s="46">
        <f t="shared" si="38"/>
        <v>0</v>
      </c>
      <c r="M20" s="47">
        <f t="shared" si="38"/>
        <v>0</v>
      </c>
      <c r="N20" s="46">
        <f t="shared" si="38"/>
        <v>0</v>
      </c>
      <c r="O20" s="46">
        <f t="shared" si="38"/>
        <v>0</v>
      </c>
      <c r="P20" s="46">
        <f t="shared" si="38"/>
        <v>0</v>
      </c>
      <c r="Q20" s="45" t="e">
        <f t="shared" si="19"/>
        <v>#DIV/0!</v>
      </c>
      <c r="R20" s="45">
        <f>SUM(R14:R19)</f>
        <v>0</v>
      </c>
      <c r="S20" s="45">
        <f>SUM(S14:S19)</f>
        <v>0</v>
      </c>
      <c r="T20" s="45" t="e">
        <f t="shared" si="21"/>
        <v>#DIV/0!</v>
      </c>
      <c r="U20" s="47">
        <f t="shared" ref="U20:AH20" si="39">SUM(U14:U19)</f>
        <v>0</v>
      </c>
      <c r="V20" s="46">
        <f t="shared" si="39"/>
        <v>0</v>
      </c>
      <c r="W20" s="47">
        <f t="shared" si="39"/>
        <v>0</v>
      </c>
      <c r="X20" s="46">
        <f t="shared" si="39"/>
        <v>0</v>
      </c>
      <c r="Y20" s="47">
        <f t="shared" si="39"/>
        <v>0</v>
      </c>
      <c r="Z20" s="46">
        <f t="shared" si="39"/>
        <v>0</v>
      </c>
      <c r="AA20" s="47">
        <f t="shared" si="39"/>
        <v>0</v>
      </c>
      <c r="AB20" s="46">
        <f t="shared" si="39"/>
        <v>0</v>
      </c>
      <c r="AC20" s="47">
        <f t="shared" si="39"/>
        <v>0</v>
      </c>
      <c r="AD20" s="46">
        <f t="shared" si="39"/>
        <v>0</v>
      </c>
      <c r="AE20" s="47">
        <f t="shared" si="39"/>
        <v>0</v>
      </c>
      <c r="AF20" s="46">
        <f t="shared" si="39"/>
        <v>0</v>
      </c>
      <c r="AG20" s="46">
        <f t="shared" si="39"/>
        <v>3.5</v>
      </c>
      <c r="AH20" s="46">
        <f t="shared" si="39"/>
        <v>16</v>
      </c>
      <c r="AI20" s="45">
        <f t="shared" si="22"/>
        <v>4.5714285714285712</v>
      </c>
      <c r="AJ20" s="45">
        <f>SUM(AJ14:AJ19)</f>
        <v>0</v>
      </c>
      <c r="AK20" s="45">
        <f>SUM(AK14:AK19)</f>
        <v>0</v>
      </c>
      <c r="AL20" s="45" t="e">
        <f t="shared" si="24"/>
        <v>#DIV/0!</v>
      </c>
      <c r="AM20" s="47">
        <f t="shared" ref="AM20:AZ20" si="40">SUM(AM14:AM19)</f>
        <v>9.25</v>
      </c>
      <c r="AN20" s="46">
        <f t="shared" si="40"/>
        <v>35</v>
      </c>
      <c r="AO20" s="47">
        <f t="shared" si="40"/>
        <v>10.5</v>
      </c>
      <c r="AP20" s="46">
        <f t="shared" si="40"/>
        <v>55</v>
      </c>
      <c r="AQ20" s="47">
        <f t="shared" si="40"/>
        <v>11</v>
      </c>
      <c r="AR20" s="46">
        <f t="shared" si="40"/>
        <v>60</v>
      </c>
      <c r="AS20" s="47">
        <f t="shared" si="40"/>
        <v>5</v>
      </c>
      <c r="AT20" s="46">
        <f t="shared" si="40"/>
        <v>24</v>
      </c>
      <c r="AU20" s="47">
        <f t="shared" si="40"/>
        <v>0</v>
      </c>
      <c r="AV20" s="46">
        <f t="shared" si="40"/>
        <v>0</v>
      </c>
      <c r="AW20" s="47">
        <f t="shared" si="40"/>
        <v>0</v>
      </c>
      <c r="AX20" s="46">
        <f t="shared" si="40"/>
        <v>0</v>
      </c>
      <c r="AY20" s="46">
        <f t="shared" si="40"/>
        <v>0</v>
      </c>
      <c r="AZ20" s="46">
        <f t="shared" si="40"/>
        <v>0</v>
      </c>
      <c r="BA20" s="45" t="e">
        <f t="shared" si="25"/>
        <v>#DIV/0!</v>
      </c>
      <c r="BB20" s="45">
        <f>SUM(BB14:BB19)</f>
        <v>35.75</v>
      </c>
      <c r="BC20" s="45">
        <f>SUM(BC14:BC19)</f>
        <v>174</v>
      </c>
      <c r="BD20" s="45">
        <f t="shared" si="27"/>
        <v>4.8671328671328675</v>
      </c>
      <c r="BE20" s="47">
        <f t="shared" ref="BE20:BR20" si="41">SUM(BE14:BE19)</f>
        <v>0</v>
      </c>
      <c r="BF20" s="46">
        <f t="shared" si="41"/>
        <v>0</v>
      </c>
      <c r="BG20" s="47">
        <f t="shared" si="41"/>
        <v>0</v>
      </c>
      <c r="BH20" s="46">
        <f t="shared" si="41"/>
        <v>0</v>
      </c>
      <c r="BI20" s="47">
        <f t="shared" si="41"/>
        <v>0</v>
      </c>
      <c r="BJ20" s="46">
        <f t="shared" si="41"/>
        <v>0</v>
      </c>
      <c r="BK20" s="47">
        <f t="shared" si="41"/>
        <v>0</v>
      </c>
      <c r="BL20" s="46">
        <f t="shared" si="41"/>
        <v>0</v>
      </c>
      <c r="BM20" s="47">
        <f t="shared" si="41"/>
        <v>0</v>
      </c>
      <c r="BN20" s="46">
        <f t="shared" si="41"/>
        <v>0</v>
      </c>
      <c r="BO20" s="47">
        <f t="shared" si="41"/>
        <v>0</v>
      </c>
      <c r="BP20" s="46">
        <f t="shared" si="41"/>
        <v>0</v>
      </c>
      <c r="BQ20" s="46">
        <f t="shared" si="41"/>
        <v>0</v>
      </c>
      <c r="BR20" s="46">
        <f t="shared" si="41"/>
        <v>0</v>
      </c>
      <c r="BS20" s="45" t="e">
        <f t="shared" si="28"/>
        <v>#DIV/0!</v>
      </c>
      <c r="BT20" s="45">
        <f>SUM(BT14:BT19)</f>
        <v>0</v>
      </c>
      <c r="BU20" s="45">
        <f>SUM(BU14:BU19)</f>
        <v>0</v>
      </c>
      <c r="BV20" s="45" t="e">
        <f t="shared" si="30"/>
        <v>#DIV/0!</v>
      </c>
      <c r="BW20" s="47">
        <f t="shared" ref="BW20:CJ20" si="42">SUM(BW14:BW19)</f>
        <v>0</v>
      </c>
      <c r="BX20" s="46">
        <f t="shared" si="42"/>
        <v>0</v>
      </c>
      <c r="BY20" s="47">
        <f t="shared" si="42"/>
        <v>0</v>
      </c>
      <c r="BZ20" s="46">
        <f t="shared" si="42"/>
        <v>0</v>
      </c>
      <c r="CA20" s="47">
        <f t="shared" si="42"/>
        <v>0</v>
      </c>
      <c r="CB20" s="46">
        <f t="shared" si="42"/>
        <v>0</v>
      </c>
      <c r="CC20" s="47">
        <f t="shared" si="42"/>
        <v>0</v>
      </c>
      <c r="CD20" s="46">
        <f t="shared" si="42"/>
        <v>0</v>
      </c>
      <c r="CE20" s="47">
        <f t="shared" si="42"/>
        <v>0</v>
      </c>
      <c r="CF20" s="46">
        <f t="shared" si="42"/>
        <v>0</v>
      </c>
      <c r="CG20" s="47">
        <f t="shared" si="42"/>
        <v>0</v>
      </c>
      <c r="CH20" s="46">
        <f t="shared" si="42"/>
        <v>0</v>
      </c>
      <c r="CI20" s="46">
        <f t="shared" si="42"/>
        <v>0</v>
      </c>
      <c r="CJ20" s="46">
        <f t="shared" si="42"/>
        <v>0</v>
      </c>
      <c r="CK20" s="45" t="e">
        <f t="shared" si="31"/>
        <v>#DIV/0!</v>
      </c>
      <c r="CL20" s="45">
        <f>SUM(CL14:CL19)</f>
        <v>0</v>
      </c>
      <c r="CM20" s="45">
        <f>SUM(CM14:CM19)</f>
        <v>0</v>
      </c>
      <c r="CN20" s="45" t="e">
        <f t="shared" si="33"/>
        <v>#DIV/0!</v>
      </c>
      <c r="CO20" s="12"/>
      <c r="CP20" s="43">
        <f>SUM(CP14:CP19)</f>
        <v>3.5</v>
      </c>
      <c r="CQ20" s="42">
        <f>SUM(CQ14:CQ19)</f>
        <v>16</v>
      </c>
      <c r="CR20" s="42">
        <f t="shared" si="35"/>
        <v>4.5714285714285712</v>
      </c>
      <c r="CS20" s="42">
        <f>SUM(CS14:CS19)</f>
        <v>35.75</v>
      </c>
      <c r="CT20" s="42">
        <f>SUM(CT14:CT19)</f>
        <v>174</v>
      </c>
      <c r="CU20" s="41">
        <f t="shared" si="37"/>
        <v>4.8671328671328675</v>
      </c>
    </row>
    <row r="21" spans="1:100" s="34" customFormat="1" ht="12" customHeight="1" thickBot="1" x14ac:dyDescent="0.2">
      <c r="A21" s="7"/>
      <c r="B21" s="6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4"/>
      <c r="P21" s="64"/>
      <c r="Q21" s="12"/>
      <c r="R21" s="12"/>
      <c r="S21" s="12"/>
      <c r="T21" s="12"/>
      <c r="U21" s="63"/>
      <c r="V21" s="63"/>
      <c r="W21" s="5"/>
      <c r="X21" s="63"/>
      <c r="Y21" s="63"/>
      <c r="Z21" s="63"/>
      <c r="AA21" s="5"/>
      <c r="AB21" s="63"/>
      <c r="AC21" s="5"/>
      <c r="AD21" s="63"/>
      <c r="AE21" s="63"/>
      <c r="AF21" s="63"/>
      <c r="AG21" s="3"/>
      <c r="AH21" s="3"/>
      <c r="AI21" s="12"/>
      <c r="AJ21" s="12"/>
      <c r="AK21" s="12"/>
      <c r="AL21" s="12"/>
      <c r="AM21" s="5"/>
      <c r="AN21" s="63"/>
      <c r="AO21" s="5"/>
      <c r="AP21" s="63"/>
      <c r="AQ21" s="5"/>
      <c r="AR21" s="63"/>
      <c r="AS21" s="5"/>
      <c r="AT21" s="63"/>
      <c r="AU21" s="5"/>
      <c r="AV21" s="63"/>
      <c r="AW21" s="63"/>
      <c r="AX21" s="63"/>
      <c r="AY21" s="3"/>
      <c r="AZ21" s="64"/>
      <c r="BA21" s="12"/>
      <c r="BB21" s="12"/>
      <c r="BC21" s="12"/>
      <c r="BD21" s="12"/>
      <c r="BE21" s="5"/>
      <c r="BF21" s="63"/>
      <c r="BG21" s="5"/>
      <c r="BH21" s="63"/>
      <c r="BI21" s="5"/>
      <c r="BJ21" s="63"/>
      <c r="BK21" s="5"/>
      <c r="BL21" s="63"/>
      <c r="BM21" s="5"/>
      <c r="BN21" s="63"/>
      <c r="BO21" s="63"/>
      <c r="BP21" s="63"/>
      <c r="BQ21" s="3"/>
      <c r="BR21" s="63"/>
      <c r="BS21" s="12"/>
      <c r="BT21" s="12"/>
      <c r="BU21" s="12"/>
      <c r="BV21" s="12"/>
      <c r="BW21" s="5"/>
      <c r="BX21" s="63"/>
      <c r="BY21" s="5"/>
      <c r="BZ21" s="63"/>
      <c r="CA21" s="5"/>
      <c r="CB21" s="63"/>
      <c r="CC21" s="5"/>
      <c r="CD21" s="63"/>
      <c r="CE21" s="5"/>
      <c r="CF21" s="63"/>
      <c r="CG21" s="63"/>
      <c r="CH21" s="63"/>
      <c r="CI21" s="63"/>
      <c r="CJ21" s="63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</row>
    <row r="22" spans="1:100" s="34" customFormat="1" ht="13.5" customHeight="1" thickBot="1" x14ac:dyDescent="0.2">
      <c r="A22" s="453" t="s">
        <v>100</v>
      </c>
      <c r="B22" s="454"/>
      <c r="C22" s="184"/>
      <c r="D22" s="181"/>
      <c r="E22" s="184"/>
      <c r="F22" s="181"/>
      <c r="G22" s="184"/>
      <c r="H22" s="181"/>
      <c r="I22" s="184"/>
      <c r="J22" s="181"/>
      <c r="K22" s="184"/>
      <c r="L22" s="181"/>
      <c r="M22" s="181"/>
      <c r="N22" s="181"/>
      <c r="O22" s="179"/>
      <c r="P22" s="179"/>
      <c r="Q22" s="179"/>
      <c r="R22" s="179"/>
      <c r="S22" s="179"/>
      <c r="T22" s="179"/>
      <c r="U22" s="181"/>
      <c r="V22" s="181"/>
      <c r="W22" s="14"/>
      <c r="X22" s="181"/>
      <c r="Y22" s="181"/>
      <c r="Z22" s="181"/>
      <c r="AA22" s="14"/>
      <c r="AB22" s="181"/>
      <c r="AC22" s="14"/>
      <c r="AD22" s="181"/>
      <c r="AE22" s="181"/>
      <c r="AF22" s="181"/>
      <c r="AG22" s="10"/>
      <c r="AH22" s="10"/>
      <c r="AI22" s="179"/>
      <c r="AJ22" s="179"/>
      <c r="AK22" s="179"/>
      <c r="AL22" s="179"/>
      <c r="AM22" s="14"/>
      <c r="AN22" s="181"/>
      <c r="AO22" s="14"/>
      <c r="AP22" s="181"/>
      <c r="AQ22" s="14"/>
      <c r="AR22" s="181"/>
      <c r="AS22" s="14"/>
      <c r="AT22" s="181"/>
      <c r="AU22" s="14"/>
      <c r="AV22" s="181"/>
      <c r="AW22" s="181"/>
      <c r="AX22" s="181"/>
      <c r="AY22" s="10"/>
      <c r="AZ22" s="179"/>
      <c r="BA22" s="179"/>
      <c r="BB22" s="179"/>
      <c r="BC22" s="179"/>
      <c r="BD22" s="179"/>
      <c r="BE22" s="14"/>
      <c r="BF22" s="181"/>
      <c r="BG22" s="14"/>
      <c r="BH22" s="181"/>
      <c r="BI22" s="14"/>
      <c r="BJ22" s="181"/>
      <c r="BK22" s="14"/>
      <c r="BL22" s="181"/>
      <c r="BM22" s="14"/>
      <c r="BN22" s="181"/>
      <c r="BO22" s="181"/>
      <c r="BP22" s="181"/>
      <c r="BQ22" s="10"/>
      <c r="BR22" s="179"/>
      <c r="BS22" s="179"/>
      <c r="BT22" s="179"/>
      <c r="BU22" s="179"/>
      <c r="BV22" s="179"/>
      <c r="BW22" s="14"/>
      <c r="BX22" s="181"/>
      <c r="BY22" s="14"/>
      <c r="BZ22" s="181"/>
      <c r="CA22" s="14"/>
      <c r="CB22" s="181"/>
      <c r="CC22" s="14"/>
      <c r="CD22" s="181"/>
      <c r="CE22" s="14"/>
      <c r="CF22" s="181"/>
      <c r="CG22" s="181"/>
      <c r="CH22" s="183"/>
      <c r="CI22" s="182"/>
      <c r="CJ22" s="179"/>
      <c r="CK22" s="179"/>
      <c r="CL22" s="179"/>
      <c r="CM22" s="179"/>
      <c r="CN22" s="179"/>
      <c r="CO22" s="12"/>
      <c r="CP22" s="182"/>
      <c r="CQ22" s="179"/>
      <c r="CR22" s="179"/>
      <c r="CS22" s="179"/>
      <c r="CT22" s="179"/>
      <c r="CU22" s="178"/>
    </row>
    <row r="23" spans="1:100" s="76" customFormat="1" ht="11.25" x14ac:dyDescent="0.2">
      <c r="A23" s="107" t="s">
        <v>50</v>
      </c>
      <c r="B23" s="28" t="s">
        <v>137</v>
      </c>
      <c r="C23" s="77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308"/>
      <c r="P23" s="308"/>
      <c r="Q23" s="24" t="e">
        <f>P23/O23</f>
        <v>#DIV/0!</v>
      </c>
      <c r="R23" s="23">
        <f>C23+E23+G23+I23+K23+M23</f>
        <v>0</v>
      </c>
      <c r="S23" s="23">
        <f>D23+F23+H23+J23+L23+N23</f>
        <v>0</v>
      </c>
      <c r="T23" s="23" t="e">
        <f>S23/R23</f>
        <v>#DIV/0!</v>
      </c>
      <c r="U23" s="19"/>
      <c r="V23" s="19"/>
      <c r="W23" s="25"/>
      <c r="X23" s="25"/>
      <c r="Y23" s="19"/>
      <c r="Z23" s="19"/>
      <c r="AA23" s="25"/>
      <c r="AB23" s="19"/>
      <c r="AC23" s="25">
        <v>5.5</v>
      </c>
      <c r="AD23" s="19">
        <v>22</v>
      </c>
      <c r="AE23" s="19"/>
      <c r="AF23" s="19"/>
      <c r="AG23" s="306"/>
      <c r="AH23" s="306"/>
      <c r="AI23" s="24" t="e">
        <f>AH23/AG23</f>
        <v>#DIV/0!</v>
      </c>
      <c r="AJ23" s="23">
        <f>U23+W23+Y23+AA23+AC23+AE23</f>
        <v>5.5</v>
      </c>
      <c r="AK23" s="23">
        <f>V23+X23+Z23+AB23+AD23+AF23</f>
        <v>22</v>
      </c>
      <c r="AL23" s="23">
        <f>AK23/AJ23</f>
        <v>4</v>
      </c>
      <c r="AM23" s="25">
        <v>9.25</v>
      </c>
      <c r="AN23" s="19">
        <v>36</v>
      </c>
      <c r="AO23" s="25">
        <v>9.16</v>
      </c>
      <c r="AP23" s="25">
        <v>32</v>
      </c>
      <c r="AQ23" s="25">
        <v>9.25</v>
      </c>
      <c r="AR23" s="25">
        <v>32</v>
      </c>
      <c r="AS23" s="25">
        <v>9.33</v>
      </c>
      <c r="AT23" s="19">
        <v>26</v>
      </c>
      <c r="AU23" s="25">
        <v>7</v>
      </c>
      <c r="AV23" s="19">
        <v>20</v>
      </c>
      <c r="AW23" s="19"/>
      <c r="AX23" s="19"/>
      <c r="AY23" s="24">
        <v>15</v>
      </c>
      <c r="AZ23" s="18">
        <v>56</v>
      </c>
      <c r="BA23" s="24">
        <f>AZ23/AY23</f>
        <v>3.7333333333333334</v>
      </c>
      <c r="BB23" s="23">
        <f>AM23+AO23+AQ23+AS23+AU23+AW23</f>
        <v>43.99</v>
      </c>
      <c r="BC23" s="23">
        <f>AN23+AP23+AR23+AT23+AV23+AX23</f>
        <v>146</v>
      </c>
      <c r="BD23" s="23">
        <f>BC23/BB23</f>
        <v>3.3189361218458737</v>
      </c>
      <c r="BE23" s="25">
        <v>3.84</v>
      </c>
      <c r="BF23" s="19">
        <v>18</v>
      </c>
      <c r="BG23" s="25"/>
      <c r="BH23" s="19"/>
      <c r="BI23" s="25"/>
      <c r="BJ23" s="19"/>
      <c r="BK23" s="25"/>
      <c r="BL23" s="19"/>
      <c r="BM23" s="25"/>
      <c r="BN23" s="19"/>
      <c r="BO23" s="19"/>
      <c r="BP23" s="19"/>
      <c r="BQ23" s="24"/>
      <c r="BR23" s="18"/>
      <c r="BS23" s="24" t="e">
        <f>BR23/BQ23</f>
        <v>#DIV/0!</v>
      </c>
      <c r="BT23" s="23">
        <f>BE23+BG23+BI23+BK23+BM23+BO23</f>
        <v>3.84</v>
      </c>
      <c r="BU23" s="23">
        <f>BF23+BH23+BJ23+BL23+BN23+BP23</f>
        <v>18</v>
      </c>
      <c r="BV23" s="23">
        <f>BU23/BT23</f>
        <v>4.6875</v>
      </c>
      <c r="BW23" s="25"/>
      <c r="BX23" s="19"/>
      <c r="BY23" s="25"/>
      <c r="BZ23" s="19"/>
      <c r="CA23" s="25"/>
      <c r="CB23" s="19"/>
      <c r="CC23" s="25"/>
      <c r="CD23" s="19"/>
      <c r="CE23" s="25"/>
      <c r="CF23" s="19"/>
      <c r="CG23" s="19"/>
      <c r="CH23" s="19"/>
      <c r="CI23" s="18"/>
      <c r="CJ23" s="18"/>
      <c r="CK23" s="24" t="e">
        <f>CJ23/CI23</f>
        <v>#DIV/0!</v>
      </c>
      <c r="CL23" s="23">
        <f>BW23+BY23+CA23+CC23+CE23+CG23</f>
        <v>0</v>
      </c>
      <c r="CM23" s="23">
        <f>BX23+BZ23+CB23+CD23+CF23+CH23</f>
        <v>0</v>
      </c>
      <c r="CN23" s="23" t="e">
        <f>CM23/CL23</f>
        <v>#DIV/0!</v>
      </c>
      <c r="CO23" s="12"/>
      <c r="CP23" s="50">
        <f>O23+AG23+AY23+BQ23+CI23</f>
        <v>15</v>
      </c>
      <c r="CQ23" s="50">
        <f>P23+AH23+AZ23+BR23+CJ23</f>
        <v>56</v>
      </c>
      <c r="CR23" s="33">
        <f>CQ23/CP23</f>
        <v>3.7333333333333334</v>
      </c>
      <c r="CS23" s="32">
        <f>R23+AJ23+BB23+BT23+CL23</f>
        <v>53.33</v>
      </c>
      <c r="CT23" s="32">
        <f>S23+AK23+BC23+BU23+CM23</f>
        <v>186</v>
      </c>
      <c r="CU23" s="49">
        <f>CT23/CS23</f>
        <v>3.4877179823738986</v>
      </c>
    </row>
    <row r="24" spans="1:100" s="76" customFormat="1" x14ac:dyDescent="0.15">
      <c r="A24" s="75" t="s">
        <v>126</v>
      </c>
      <c r="B24" s="26" t="s">
        <v>133</v>
      </c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24" t="e">
        <f>P24/O24</f>
        <v>#DIV/0!</v>
      </c>
      <c r="R24" s="23">
        <f>C24+E24+G24+I24+K24+M24</f>
        <v>0</v>
      </c>
      <c r="S24" s="23">
        <f>D24+F24+H24+J24+L24+N24</f>
        <v>0</v>
      </c>
      <c r="T24" s="23" t="e">
        <f>S24/R24</f>
        <v>#DIV/0!</v>
      </c>
      <c r="U24" s="19">
        <v>8</v>
      </c>
      <c r="V24" s="19">
        <v>30</v>
      </c>
      <c r="W24" s="25">
        <v>7.5</v>
      </c>
      <c r="X24" s="25">
        <v>26</v>
      </c>
      <c r="Y24" s="19">
        <v>8.5</v>
      </c>
      <c r="Z24" s="19">
        <v>19</v>
      </c>
      <c r="AA24" s="25">
        <v>0.5</v>
      </c>
      <c r="AB24" s="19">
        <v>1</v>
      </c>
      <c r="AC24" s="25"/>
      <c r="AD24" s="19"/>
      <c r="AE24" s="19">
        <v>0.5</v>
      </c>
      <c r="AF24" s="19">
        <v>1</v>
      </c>
      <c r="AG24" s="24">
        <v>22</v>
      </c>
      <c r="AH24" s="24">
        <v>81</v>
      </c>
      <c r="AI24" s="24">
        <f>AH24/AG24</f>
        <v>3.6818181818181817</v>
      </c>
      <c r="AJ24" s="23">
        <f>U24+W24+Y24+AA24+AC24+AE24</f>
        <v>25</v>
      </c>
      <c r="AK24" s="23">
        <f>V24+X24+Z24+AB24+AD24+AF24</f>
        <v>77</v>
      </c>
      <c r="AL24" s="23">
        <f>AK24/AJ24</f>
        <v>3.08</v>
      </c>
      <c r="AM24" s="25"/>
      <c r="AN24" s="19"/>
      <c r="AO24" s="25"/>
      <c r="AP24" s="19"/>
      <c r="AQ24" s="25"/>
      <c r="AR24" s="19"/>
      <c r="AS24" s="25"/>
      <c r="AT24" s="19"/>
      <c r="AU24" s="25"/>
      <c r="AV24" s="19"/>
      <c r="AW24" s="19"/>
      <c r="AX24" s="19"/>
      <c r="AY24" s="24"/>
      <c r="AZ24" s="18"/>
      <c r="BA24" s="24" t="e">
        <f>AZ24/AY24</f>
        <v>#DIV/0!</v>
      </c>
      <c r="BB24" s="23">
        <f>AM24+AO24+AQ24+AS24+AU24+AW24</f>
        <v>0</v>
      </c>
      <c r="BC24" s="23">
        <f>AN24+AP24+AR24+AT24+AV24+AX24</f>
        <v>0</v>
      </c>
      <c r="BD24" s="23" t="e">
        <f>BC24/BB24</f>
        <v>#DIV/0!</v>
      </c>
      <c r="BE24" s="25"/>
      <c r="BF24" s="19"/>
      <c r="BG24" s="25"/>
      <c r="BH24" s="19"/>
      <c r="BI24" s="25"/>
      <c r="BJ24" s="19"/>
      <c r="BK24" s="25"/>
      <c r="BL24" s="19"/>
      <c r="BM24" s="25"/>
      <c r="BN24" s="19"/>
      <c r="BO24" s="19"/>
      <c r="BP24" s="19"/>
      <c r="BQ24" s="24"/>
      <c r="BR24" s="18"/>
      <c r="BS24" s="24" t="e">
        <f>BR24/BQ24</f>
        <v>#DIV/0!</v>
      </c>
      <c r="BT24" s="23">
        <f>BE24+BG24+BI24+BK24+BM24+BO24</f>
        <v>0</v>
      </c>
      <c r="BU24" s="23">
        <f>BF24+BH24+BJ24+BL24+BN24+BP24</f>
        <v>0</v>
      </c>
      <c r="BV24" s="23" t="e">
        <f>BU24/BT24</f>
        <v>#DIV/0!</v>
      </c>
      <c r="BW24" s="25"/>
      <c r="BX24" s="19"/>
      <c r="BY24" s="25"/>
      <c r="BZ24" s="19"/>
      <c r="CA24" s="25"/>
      <c r="CB24" s="19"/>
      <c r="CC24" s="25"/>
      <c r="CD24" s="19"/>
      <c r="CE24" s="25"/>
      <c r="CF24" s="19"/>
      <c r="CG24" s="19"/>
      <c r="CH24" s="19"/>
      <c r="CI24" s="18"/>
      <c r="CJ24" s="18"/>
      <c r="CK24" s="24" t="e">
        <f>CJ24/CI24</f>
        <v>#DIV/0!</v>
      </c>
      <c r="CL24" s="23">
        <f>BW24+BY24+CA24+CC24+CE24+CG24</f>
        <v>0</v>
      </c>
      <c r="CM24" s="23">
        <f>BX24+BZ24+CB24+CD24+CF24+CH24</f>
        <v>0</v>
      </c>
      <c r="CN24" s="23" t="e">
        <f>CM24/CL24</f>
        <v>#DIV/0!</v>
      </c>
      <c r="CO24" s="12"/>
      <c r="CP24" s="50">
        <f>O24+AG24+AY24+BQ24+CI24</f>
        <v>22</v>
      </c>
      <c r="CQ24" s="50">
        <f>P24+AH24+AZ24+BR24+CJ24</f>
        <v>81</v>
      </c>
      <c r="CR24" s="33">
        <f>CQ24/CP24</f>
        <v>3.6818181818181817</v>
      </c>
      <c r="CS24" s="32">
        <f>R24+AJ24+BB24+BT24+CL24</f>
        <v>25</v>
      </c>
      <c r="CT24" s="32">
        <f>S24+AK24+BC24+BU24+CM24</f>
        <v>77</v>
      </c>
      <c r="CU24" s="49">
        <f>CT24/CS24</f>
        <v>3.08</v>
      </c>
      <c r="CV24" s="34"/>
    </row>
    <row r="25" spans="1:100" s="34" customFormat="1" ht="11.25" customHeight="1" x14ac:dyDescent="0.2">
      <c r="A25" s="107"/>
      <c r="B25" s="28"/>
      <c r="C25" s="53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8"/>
      <c r="P25" s="18"/>
      <c r="Q25" s="24" t="e">
        <f t="shared" ref="Q25:Q29" si="43">P25/O25</f>
        <v>#DIV/0!</v>
      </c>
      <c r="R25" s="23">
        <f t="shared" ref="R25:S28" si="44">C25+E25+G25+I25+K25+M25</f>
        <v>0</v>
      </c>
      <c r="S25" s="23">
        <f t="shared" si="44"/>
        <v>0</v>
      </c>
      <c r="T25" s="23" t="e">
        <f t="shared" ref="T25:T29" si="45">S25/R25</f>
        <v>#DIV/0!</v>
      </c>
      <c r="U25" s="19"/>
      <c r="V25" s="19"/>
      <c r="W25" s="25"/>
      <c r="X25" s="25"/>
      <c r="Y25" s="19"/>
      <c r="Z25" s="19"/>
      <c r="AA25" s="25"/>
      <c r="AB25" s="19"/>
      <c r="AC25" s="25"/>
      <c r="AD25" s="19"/>
      <c r="AE25" s="19"/>
      <c r="AF25" s="19"/>
      <c r="AG25" s="24"/>
      <c r="AH25" s="24"/>
      <c r="AI25" s="24" t="e">
        <f t="shared" ref="AI25:AI29" si="46">AH25/AG25</f>
        <v>#DIV/0!</v>
      </c>
      <c r="AJ25" s="23">
        <f t="shared" ref="AJ25:AK28" si="47">U25+W25+Y25+AA25+AC25+AE25</f>
        <v>0</v>
      </c>
      <c r="AK25" s="23">
        <f t="shared" si="47"/>
        <v>0</v>
      </c>
      <c r="AL25" s="23" t="e">
        <f t="shared" ref="AL25:AL29" si="48">AK25/AJ25</f>
        <v>#DIV/0!</v>
      </c>
      <c r="AM25" s="25"/>
      <c r="AN25" s="19"/>
      <c r="AO25" s="25"/>
      <c r="AP25" s="19"/>
      <c r="AQ25" s="25"/>
      <c r="AR25" s="19"/>
      <c r="AS25" s="25"/>
      <c r="AT25" s="19"/>
      <c r="AU25" s="25"/>
      <c r="AV25" s="19"/>
      <c r="AW25" s="19"/>
      <c r="AX25" s="19"/>
      <c r="AY25" s="24"/>
      <c r="AZ25" s="18"/>
      <c r="BA25" s="24" t="e">
        <f t="shared" ref="BA25:BA29" si="49">AZ25/AY25</f>
        <v>#DIV/0!</v>
      </c>
      <c r="BB25" s="23">
        <f t="shared" ref="BB25:BC28" si="50">AM25+AO25+AQ25+AS25+AU25+AW25</f>
        <v>0</v>
      </c>
      <c r="BC25" s="23">
        <f t="shared" si="50"/>
        <v>0</v>
      </c>
      <c r="BD25" s="23" t="e">
        <f t="shared" ref="BD25:BD29" si="51">BC25/BB25</f>
        <v>#DIV/0!</v>
      </c>
      <c r="BE25" s="25"/>
      <c r="BF25" s="19"/>
      <c r="BG25" s="25"/>
      <c r="BH25" s="19"/>
      <c r="BI25" s="25"/>
      <c r="BJ25" s="19"/>
      <c r="BK25" s="25"/>
      <c r="BL25" s="19"/>
      <c r="BM25" s="25"/>
      <c r="BN25" s="19"/>
      <c r="BO25" s="19"/>
      <c r="BP25" s="19"/>
      <c r="BQ25" s="24"/>
      <c r="BR25" s="18"/>
      <c r="BS25" s="24" t="e">
        <f t="shared" ref="BS25:BS29" si="52">BR25/BQ25</f>
        <v>#DIV/0!</v>
      </c>
      <c r="BT25" s="23">
        <f t="shared" ref="BT25:BU28" si="53">BE25+BG25+BI25+BK25+BM25+BO25</f>
        <v>0</v>
      </c>
      <c r="BU25" s="23">
        <f t="shared" si="53"/>
        <v>0</v>
      </c>
      <c r="BV25" s="23" t="e">
        <f t="shared" ref="BV25:BV29" si="54">BU25/BT25</f>
        <v>#DIV/0!</v>
      </c>
      <c r="BW25" s="25"/>
      <c r="BX25" s="19"/>
      <c r="BY25" s="25"/>
      <c r="BZ25" s="19"/>
      <c r="CA25" s="25"/>
      <c r="CB25" s="19"/>
      <c r="CC25" s="25"/>
      <c r="CD25" s="19"/>
      <c r="CE25" s="25"/>
      <c r="CF25" s="19"/>
      <c r="CG25" s="19"/>
      <c r="CH25" s="19"/>
      <c r="CI25" s="18"/>
      <c r="CJ25" s="18"/>
      <c r="CK25" s="24" t="e">
        <f t="shared" ref="CK25:CK29" si="55">CJ25/CI25</f>
        <v>#DIV/0!</v>
      </c>
      <c r="CL25" s="23">
        <f t="shared" ref="CL25:CM28" si="56">BW25+BY25+CA25+CC25+CE25+CG25</f>
        <v>0</v>
      </c>
      <c r="CM25" s="23">
        <f t="shared" si="56"/>
        <v>0</v>
      </c>
      <c r="CN25" s="23" t="e">
        <f t="shared" ref="CN25:CN29" si="57">CM25/CL25</f>
        <v>#DIV/0!</v>
      </c>
      <c r="CO25" s="12"/>
      <c r="CP25" s="50">
        <f t="shared" ref="CP25:CQ28" si="58">O25+AG25+AY25+BQ25+CI25</f>
        <v>0</v>
      </c>
      <c r="CQ25" s="50">
        <f t="shared" si="58"/>
        <v>0</v>
      </c>
      <c r="CR25" s="33" t="e">
        <f t="shared" ref="CR25:CR29" si="59">CQ25/CP25</f>
        <v>#DIV/0!</v>
      </c>
      <c r="CS25" s="32">
        <f t="shared" ref="CS25:CT28" si="60">R25+AJ25+BB25+BT25+CL25</f>
        <v>0</v>
      </c>
      <c r="CT25" s="32">
        <f t="shared" si="60"/>
        <v>0</v>
      </c>
      <c r="CU25" s="49" t="e">
        <f t="shared" ref="CU25:CU29" si="61">CT25/CS25</f>
        <v>#DIV/0!</v>
      </c>
      <c r="CV25" s="76"/>
    </row>
    <row r="26" spans="1:100" s="34" customFormat="1" ht="11.25" customHeight="1" x14ac:dyDescent="0.2">
      <c r="A26" s="74"/>
      <c r="B26" s="28"/>
      <c r="C26" s="53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8"/>
      <c r="P26" s="18"/>
      <c r="Q26" s="24" t="e">
        <f t="shared" si="43"/>
        <v>#DIV/0!</v>
      </c>
      <c r="R26" s="23">
        <f t="shared" si="44"/>
        <v>0</v>
      </c>
      <c r="S26" s="23">
        <f t="shared" si="44"/>
        <v>0</v>
      </c>
      <c r="T26" s="23" t="e">
        <f t="shared" si="45"/>
        <v>#DIV/0!</v>
      </c>
      <c r="U26" s="19"/>
      <c r="V26" s="19"/>
      <c r="W26" s="19"/>
      <c r="X26" s="25"/>
      <c r="Y26" s="19"/>
      <c r="Z26" s="19"/>
      <c r="AA26" s="19"/>
      <c r="AB26" s="19"/>
      <c r="AC26" s="19"/>
      <c r="AD26" s="19"/>
      <c r="AE26" s="19"/>
      <c r="AF26" s="19"/>
      <c r="AG26" s="18"/>
      <c r="AH26" s="18"/>
      <c r="AI26" s="24" t="e">
        <f t="shared" si="46"/>
        <v>#DIV/0!</v>
      </c>
      <c r="AJ26" s="23">
        <f t="shared" si="47"/>
        <v>0</v>
      </c>
      <c r="AK26" s="23">
        <f t="shared" si="47"/>
        <v>0</v>
      </c>
      <c r="AL26" s="23" t="e">
        <f t="shared" si="48"/>
        <v>#DIV/0!</v>
      </c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8"/>
      <c r="AZ26" s="18"/>
      <c r="BA26" s="24" t="e">
        <f t="shared" si="49"/>
        <v>#DIV/0!</v>
      </c>
      <c r="BB26" s="23">
        <f t="shared" si="50"/>
        <v>0</v>
      </c>
      <c r="BC26" s="23">
        <f t="shared" si="50"/>
        <v>0</v>
      </c>
      <c r="BD26" s="23" t="e">
        <f t="shared" si="51"/>
        <v>#DIV/0!</v>
      </c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8"/>
      <c r="BR26" s="18"/>
      <c r="BS26" s="24" t="e">
        <f t="shared" si="52"/>
        <v>#DIV/0!</v>
      </c>
      <c r="BT26" s="23">
        <f t="shared" si="53"/>
        <v>0</v>
      </c>
      <c r="BU26" s="23">
        <f t="shared" si="53"/>
        <v>0</v>
      </c>
      <c r="BV26" s="23" t="e">
        <f t="shared" si="54"/>
        <v>#DIV/0!</v>
      </c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8"/>
      <c r="CJ26" s="18"/>
      <c r="CK26" s="24" t="e">
        <f t="shared" si="55"/>
        <v>#DIV/0!</v>
      </c>
      <c r="CL26" s="23">
        <f t="shared" si="56"/>
        <v>0</v>
      </c>
      <c r="CM26" s="23">
        <f t="shared" si="56"/>
        <v>0</v>
      </c>
      <c r="CN26" s="23" t="e">
        <f t="shared" si="57"/>
        <v>#DIV/0!</v>
      </c>
      <c r="CO26" s="12"/>
      <c r="CP26" s="50">
        <f t="shared" si="58"/>
        <v>0</v>
      </c>
      <c r="CQ26" s="50">
        <f t="shared" si="58"/>
        <v>0</v>
      </c>
      <c r="CR26" s="33" t="e">
        <f t="shared" si="59"/>
        <v>#DIV/0!</v>
      </c>
      <c r="CS26" s="32">
        <f t="shared" si="60"/>
        <v>0</v>
      </c>
      <c r="CT26" s="32">
        <f t="shared" si="60"/>
        <v>0</v>
      </c>
      <c r="CU26" s="49" t="e">
        <f t="shared" si="61"/>
        <v>#DIV/0!</v>
      </c>
    </row>
    <row r="27" spans="1:100" s="34" customFormat="1" ht="11.25" customHeight="1" x14ac:dyDescent="0.2">
      <c r="A27" s="55"/>
      <c r="B27" s="54"/>
      <c r="C27" s="53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8"/>
      <c r="P27" s="18"/>
      <c r="Q27" s="24" t="e">
        <f t="shared" si="43"/>
        <v>#DIV/0!</v>
      </c>
      <c r="R27" s="23">
        <f t="shared" si="44"/>
        <v>0</v>
      </c>
      <c r="S27" s="23">
        <f t="shared" si="44"/>
        <v>0</v>
      </c>
      <c r="T27" s="23" t="e">
        <f t="shared" si="45"/>
        <v>#DIV/0!</v>
      </c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8"/>
      <c r="AH27" s="18"/>
      <c r="AI27" s="24" t="e">
        <f t="shared" si="46"/>
        <v>#DIV/0!</v>
      </c>
      <c r="AJ27" s="23">
        <f t="shared" si="47"/>
        <v>0</v>
      </c>
      <c r="AK27" s="23">
        <f t="shared" si="47"/>
        <v>0</v>
      </c>
      <c r="AL27" s="23" t="e">
        <f t="shared" si="48"/>
        <v>#DIV/0!</v>
      </c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8"/>
      <c r="AZ27" s="18"/>
      <c r="BA27" s="24" t="e">
        <f t="shared" si="49"/>
        <v>#DIV/0!</v>
      </c>
      <c r="BB27" s="23">
        <f t="shared" si="50"/>
        <v>0</v>
      </c>
      <c r="BC27" s="23">
        <f t="shared" si="50"/>
        <v>0</v>
      </c>
      <c r="BD27" s="23" t="e">
        <f t="shared" si="51"/>
        <v>#DIV/0!</v>
      </c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8"/>
      <c r="BR27" s="18"/>
      <c r="BS27" s="24" t="e">
        <f t="shared" si="52"/>
        <v>#DIV/0!</v>
      </c>
      <c r="BT27" s="23">
        <f t="shared" si="53"/>
        <v>0</v>
      </c>
      <c r="BU27" s="23">
        <f t="shared" si="53"/>
        <v>0</v>
      </c>
      <c r="BV27" s="23" t="e">
        <f t="shared" si="54"/>
        <v>#DIV/0!</v>
      </c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8"/>
      <c r="CJ27" s="18"/>
      <c r="CK27" s="24" t="e">
        <f t="shared" si="55"/>
        <v>#DIV/0!</v>
      </c>
      <c r="CL27" s="23">
        <f t="shared" si="56"/>
        <v>0</v>
      </c>
      <c r="CM27" s="23">
        <f t="shared" si="56"/>
        <v>0</v>
      </c>
      <c r="CN27" s="23" t="e">
        <f t="shared" si="57"/>
        <v>#DIV/0!</v>
      </c>
      <c r="CO27" s="12"/>
      <c r="CP27" s="50">
        <f t="shared" si="58"/>
        <v>0</v>
      </c>
      <c r="CQ27" s="50">
        <f t="shared" si="58"/>
        <v>0</v>
      </c>
      <c r="CR27" s="33" t="e">
        <f t="shared" si="59"/>
        <v>#DIV/0!</v>
      </c>
      <c r="CS27" s="32">
        <f t="shared" si="60"/>
        <v>0</v>
      </c>
      <c r="CT27" s="32">
        <f t="shared" si="60"/>
        <v>0</v>
      </c>
      <c r="CU27" s="49" t="e">
        <f t="shared" si="61"/>
        <v>#DIV/0!</v>
      </c>
    </row>
    <row r="28" spans="1:100" s="15" customFormat="1" ht="11.25" customHeight="1" thickBot="1" x14ac:dyDescent="0.25">
      <c r="A28" s="21"/>
      <c r="B28" s="54"/>
      <c r="C28" s="53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8"/>
      <c r="P28" s="18"/>
      <c r="Q28" s="24" t="e">
        <f t="shared" si="43"/>
        <v>#DIV/0!</v>
      </c>
      <c r="R28" s="23">
        <f t="shared" si="44"/>
        <v>0</v>
      </c>
      <c r="S28" s="23">
        <f t="shared" si="44"/>
        <v>0</v>
      </c>
      <c r="T28" s="23" t="e">
        <f t="shared" si="45"/>
        <v>#DIV/0!</v>
      </c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8"/>
      <c r="AH28" s="18"/>
      <c r="AI28" s="24" t="e">
        <f t="shared" si="46"/>
        <v>#DIV/0!</v>
      </c>
      <c r="AJ28" s="23">
        <f t="shared" si="47"/>
        <v>0</v>
      </c>
      <c r="AK28" s="23">
        <f t="shared" si="47"/>
        <v>0</v>
      </c>
      <c r="AL28" s="23" t="e">
        <f t="shared" si="48"/>
        <v>#DIV/0!</v>
      </c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8"/>
      <c r="AZ28" s="18"/>
      <c r="BA28" s="24" t="e">
        <f t="shared" si="49"/>
        <v>#DIV/0!</v>
      </c>
      <c r="BB28" s="23">
        <f t="shared" si="50"/>
        <v>0</v>
      </c>
      <c r="BC28" s="23">
        <f t="shared" si="50"/>
        <v>0</v>
      </c>
      <c r="BD28" s="23" t="e">
        <f t="shared" si="51"/>
        <v>#DIV/0!</v>
      </c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8"/>
      <c r="BR28" s="18"/>
      <c r="BS28" s="24" t="e">
        <f t="shared" si="52"/>
        <v>#DIV/0!</v>
      </c>
      <c r="BT28" s="23">
        <f t="shared" si="53"/>
        <v>0</v>
      </c>
      <c r="BU28" s="23">
        <f t="shared" si="53"/>
        <v>0</v>
      </c>
      <c r="BV28" s="23" t="e">
        <f t="shared" si="54"/>
        <v>#DIV/0!</v>
      </c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8"/>
      <c r="CJ28" s="18"/>
      <c r="CK28" s="24" t="e">
        <f t="shared" si="55"/>
        <v>#DIV/0!</v>
      </c>
      <c r="CL28" s="23">
        <f t="shared" si="56"/>
        <v>0</v>
      </c>
      <c r="CM28" s="23">
        <f t="shared" si="56"/>
        <v>0</v>
      </c>
      <c r="CN28" s="23" t="e">
        <f t="shared" si="57"/>
        <v>#DIV/0!</v>
      </c>
      <c r="CO28" s="12"/>
      <c r="CP28" s="50">
        <f t="shared" si="58"/>
        <v>0</v>
      </c>
      <c r="CQ28" s="50">
        <f t="shared" si="58"/>
        <v>0</v>
      </c>
      <c r="CR28" s="33" t="e">
        <f t="shared" si="59"/>
        <v>#DIV/0!</v>
      </c>
      <c r="CS28" s="32">
        <f t="shared" si="60"/>
        <v>0</v>
      </c>
      <c r="CT28" s="32">
        <f t="shared" si="60"/>
        <v>0</v>
      </c>
      <c r="CU28" s="49" t="e">
        <f t="shared" si="61"/>
        <v>#DIV/0!</v>
      </c>
    </row>
    <row r="29" spans="1:100" ht="11.25" thickBot="1" x14ac:dyDescent="0.2">
      <c r="A29" s="367" t="s">
        <v>0</v>
      </c>
      <c r="B29" s="368"/>
      <c r="C29" s="14">
        <f t="shared" ref="C29:P29" si="62">SUM(C23:C28)</f>
        <v>0</v>
      </c>
      <c r="D29" s="13">
        <f t="shared" si="62"/>
        <v>0</v>
      </c>
      <c r="E29" s="14">
        <f t="shared" si="62"/>
        <v>0</v>
      </c>
      <c r="F29" s="13">
        <f t="shared" si="62"/>
        <v>0</v>
      </c>
      <c r="G29" s="14">
        <f t="shared" si="62"/>
        <v>0</v>
      </c>
      <c r="H29" s="13">
        <f t="shared" si="62"/>
        <v>0</v>
      </c>
      <c r="I29" s="14">
        <f t="shared" si="62"/>
        <v>0</v>
      </c>
      <c r="J29" s="13">
        <f t="shared" si="62"/>
        <v>0</v>
      </c>
      <c r="K29" s="14">
        <f t="shared" si="62"/>
        <v>0</v>
      </c>
      <c r="L29" s="13">
        <f t="shared" si="62"/>
        <v>0</v>
      </c>
      <c r="M29" s="14">
        <f t="shared" si="62"/>
        <v>0</v>
      </c>
      <c r="N29" s="13">
        <f t="shared" si="62"/>
        <v>0</v>
      </c>
      <c r="O29" s="13">
        <f t="shared" si="62"/>
        <v>0</v>
      </c>
      <c r="P29" s="13">
        <f t="shared" si="62"/>
        <v>0</v>
      </c>
      <c r="Q29" s="10" t="e">
        <f t="shared" si="43"/>
        <v>#DIV/0!</v>
      </c>
      <c r="R29" s="10">
        <f>SUM(R23:R28)</f>
        <v>0</v>
      </c>
      <c r="S29" s="10">
        <f>SUM(S23:S28)</f>
        <v>0</v>
      </c>
      <c r="T29" s="9" t="e">
        <f t="shared" si="45"/>
        <v>#DIV/0!</v>
      </c>
      <c r="U29" s="14">
        <f t="shared" ref="U29:AH29" si="63">SUM(U23:U28)</f>
        <v>8</v>
      </c>
      <c r="V29" s="13">
        <f t="shared" si="63"/>
        <v>30</v>
      </c>
      <c r="W29" s="14">
        <f t="shared" si="63"/>
        <v>7.5</v>
      </c>
      <c r="X29" s="13">
        <f t="shared" si="63"/>
        <v>26</v>
      </c>
      <c r="Y29" s="14">
        <f t="shared" si="63"/>
        <v>8.5</v>
      </c>
      <c r="Z29" s="13">
        <f t="shared" si="63"/>
        <v>19</v>
      </c>
      <c r="AA29" s="14">
        <f t="shared" si="63"/>
        <v>0.5</v>
      </c>
      <c r="AB29" s="13">
        <f t="shared" si="63"/>
        <v>1</v>
      </c>
      <c r="AC29" s="14">
        <f t="shared" si="63"/>
        <v>5.5</v>
      </c>
      <c r="AD29" s="13">
        <f t="shared" si="63"/>
        <v>22</v>
      </c>
      <c r="AE29" s="14">
        <f t="shared" si="63"/>
        <v>0.5</v>
      </c>
      <c r="AF29" s="13">
        <f t="shared" si="63"/>
        <v>1</v>
      </c>
      <c r="AG29" s="13">
        <f t="shared" si="63"/>
        <v>22</v>
      </c>
      <c r="AH29" s="13">
        <f t="shared" si="63"/>
        <v>81</v>
      </c>
      <c r="AI29" s="10">
        <f t="shared" si="46"/>
        <v>3.6818181818181817</v>
      </c>
      <c r="AJ29" s="10">
        <f>SUM(AJ23:AJ28)</f>
        <v>30.5</v>
      </c>
      <c r="AK29" s="10">
        <f>SUM(AK23:AK28)</f>
        <v>99</v>
      </c>
      <c r="AL29" s="9">
        <f t="shared" si="48"/>
        <v>3.2459016393442623</v>
      </c>
      <c r="AM29" s="14">
        <f t="shared" ref="AM29:AZ29" si="64">SUM(AM23:AM28)</f>
        <v>9.25</v>
      </c>
      <c r="AN29" s="13">
        <f t="shared" si="64"/>
        <v>36</v>
      </c>
      <c r="AO29" s="14">
        <f t="shared" si="64"/>
        <v>9.16</v>
      </c>
      <c r="AP29" s="13">
        <f t="shared" si="64"/>
        <v>32</v>
      </c>
      <c r="AQ29" s="14">
        <f t="shared" si="64"/>
        <v>9.25</v>
      </c>
      <c r="AR29" s="13">
        <f t="shared" si="64"/>
        <v>32</v>
      </c>
      <c r="AS29" s="14">
        <f t="shared" si="64"/>
        <v>9.33</v>
      </c>
      <c r="AT29" s="13">
        <f t="shared" si="64"/>
        <v>26</v>
      </c>
      <c r="AU29" s="14">
        <f t="shared" si="64"/>
        <v>7</v>
      </c>
      <c r="AV29" s="13">
        <f t="shared" si="64"/>
        <v>20</v>
      </c>
      <c r="AW29" s="14">
        <f t="shared" si="64"/>
        <v>0</v>
      </c>
      <c r="AX29" s="13">
        <f t="shared" si="64"/>
        <v>0</v>
      </c>
      <c r="AY29" s="13">
        <f t="shared" si="64"/>
        <v>15</v>
      </c>
      <c r="AZ29" s="13">
        <f t="shared" si="64"/>
        <v>56</v>
      </c>
      <c r="BA29" s="10">
        <f t="shared" si="49"/>
        <v>3.7333333333333334</v>
      </c>
      <c r="BB29" s="10">
        <f>SUM(BB23:BB28)</f>
        <v>43.99</v>
      </c>
      <c r="BC29" s="10">
        <f>SUM(BC23:BC28)</f>
        <v>146</v>
      </c>
      <c r="BD29" s="9">
        <f t="shared" si="51"/>
        <v>3.3189361218458737</v>
      </c>
      <c r="BE29" s="14">
        <f t="shared" ref="BE29:BR29" si="65">SUM(BE23:BE28)</f>
        <v>3.84</v>
      </c>
      <c r="BF29" s="13">
        <f t="shared" si="65"/>
        <v>18</v>
      </c>
      <c r="BG29" s="14">
        <f t="shared" si="65"/>
        <v>0</v>
      </c>
      <c r="BH29" s="13">
        <f t="shared" si="65"/>
        <v>0</v>
      </c>
      <c r="BI29" s="14">
        <f t="shared" si="65"/>
        <v>0</v>
      </c>
      <c r="BJ29" s="13">
        <f t="shared" si="65"/>
        <v>0</v>
      </c>
      <c r="BK29" s="14">
        <f t="shared" si="65"/>
        <v>0</v>
      </c>
      <c r="BL29" s="13">
        <f t="shared" si="65"/>
        <v>0</v>
      </c>
      <c r="BM29" s="14">
        <f t="shared" si="65"/>
        <v>0</v>
      </c>
      <c r="BN29" s="13">
        <f t="shared" si="65"/>
        <v>0</v>
      </c>
      <c r="BO29" s="14">
        <f t="shared" si="65"/>
        <v>0</v>
      </c>
      <c r="BP29" s="13">
        <f t="shared" si="65"/>
        <v>0</v>
      </c>
      <c r="BQ29" s="13">
        <f t="shared" si="65"/>
        <v>0</v>
      </c>
      <c r="BR29" s="13">
        <f t="shared" si="65"/>
        <v>0</v>
      </c>
      <c r="BS29" s="10" t="e">
        <f t="shared" si="52"/>
        <v>#DIV/0!</v>
      </c>
      <c r="BT29" s="10">
        <f>SUM(BT23:BT28)</f>
        <v>3.84</v>
      </c>
      <c r="BU29" s="10">
        <f>SUM(BU23:BU28)</f>
        <v>18</v>
      </c>
      <c r="BV29" s="9">
        <f t="shared" si="54"/>
        <v>4.6875</v>
      </c>
      <c r="BW29" s="14">
        <f t="shared" ref="BW29:CJ29" si="66">SUM(BW23:BW28)</f>
        <v>0</v>
      </c>
      <c r="BX29" s="13">
        <f t="shared" si="66"/>
        <v>0</v>
      </c>
      <c r="BY29" s="14">
        <f t="shared" si="66"/>
        <v>0</v>
      </c>
      <c r="BZ29" s="13">
        <f t="shared" si="66"/>
        <v>0</v>
      </c>
      <c r="CA29" s="14">
        <f t="shared" si="66"/>
        <v>0</v>
      </c>
      <c r="CB29" s="13">
        <f t="shared" si="66"/>
        <v>0</v>
      </c>
      <c r="CC29" s="14">
        <f t="shared" si="66"/>
        <v>0</v>
      </c>
      <c r="CD29" s="13">
        <f t="shared" si="66"/>
        <v>0</v>
      </c>
      <c r="CE29" s="14">
        <f t="shared" si="66"/>
        <v>0</v>
      </c>
      <c r="CF29" s="13">
        <f t="shared" si="66"/>
        <v>0</v>
      </c>
      <c r="CG29" s="14">
        <f t="shared" si="66"/>
        <v>0</v>
      </c>
      <c r="CH29" s="13">
        <f t="shared" si="66"/>
        <v>0</v>
      </c>
      <c r="CI29" s="13">
        <f t="shared" si="66"/>
        <v>0</v>
      </c>
      <c r="CJ29" s="13">
        <f t="shared" si="66"/>
        <v>0</v>
      </c>
      <c r="CK29" s="10" t="e">
        <f t="shared" si="55"/>
        <v>#DIV/0!</v>
      </c>
      <c r="CL29" s="10">
        <f>SUM(CL23:CL28)</f>
        <v>0</v>
      </c>
      <c r="CM29" s="10">
        <f>SUM(CM23:CM28)</f>
        <v>0</v>
      </c>
      <c r="CN29" s="9" t="e">
        <f t="shared" si="57"/>
        <v>#DIV/0!</v>
      </c>
      <c r="CO29" s="12"/>
      <c r="CP29" s="274">
        <f>SUM(CP23:CP28)</f>
        <v>37</v>
      </c>
      <c r="CQ29" s="273">
        <f>SUM(CQ23:CQ28)</f>
        <v>137</v>
      </c>
      <c r="CR29" s="273">
        <f t="shared" si="59"/>
        <v>3.7027027027027026</v>
      </c>
      <c r="CS29" s="273">
        <f>SUM(CS23:CS28)</f>
        <v>78.33</v>
      </c>
      <c r="CT29" s="273">
        <f>SUM(CT23:CT28)</f>
        <v>263</v>
      </c>
      <c r="CU29" s="272">
        <f t="shared" si="61"/>
        <v>3.3575896846674329</v>
      </c>
    </row>
    <row r="30" spans="1:100" ht="12.75" customHeight="1" thickBot="1" x14ac:dyDescent="0.2"/>
    <row r="31" spans="1:100" s="34" customFormat="1" ht="13.5" customHeight="1" thickBot="1" x14ac:dyDescent="0.2">
      <c r="A31" s="409" t="s">
        <v>99</v>
      </c>
      <c r="B31" s="410"/>
      <c r="C31" s="114"/>
      <c r="D31" s="106"/>
      <c r="E31" s="114"/>
      <c r="F31" s="106"/>
      <c r="G31" s="114"/>
      <c r="H31" s="106"/>
      <c r="I31" s="114"/>
      <c r="J31" s="106"/>
      <c r="K31" s="114"/>
      <c r="L31" s="106"/>
      <c r="M31" s="106"/>
      <c r="N31" s="106"/>
      <c r="O31" s="104"/>
      <c r="P31" s="104"/>
      <c r="Q31" s="104"/>
      <c r="R31" s="104"/>
      <c r="S31" s="104"/>
      <c r="T31" s="104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4"/>
      <c r="AH31" s="104"/>
      <c r="AI31" s="104"/>
      <c r="AJ31" s="104"/>
      <c r="AK31" s="104"/>
      <c r="AL31" s="104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4"/>
      <c r="AZ31" s="104"/>
      <c r="BA31" s="104"/>
      <c r="BB31" s="104"/>
      <c r="BC31" s="104"/>
      <c r="BD31" s="104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4"/>
      <c r="BR31" s="104"/>
      <c r="BS31" s="104"/>
      <c r="BT31" s="104"/>
      <c r="BU31" s="104"/>
      <c r="BV31" s="104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4"/>
      <c r="CJ31" s="104"/>
      <c r="CK31" s="104"/>
      <c r="CL31" s="104"/>
      <c r="CM31" s="104"/>
      <c r="CN31" s="104"/>
      <c r="CO31" s="12"/>
      <c r="CP31" s="112"/>
      <c r="CQ31" s="111"/>
      <c r="CR31" s="111"/>
      <c r="CS31" s="111"/>
      <c r="CT31" s="111"/>
      <c r="CU31" s="110"/>
    </row>
    <row r="32" spans="1:100" s="34" customFormat="1" x14ac:dyDescent="0.15">
      <c r="A32" s="107" t="s">
        <v>50</v>
      </c>
      <c r="B32" s="26" t="s">
        <v>129</v>
      </c>
      <c r="C32" s="77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4"/>
      <c r="P32" s="24"/>
      <c r="Q32" s="24" t="e">
        <f t="shared" ref="Q32:Q38" si="67">P32/O32</f>
        <v>#DIV/0!</v>
      </c>
      <c r="R32" s="23">
        <f t="shared" ref="R32:S37" si="68">C32+E32+G32+I32+K32+M32</f>
        <v>0</v>
      </c>
      <c r="S32" s="23">
        <f t="shared" si="68"/>
        <v>0</v>
      </c>
      <c r="T32" s="23" t="e">
        <f t="shared" ref="T32:T38" si="69">S32/R32</f>
        <v>#DIV/0!</v>
      </c>
      <c r="U32" s="25"/>
      <c r="V32" s="25"/>
      <c r="W32" s="25"/>
      <c r="X32" s="25"/>
      <c r="Y32" s="25"/>
      <c r="Z32" s="25"/>
      <c r="AA32" s="29"/>
      <c r="AB32" s="29"/>
      <c r="AC32" s="25"/>
      <c r="AD32" s="25"/>
      <c r="AE32" s="25">
        <v>4</v>
      </c>
      <c r="AF32" s="25">
        <v>9</v>
      </c>
      <c r="AG32" s="306">
        <v>3.5</v>
      </c>
      <c r="AH32" s="306">
        <v>11</v>
      </c>
      <c r="AI32" s="24">
        <f t="shared" ref="AI32:AI38" si="70">AH32/AG32</f>
        <v>3.1428571428571428</v>
      </c>
      <c r="AJ32" s="23">
        <f t="shared" ref="AJ32:AK37" si="71">U32+W32+Y32+AA32+AC32+AE32</f>
        <v>4</v>
      </c>
      <c r="AK32" s="23">
        <f t="shared" si="71"/>
        <v>9</v>
      </c>
      <c r="AL32" s="23">
        <f t="shared" ref="AL32:AL38" si="72">AK32/AJ32</f>
        <v>2.25</v>
      </c>
      <c r="AM32" s="25">
        <v>0.33</v>
      </c>
      <c r="AN32" s="25">
        <v>1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4"/>
      <c r="AZ32" s="24"/>
      <c r="BA32" s="24" t="e">
        <f t="shared" ref="BA32:BA38" si="73">AZ32/AY32</f>
        <v>#DIV/0!</v>
      </c>
      <c r="BB32" s="23">
        <f t="shared" ref="BB32:BC37" si="74">AM32+AO32+AQ32+AS32+AU32+AW32</f>
        <v>0.33</v>
      </c>
      <c r="BC32" s="23">
        <f t="shared" si="74"/>
        <v>1</v>
      </c>
      <c r="BD32" s="23">
        <f t="shared" ref="BD32:BD38" si="75">BC32/BB32</f>
        <v>3.0303030303030303</v>
      </c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4"/>
      <c r="BR32" s="24"/>
      <c r="BS32" s="24" t="e">
        <f t="shared" ref="BS32:BS38" si="76">BR32/BQ32</f>
        <v>#DIV/0!</v>
      </c>
      <c r="BT32" s="23">
        <f t="shared" ref="BT32:BU37" si="77">BE32+BG32+BI32+BK32+BM32+BO32</f>
        <v>0</v>
      </c>
      <c r="BU32" s="23">
        <f t="shared" si="77"/>
        <v>0</v>
      </c>
      <c r="BV32" s="23" t="e">
        <f t="shared" ref="BV32:BV38" si="78">BU32/BT32</f>
        <v>#DIV/0!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ref="CK32:CK38" si="79">CJ32/CI32</f>
        <v>#DIV/0!</v>
      </c>
      <c r="CL32" s="23">
        <f t="shared" ref="CL32:CM37" si="80">BW32+BY32+CA32+CC32+CE32+CG32</f>
        <v>0</v>
      </c>
      <c r="CM32" s="23">
        <f t="shared" si="80"/>
        <v>0</v>
      </c>
      <c r="CN32" s="23" t="e">
        <f t="shared" ref="CN32:CN38" si="81">CM32/CL32</f>
        <v>#DIV/0!</v>
      </c>
      <c r="CO32" s="12"/>
      <c r="CP32" s="50">
        <f t="shared" ref="CP32:CQ37" si="82">O32+AG32+AY32+BQ32+CI32</f>
        <v>3.5</v>
      </c>
      <c r="CQ32" s="50">
        <f t="shared" si="82"/>
        <v>11</v>
      </c>
      <c r="CR32" s="33">
        <f t="shared" ref="CR32:CR38" si="83">CQ32/CP32</f>
        <v>3.1428571428571428</v>
      </c>
      <c r="CS32" s="32">
        <f t="shared" ref="CS32:CT37" si="84">R32+AJ32+BB32+BT32+CL32</f>
        <v>4.33</v>
      </c>
      <c r="CT32" s="32">
        <f t="shared" si="84"/>
        <v>10</v>
      </c>
      <c r="CU32" s="49">
        <f t="shared" ref="CU32:CU38" si="85">CT32/CS32</f>
        <v>2.3094688221709005</v>
      </c>
    </row>
    <row r="33" spans="1:99" s="34" customFormat="1" ht="11.25" x14ac:dyDescent="0.2">
      <c r="A33" s="107" t="s">
        <v>136</v>
      </c>
      <c r="B33" s="28" t="s">
        <v>133</v>
      </c>
      <c r="C33" s="108"/>
      <c r="D33" s="29"/>
      <c r="E33" s="108"/>
      <c r="F33" s="29"/>
      <c r="G33" s="25"/>
      <c r="H33" s="25"/>
      <c r="I33" s="25"/>
      <c r="J33" s="25"/>
      <c r="K33" s="25"/>
      <c r="L33" s="25"/>
      <c r="M33" s="25"/>
      <c r="N33" s="25"/>
      <c r="O33" s="24"/>
      <c r="P33" s="24"/>
      <c r="Q33" s="24" t="e">
        <f t="shared" si="67"/>
        <v>#DIV/0!</v>
      </c>
      <c r="R33" s="23">
        <f t="shared" si="68"/>
        <v>0</v>
      </c>
      <c r="S33" s="23">
        <f t="shared" si="68"/>
        <v>0</v>
      </c>
      <c r="T33" s="23" t="e">
        <f t="shared" si="69"/>
        <v>#DIV/0!</v>
      </c>
      <c r="U33" s="25"/>
      <c r="V33" s="25"/>
      <c r="W33" s="25"/>
      <c r="X33" s="25"/>
      <c r="Y33" s="25"/>
      <c r="Z33" s="25"/>
      <c r="AA33" s="25"/>
      <c r="AB33" s="19"/>
      <c r="AC33" s="25"/>
      <c r="AD33" s="25"/>
      <c r="AE33" s="25">
        <v>3</v>
      </c>
      <c r="AF33" s="25">
        <v>10</v>
      </c>
      <c r="AG33" s="306">
        <v>3.5</v>
      </c>
      <c r="AH33" s="306">
        <v>11</v>
      </c>
      <c r="AI33" s="24">
        <f t="shared" si="70"/>
        <v>3.1428571428571428</v>
      </c>
      <c r="AJ33" s="23">
        <f t="shared" si="71"/>
        <v>3</v>
      </c>
      <c r="AK33" s="23">
        <f t="shared" si="71"/>
        <v>10</v>
      </c>
      <c r="AL33" s="23">
        <f t="shared" si="72"/>
        <v>3.3333333333333335</v>
      </c>
      <c r="AM33" s="25"/>
      <c r="AN33" s="25"/>
      <c r="AO33" s="25">
        <v>3.5</v>
      </c>
      <c r="AP33" s="25">
        <v>13</v>
      </c>
      <c r="AQ33" s="25">
        <v>7.5</v>
      </c>
      <c r="AR33" s="25">
        <v>22</v>
      </c>
      <c r="AS33" s="25">
        <v>7.5</v>
      </c>
      <c r="AT33" s="25">
        <v>24</v>
      </c>
      <c r="AU33" s="25">
        <v>7</v>
      </c>
      <c r="AV33" s="25">
        <v>19</v>
      </c>
      <c r="AW33" s="25"/>
      <c r="AX33" s="25"/>
      <c r="AY33" s="24">
        <v>22</v>
      </c>
      <c r="AZ33" s="24">
        <v>68</v>
      </c>
      <c r="BA33" s="24">
        <f t="shared" si="73"/>
        <v>3.0909090909090908</v>
      </c>
      <c r="BB33" s="23">
        <f t="shared" si="74"/>
        <v>25.5</v>
      </c>
      <c r="BC33" s="23">
        <f t="shared" si="74"/>
        <v>78</v>
      </c>
      <c r="BD33" s="23">
        <f t="shared" si="75"/>
        <v>3.0588235294117645</v>
      </c>
      <c r="BE33" s="25">
        <v>8.5</v>
      </c>
      <c r="BF33" s="25">
        <v>25</v>
      </c>
      <c r="BG33" s="25">
        <v>7.5</v>
      </c>
      <c r="BH33" s="25">
        <v>18</v>
      </c>
      <c r="BI33" s="25">
        <v>4.5</v>
      </c>
      <c r="BJ33" s="25">
        <v>13</v>
      </c>
      <c r="BK33" s="25">
        <v>6.5</v>
      </c>
      <c r="BL33" s="25">
        <v>12</v>
      </c>
      <c r="BM33" s="25">
        <v>7</v>
      </c>
      <c r="BN33" s="25">
        <v>16</v>
      </c>
      <c r="BO33" s="25"/>
      <c r="BP33" s="25"/>
      <c r="BQ33" s="24"/>
      <c r="BR33" s="24"/>
      <c r="BS33" s="24" t="e">
        <f t="shared" si="76"/>
        <v>#DIV/0!</v>
      </c>
      <c r="BT33" s="23">
        <f t="shared" si="77"/>
        <v>34</v>
      </c>
      <c r="BU33" s="23">
        <f t="shared" si="77"/>
        <v>84</v>
      </c>
      <c r="BV33" s="23">
        <f t="shared" si="78"/>
        <v>2.4705882352941178</v>
      </c>
      <c r="BW33" s="25">
        <v>2.25</v>
      </c>
      <c r="BX33" s="25">
        <v>5</v>
      </c>
      <c r="BY33" s="25">
        <v>1.66</v>
      </c>
      <c r="BZ33" s="25">
        <v>6</v>
      </c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 t="shared" si="79"/>
        <v>#DIV/0!</v>
      </c>
      <c r="CL33" s="23">
        <f t="shared" si="80"/>
        <v>3.91</v>
      </c>
      <c r="CM33" s="23">
        <f t="shared" si="80"/>
        <v>11</v>
      </c>
      <c r="CN33" s="23">
        <f t="shared" si="81"/>
        <v>2.8132992327365729</v>
      </c>
      <c r="CO33" s="12"/>
      <c r="CP33" s="50">
        <f t="shared" si="82"/>
        <v>25.5</v>
      </c>
      <c r="CQ33" s="50">
        <f t="shared" si="82"/>
        <v>79</v>
      </c>
      <c r="CR33" s="33">
        <f t="shared" si="83"/>
        <v>3.0980392156862746</v>
      </c>
      <c r="CS33" s="32">
        <f t="shared" si="84"/>
        <v>66.41</v>
      </c>
      <c r="CT33" s="32">
        <f t="shared" si="84"/>
        <v>183</v>
      </c>
      <c r="CU33" s="49">
        <f t="shared" si="85"/>
        <v>2.755609095015811</v>
      </c>
    </row>
    <row r="34" spans="1:99" s="34" customFormat="1" x14ac:dyDescent="0.15">
      <c r="A34" s="79"/>
      <c r="B34" s="26"/>
      <c r="C34" s="7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4"/>
      <c r="P34" s="24"/>
      <c r="Q34" s="24" t="e">
        <f t="shared" si="67"/>
        <v>#DIV/0!</v>
      </c>
      <c r="R34" s="23">
        <f t="shared" si="68"/>
        <v>0</v>
      </c>
      <c r="S34" s="23">
        <f t="shared" si="68"/>
        <v>0</v>
      </c>
      <c r="T34" s="23" t="e">
        <f t="shared" si="69"/>
        <v>#DIV/0!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4"/>
      <c r="AH34" s="24"/>
      <c r="AI34" s="24" t="e">
        <f t="shared" si="70"/>
        <v>#DIV/0!</v>
      </c>
      <c r="AJ34" s="23">
        <f t="shared" si="71"/>
        <v>0</v>
      </c>
      <c r="AK34" s="23">
        <f t="shared" si="71"/>
        <v>0</v>
      </c>
      <c r="AL34" s="23" t="e">
        <f t="shared" si="72"/>
        <v>#DIV/0!</v>
      </c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4"/>
      <c r="AZ34" s="24"/>
      <c r="BA34" s="24" t="e">
        <f t="shared" si="73"/>
        <v>#DIV/0!</v>
      </c>
      <c r="BB34" s="23">
        <f t="shared" si="74"/>
        <v>0</v>
      </c>
      <c r="BC34" s="23">
        <f t="shared" si="74"/>
        <v>0</v>
      </c>
      <c r="BD34" s="23" t="e">
        <f t="shared" si="75"/>
        <v>#DIV/0!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4"/>
      <c r="BR34" s="24"/>
      <c r="BS34" s="24" t="e">
        <f t="shared" si="76"/>
        <v>#DIV/0!</v>
      </c>
      <c r="BT34" s="23">
        <f t="shared" si="77"/>
        <v>0</v>
      </c>
      <c r="BU34" s="23">
        <f t="shared" si="77"/>
        <v>0</v>
      </c>
      <c r="BV34" s="23" t="e">
        <f t="shared" si="78"/>
        <v>#DIV/0!</v>
      </c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4"/>
      <c r="CJ34" s="24"/>
      <c r="CK34" s="24" t="e">
        <f t="shared" si="79"/>
        <v>#DIV/0!</v>
      </c>
      <c r="CL34" s="23">
        <f t="shared" si="80"/>
        <v>0</v>
      </c>
      <c r="CM34" s="23">
        <f t="shared" si="80"/>
        <v>0</v>
      </c>
      <c r="CN34" s="23" t="e">
        <f t="shared" si="81"/>
        <v>#DIV/0!</v>
      </c>
      <c r="CO34" s="12"/>
      <c r="CP34" s="50">
        <f t="shared" si="82"/>
        <v>0</v>
      </c>
      <c r="CQ34" s="50">
        <f t="shared" si="82"/>
        <v>0</v>
      </c>
      <c r="CR34" s="33" t="e">
        <f t="shared" si="83"/>
        <v>#DIV/0!</v>
      </c>
      <c r="CS34" s="32">
        <f t="shared" si="84"/>
        <v>0</v>
      </c>
      <c r="CT34" s="32">
        <f t="shared" si="84"/>
        <v>0</v>
      </c>
      <c r="CU34" s="49" t="e">
        <f t="shared" si="85"/>
        <v>#DIV/0!</v>
      </c>
    </row>
    <row r="35" spans="1:99" s="34" customFormat="1" x14ac:dyDescent="0.15">
      <c r="A35" s="107"/>
      <c r="B35" s="26"/>
      <c r="C35" s="77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4"/>
      <c r="P35" s="24"/>
      <c r="Q35" s="24" t="e">
        <f t="shared" si="67"/>
        <v>#DIV/0!</v>
      </c>
      <c r="R35" s="23">
        <f t="shared" si="68"/>
        <v>0</v>
      </c>
      <c r="S35" s="23">
        <f t="shared" si="68"/>
        <v>0</v>
      </c>
      <c r="T35" s="23" t="e">
        <f t="shared" si="69"/>
        <v>#DIV/0!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4"/>
      <c r="AH35" s="24"/>
      <c r="AI35" s="24" t="e">
        <f t="shared" si="70"/>
        <v>#DIV/0!</v>
      </c>
      <c r="AJ35" s="23">
        <f t="shared" si="71"/>
        <v>0</v>
      </c>
      <c r="AK35" s="23">
        <f t="shared" si="71"/>
        <v>0</v>
      </c>
      <c r="AL35" s="23" t="e">
        <f t="shared" si="72"/>
        <v>#DIV/0!</v>
      </c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4"/>
      <c r="AZ35" s="24"/>
      <c r="BA35" s="24" t="e">
        <f t="shared" si="73"/>
        <v>#DIV/0!</v>
      </c>
      <c r="BB35" s="23">
        <f t="shared" si="74"/>
        <v>0</v>
      </c>
      <c r="BC35" s="23">
        <f t="shared" si="74"/>
        <v>0</v>
      </c>
      <c r="BD35" s="23" t="e">
        <f t="shared" si="75"/>
        <v>#DIV/0!</v>
      </c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4"/>
      <c r="BR35" s="24"/>
      <c r="BS35" s="24" t="e">
        <f t="shared" si="76"/>
        <v>#DIV/0!</v>
      </c>
      <c r="BT35" s="23">
        <f t="shared" si="77"/>
        <v>0</v>
      </c>
      <c r="BU35" s="23">
        <f t="shared" si="77"/>
        <v>0</v>
      </c>
      <c r="BV35" s="23" t="e">
        <f t="shared" si="78"/>
        <v>#DIV/0!</v>
      </c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4"/>
      <c r="CJ35" s="24"/>
      <c r="CK35" s="24" t="e">
        <f t="shared" si="79"/>
        <v>#DIV/0!</v>
      </c>
      <c r="CL35" s="23">
        <f t="shared" si="80"/>
        <v>0</v>
      </c>
      <c r="CM35" s="23">
        <f t="shared" si="80"/>
        <v>0</v>
      </c>
      <c r="CN35" s="23" t="e">
        <f t="shared" si="81"/>
        <v>#DIV/0!</v>
      </c>
      <c r="CO35" s="12"/>
      <c r="CP35" s="50">
        <f t="shared" si="82"/>
        <v>0</v>
      </c>
      <c r="CQ35" s="50">
        <f t="shared" si="82"/>
        <v>0</v>
      </c>
      <c r="CR35" s="33" t="e">
        <f t="shared" si="83"/>
        <v>#DIV/0!</v>
      </c>
      <c r="CS35" s="32">
        <f t="shared" si="84"/>
        <v>0</v>
      </c>
      <c r="CT35" s="32">
        <f t="shared" si="84"/>
        <v>0</v>
      </c>
      <c r="CU35" s="49" t="e">
        <f t="shared" si="85"/>
        <v>#DIV/0!</v>
      </c>
    </row>
    <row r="36" spans="1:99" s="34" customFormat="1" ht="11.25" x14ac:dyDescent="0.2">
      <c r="A36" s="75"/>
      <c r="B36" s="28"/>
      <c r="C36" s="7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4"/>
      <c r="P36" s="24"/>
      <c r="Q36" s="24" t="e">
        <f t="shared" si="67"/>
        <v>#DIV/0!</v>
      </c>
      <c r="R36" s="23">
        <f t="shared" si="68"/>
        <v>0</v>
      </c>
      <c r="S36" s="23">
        <f t="shared" si="68"/>
        <v>0</v>
      </c>
      <c r="T36" s="23" t="e">
        <f t="shared" si="69"/>
        <v>#DIV/0!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4"/>
      <c r="AH36" s="24"/>
      <c r="AI36" s="24" t="e">
        <f t="shared" si="70"/>
        <v>#DIV/0!</v>
      </c>
      <c r="AJ36" s="23">
        <f t="shared" si="71"/>
        <v>0</v>
      </c>
      <c r="AK36" s="23">
        <f t="shared" si="71"/>
        <v>0</v>
      </c>
      <c r="AL36" s="23" t="e">
        <f t="shared" si="72"/>
        <v>#DIV/0!</v>
      </c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4"/>
      <c r="AZ36" s="24"/>
      <c r="BA36" s="24" t="e">
        <f t="shared" si="73"/>
        <v>#DIV/0!</v>
      </c>
      <c r="BB36" s="23">
        <f t="shared" si="74"/>
        <v>0</v>
      </c>
      <c r="BC36" s="23">
        <f t="shared" si="74"/>
        <v>0</v>
      </c>
      <c r="BD36" s="23" t="e">
        <f t="shared" si="75"/>
        <v>#DIV/0!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4"/>
      <c r="BR36" s="24"/>
      <c r="BS36" s="24" t="e">
        <f t="shared" si="76"/>
        <v>#DIV/0!</v>
      </c>
      <c r="BT36" s="23">
        <f t="shared" si="77"/>
        <v>0</v>
      </c>
      <c r="BU36" s="23">
        <f t="shared" si="77"/>
        <v>0</v>
      </c>
      <c r="BV36" s="23" t="e">
        <f t="shared" si="78"/>
        <v>#DIV/0!</v>
      </c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4"/>
      <c r="CJ36" s="24"/>
      <c r="CK36" s="24" t="e">
        <f t="shared" si="79"/>
        <v>#DIV/0!</v>
      </c>
      <c r="CL36" s="23">
        <f t="shared" si="80"/>
        <v>0</v>
      </c>
      <c r="CM36" s="23">
        <f t="shared" si="80"/>
        <v>0</v>
      </c>
      <c r="CN36" s="23" t="e">
        <f t="shared" si="81"/>
        <v>#DIV/0!</v>
      </c>
      <c r="CO36" s="12"/>
      <c r="CP36" s="50">
        <f t="shared" si="82"/>
        <v>0</v>
      </c>
      <c r="CQ36" s="50">
        <f t="shared" si="82"/>
        <v>0</v>
      </c>
      <c r="CR36" s="33" t="e">
        <f t="shared" si="83"/>
        <v>#DIV/0!</v>
      </c>
      <c r="CS36" s="32">
        <f t="shared" si="84"/>
        <v>0</v>
      </c>
      <c r="CT36" s="32">
        <f t="shared" si="84"/>
        <v>0</v>
      </c>
      <c r="CU36" s="49" t="e">
        <f t="shared" si="85"/>
        <v>#DIV/0!</v>
      </c>
    </row>
    <row r="37" spans="1:99" s="34" customFormat="1" ht="12" thickBot="1" x14ac:dyDescent="0.25">
      <c r="A37" s="268"/>
      <c r="B37" s="267"/>
      <c r="C37" s="191"/>
      <c r="D37" s="190"/>
      <c r="E37" s="190"/>
      <c r="F37" s="190"/>
      <c r="G37" s="190"/>
      <c r="H37" s="190"/>
      <c r="I37" s="190"/>
      <c r="J37" s="190"/>
      <c r="K37" s="190"/>
      <c r="L37" s="190"/>
      <c r="M37" s="190"/>
      <c r="N37" s="190"/>
      <c r="O37" s="213"/>
      <c r="P37" s="213"/>
      <c r="Q37" s="24" t="e">
        <f t="shared" si="67"/>
        <v>#DIV/0!</v>
      </c>
      <c r="R37" s="23">
        <f t="shared" si="68"/>
        <v>0</v>
      </c>
      <c r="S37" s="23">
        <f t="shared" si="68"/>
        <v>0</v>
      </c>
      <c r="T37" s="23" t="e">
        <f t="shared" si="69"/>
        <v>#DIV/0!</v>
      </c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213"/>
      <c r="AH37" s="213"/>
      <c r="AI37" s="24" t="e">
        <f t="shared" si="70"/>
        <v>#DIV/0!</v>
      </c>
      <c r="AJ37" s="23">
        <f t="shared" si="71"/>
        <v>0</v>
      </c>
      <c r="AK37" s="23">
        <f t="shared" si="71"/>
        <v>0</v>
      </c>
      <c r="AL37" s="23" t="e">
        <f t="shared" si="72"/>
        <v>#DIV/0!</v>
      </c>
      <c r="AM37" s="190"/>
      <c r="AN37" s="190"/>
      <c r="AO37" s="190"/>
      <c r="AP37" s="190"/>
      <c r="AQ37" s="190"/>
      <c r="AR37" s="190"/>
      <c r="AS37" s="190"/>
      <c r="AT37" s="190"/>
      <c r="AU37" s="190"/>
      <c r="AV37" s="190"/>
      <c r="AW37" s="190"/>
      <c r="AX37" s="190"/>
      <c r="AY37" s="213"/>
      <c r="AZ37" s="213"/>
      <c r="BA37" s="24" t="e">
        <f t="shared" si="73"/>
        <v>#DIV/0!</v>
      </c>
      <c r="BB37" s="23">
        <f t="shared" si="74"/>
        <v>0</v>
      </c>
      <c r="BC37" s="23">
        <f t="shared" si="74"/>
        <v>0</v>
      </c>
      <c r="BD37" s="23" t="e">
        <f t="shared" si="75"/>
        <v>#DIV/0!</v>
      </c>
      <c r="BE37" s="190"/>
      <c r="BF37" s="190"/>
      <c r="BG37" s="190"/>
      <c r="BH37" s="190"/>
      <c r="BI37" s="190"/>
      <c r="BJ37" s="190"/>
      <c r="BK37" s="190"/>
      <c r="BL37" s="190"/>
      <c r="BM37" s="190"/>
      <c r="BN37" s="190"/>
      <c r="BO37" s="190"/>
      <c r="BP37" s="190"/>
      <c r="BQ37" s="213"/>
      <c r="BR37" s="213"/>
      <c r="BS37" s="24" t="e">
        <f t="shared" si="76"/>
        <v>#DIV/0!</v>
      </c>
      <c r="BT37" s="23">
        <f t="shared" si="77"/>
        <v>0</v>
      </c>
      <c r="BU37" s="23">
        <f t="shared" si="77"/>
        <v>0</v>
      </c>
      <c r="BV37" s="23" t="e">
        <f t="shared" si="78"/>
        <v>#DIV/0!</v>
      </c>
      <c r="BW37" s="190"/>
      <c r="BX37" s="190"/>
      <c r="BY37" s="190"/>
      <c r="BZ37" s="190"/>
      <c r="CA37" s="190"/>
      <c r="CB37" s="190"/>
      <c r="CC37" s="190"/>
      <c r="CD37" s="190"/>
      <c r="CE37" s="190"/>
      <c r="CF37" s="190"/>
      <c r="CG37" s="190"/>
      <c r="CH37" s="190"/>
      <c r="CI37" s="213"/>
      <c r="CJ37" s="213"/>
      <c r="CK37" s="24" t="e">
        <f t="shared" si="79"/>
        <v>#DIV/0!</v>
      </c>
      <c r="CL37" s="23">
        <f t="shared" si="80"/>
        <v>0</v>
      </c>
      <c r="CM37" s="23">
        <f t="shared" si="80"/>
        <v>0</v>
      </c>
      <c r="CN37" s="23" t="e">
        <f t="shared" si="81"/>
        <v>#DIV/0!</v>
      </c>
      <c r="CO37" s="12"/>
      <c r="CP37" s="50">
        <f t="shared" si="82"/>
        <v>0</v>
      </c>
      <c r="CQ37" s="50">
        <f t="shared" si="82"/>
        <v>0</v>
      </c>
      <c r="CR37" s="33" t="e">
        <f t="shared" si="83"/>
        <v>#DIV/0!</v>
      </c>
      <c r="CS37" s="32">
        <f t="shared" si="84"/>
        <v>0</v>
      </c>
      <c r="CT37" s="32">
        <f t="shared" si="84"/>
        <v>0</v>
      </c>
      <c r="CU37" s="49" t="e">
        <f t="shared" si="85"/>
        <v>#DIV/0!</v>
      </c>
    </row>
    <row r="38" spans="1:99" s="34" customFormat="1" ht="11.25" thickBot="1" x14ac:dyDescent="0.2">
      <c r="A38" s="361" t="s">
        <v>0</v>
      </c>
      <c r="B38" s="362"/>
      <c r="C38" s="106">
        <f t="shared" ref="C38:P38" si="86">SUM(C32:C37)</f>
        <v>0</v>
      </c>
      <c r="D38" s="105">
        <f t="shared" si="86"/>
        <v>0</v>
      </c>
      <c r="E38" s="106">
        <f t="shared" si="86"/>
        <v>0</v>
      </c>
      <c r="F38" s="105">
        <f t="shared" si="86"/>
        <v>0</v>
      </c>
      <c r="G38" s="106">
        <f t="shared" si="86"/>
        <v>0</v>
      </c>
      <c r="H38" s="105">
        <f t="shared" si="86"/>
        <v>0</v>
      </c>
      <c r="I38" s="106">
        <f t="shared" si="86"/>
        <v>0</v>
      </c>
      <c r="J38" s="105">
        <f t="shared" si="86"/>
        <v>0</v>
      </c>
      <c r="K38" s="106">
        <f t="shared" si="86"/>
        <v>0</v>
      </c>
      <c r="L38" s="105">
        <f t="shared" si="86"/>
        <v>0</v>
      </c>
      <c r="M38" s="106">
        <f t="shared" si="86"/>
        <v>0</v>
      </c>
      <c r="N38" s="105">
        <f t="shared" si="86"/>
        <v>0</v>
      </c>
      <c r="O38" s="105">
        <f t="shared" si="86"/>
        <v>0</v>
      </c>
      <c r="P38" s="105">
        <f t="shared" si="86"/>
        <v>0</v>
      </c>
      <c r="Q38" s="104" t="e">
        <f t="shared" si="67"/>
        <v>#DIV/0!</v>
      </c>
      <c r="R38" s="104">
        <f>SUM(R32:R37)</f>
        <v>0</v>
      </c>
      <c r="S38" s="104">
        <f>SUM(S32:S37)</f>
        <v>0</v>
      </c>
      <c r="T38" s="104" t="e">
        <f t="shared" si="69"/>
        <v>#DIV/0!</v>
      </c>
      <c r="U38" s="106">
        <f t="shared" ref="U38:AH38" si="87">SUM(U32:U37)</f>
        <v>0</v>
      </c>
      <c r="V38" s="105">
        <f t="shared" si="87"/>
        <v>0</v>
      </c>
      <c r="W38" s="106">
        <f t="shared" si="87"/>
        <v>0</v>
      </c>
      <c r="X38" s="105">
        <f t="shared" si="87"/>
        <v>0</v>
      </c>
      <c r="Y38" s="106">
        <f t="shared" si="87"/>
        <v>0</v>
      </c>
      <c r="Z38" s="105">
        <f t="shared" si="87"/>
        <v>0</v>
      </c>
      <c r="AA38" s="106">
        <f t="shared" si="87"/>
        <v>0</v>
      </c>
      <c r="AB38" s="105">
        <f t="shared" si="87"/>
        <v>0</v>
      </c>
      <c r="AC38" s="106">
        <f t="shared" si="87"/>
        <v>0</v>
      </c>
      <c r="AD38" s="105">
        <f t="shared" si="87"/>
        <v>0</v>
      </c>
      <c r="AE38" s="106">
        <f t="shared" si="87"/>
        <v>7</v>
      </c>
      <c r="AF38" s="105">
        <f t="shared" si="87"/>
        <v>19</v>
      </c>
      <c r="AG38" s="105">
        <f t="shared" si="87"/>
        <v>7</v>
      </c>
      <c r="AH38" s="105">
        <f t="shared" si="87"/>
        <v>22</v>
      </c>
      <c r="AI38" s="104">
        <f t="shared" si="70"/>
        <v>3.1428571428571428</v>
      </c>
      <c r="AJ38" s="104">
        <f>SUM(AJ32:AJ37)</f>
        <v>7</v>
      </c>
      <c r="AK38" s="104">
        <f>SUM(AK32:AK37)</f>
        <v>19</v>
      </c>
      <c r="AL38" s="104">
        <f t="shared" si="72"/>
        <v>2.7142857142857144</v>
      </c>
      <c r="AM38" s="106">
        <f t="shared" ref="AM38:AZ38" si="88">SUM(AM32:AM37)</f>
        <v>0.33</v>
      </c>
      <c r="AN38" s="105">
        <f t="shared" si="88"/>
        <v>1</v>
      </c>
      <c r="AO38" s="106">
        <f t="shared" si="88"/>
        <v>3.5</v>
      </c>
      <c r="AP38" s="105">
        <f t="shared" si="88"/>
        <v>13</v>
      </c>
      <c r="AQ38" s="106">
        <f t="shared" si="88"/>
        <v>7.5</v>
      </c>
      <c r="AR38" s="105">
        <f t="shared" si="88"/>
        <v>22</v>
      </c>
      <c r="AS38" s="106">
        <f t="shared" si="88"/>
        <v>7.5</v>
      </c>
      <c r="AT38" s="105">
        <f t="shared" si="88"/>
        <v>24</v>
      </c>
      <c r="AU38" s="106">
        <f t="shared" si="88"/>
        <v>7</v>
      </c>
      <c r="AV38" s="105">
        <f t="shared" si="88"/>
        <v>19</v>
      </c>
      <c r="AW38" s="106">
        <f t="shared" si="88"/>
        <v>0</v>
      </c>
      <c r="AX38" s="105">
        <f t="shared" si="88"/>
        <v>0</v>
      </c>
      <c r="AY38" s="105">
        <f t="shared" si="88"/>
        <v>22</v>
      </c>
      <c r="AZ38" s="105">
        <f t="shared" si="88"/>
        <v>68</v>
      </c>
      <c r="BA38" s="104">
        <f t="shared" si="73"/>
        <v>3.0909090909090908</v>
      </c>
      <c r="BB38" s="104">
        <f>SUM(BB32:BB37)</f>
        <v>25.83</v>
      </c>
      <c r="BC38" s="104">
        <f>SUM(BC32:BC37)</f>
        <v>79</v>
      </c>
      <c r="BD38" s="104">
        <f t="shared" si="75"/>
        <v>3.058459156020132</v>
      </c>
      <c r="BE38" s="106">
        <f t="shared" ref="BE38:BR38" si="89">SUM(BE32:BE37)</f>
        <v>8.5</v>
      </c>
      <c r="BF38" s="105">
        <f t="shared" si="89"/>
        <v>25</v>
      </c>
      <c r="BG38" s="106">
        <f t="shared" si="89"/>
        <v>7.5</v>
      </c>
      <c r="BH38" s="105">
        <f t="shared" si="89"/>
        <v>18</v>
      </c>
      <c r="BI38" s="106">
        <f t="shared" si="89"/>
        <v>4.5</v>
      </c>
      <c r="BJ38" s="105">
        <f t="shared" si="89"/>
        <v>13</v>
      </c>
      <c r="BK38" s="106">
        <f t="shared" si="89"/>
        <v>6.5</v>
      </c>
      <c r="BL38" s="105">
        <f t="shared" si="89"/>
        <v>12</v>
      </c>
      <c r="BM38" s="106">
        <f t="shared" si="89"/>
        <v>7</v>
      </c>
      <c r="BN38" s="105">
        <f t="shared" si="89"/>
        <v>16</v>
      </c>
      <c r="BO38" s="106">
        <f t="shared" si="89"/>
        <v>0</v>
      </c>
      <c r="BP38" s="105">
        <f t="shared" si="89"/>
        <v>0</v>
      </c>
      <c r="BQ38" s="105">
        <f t="shared" si="89"/>
        <v>0</v>
      </c>
      <c r="BR38" s="105">
        <f t="shared" si="89"/>
        <v>0</v>
      </c>
      <c r="BS38" s="104" t="e">
        <f t="shared" si="76"/>
        <v>#DIV/0!</v>
      </c>
      <c r="BT38" s="104">
        <f>SUM(BT32:BT37)</f>
        <v>34</v>
      </c>
      <c r="BU38" s="104">
        <f>SUM(BU32:BU37)</f>
        <v>84</v>
      </c>
      <c r="BV38" s="104">
        <f t="shared" si="78"/>
        <v>2.4705882352941178</v>
      </c>
      <c r="BW38" s="106">
        <f t="shared" ref="BW38:CJ38" si="90">SUM(BW32:BW37)</f>
        <v>2.25</v>
      </c>
      <c r="BX38" s="105">
        <f t="shared" si="90"/>
        <v>5</v>
      </c>
      <c r="BY38" s="106">
        <f t="shared" si="90"/>
        <v>1.66</v>
      </c>
      <c r="BZ38" s="105">
        <f t="shared" si="90"/>
        <v>6</v>
      </c>
      <c r="CA38" s="106">
        <f t="shared" si="90"/>
        <v>0</v>
      </c>
      <c r="CB38" s="105">
        <f t="shared" si="90"/>
        <v>0</v>
      </c>
      <c r="CC38" s="106">
        <f t="shared" si="90"/>
        <v>0</v>
      </c>
      <c r="CD38" s="105">
        <f t="shared" si="90"/>
        <v>0</v>
      </c>
      <c r="CE38" s="106">
        <f t="shared" si="90"/>
        <v>0</v>
      </c>
      <c r="CF38" s="105">
        <f t="shared" si="90"/>
        <v>0</v>
      </c>
      <c r="CG38" s="106">
        <f t="shared" si="90"/>
        <v>0</v>
      </c>
      <c r="CH38" s="105">
        <f t="shared" si="90"/>
        <v>0</v>
      </c>
      <c r="CI38" s="105">
        <f t="shared" si="90"/>
        <v>0</v>
      </c>
      <c r="CJ38" s="105">
        <f t="shared" si="90"/>
        <v>0</v>
      </c>
      <c r="CK38" s="104" t="e">
        <f t="shared" si="79"/>
        <v>#DIV/0!</v>
      </c>
      <c r="CL38" s="104">
        <f>SUM(CL32:CL37)</f>
        <v>3.91</v>
      </c>
      <c r="CM38" s="104">
        <f>SUM(CM32:CM37)</f>
        <v>11</v>
      </c>
      <c r="CN38" s="104">
        <f t="shared" si="81"/>
        <v>2.8132992327365729</v>
      </c>
      <c r="CO38" s="12"/>
      <c r="CP38" s="103">
        <f>SUM(CP32:CP37)</f>
        <v>29</v>
      </c>
      <c r="CQ38" s="103">
        <f>SUM(CQ32:CQ37)</f>
        <v>90</v>
      </c>
      <c r="CR38" s="102">
        <f t="shared" si="83"/>
        <v>3.103448275862069</v>
      </c>
      <c r="CS38" s="102">
        <f>SUM(CS32:CS37)</f>
        <v>70.739999999999995</v>
      </c>
      <c r="CT38" s="102">
        <f>SUM(CT32:CT37)</f>
        <v>193</v>
      </c>
      <c r="CU38" s="101">
        <f t="shared" si="85"/>
        <v>2.7283008199038736</v>
      </c>
    </row>
    <row r="39" spans="1:99" ht="12" customHeight="1" thickBot="1" x14ac:dyDescent="0.2"/>
    <row r="40" spans="1:99" s="34" customFormat="1" ht="13.5" customHeight="1" thickBot="1" x14ac:dyDescent="0.2">
      <c r="A40" s="413" t="s">
        <v>98</v>
      </c>
      <c r="B40" s="414"/>
      <c r="C40" s="156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0"/>
      <c r="P40" s="150"/>
      <c r="Q40" s="150"/>
      <c r="R40" s="150"/>
      <c r="S40" s="150"/>
      <c r="T40" s="150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0"/>
      <c r="AH40" s="150"/>
      <c r="AI40" s="150"/>
      <c r="AJ40" s="150"/>
      <c r="AK40" s="150"/>
      <c r="AL40" s="150"/>
      <c r="AM40" s="152"/>
      <c r="AN40" s="152"/>
      <c r="AO40" s="152"/>
      <c r="AP40" s="152"/>
      <c r="AQ40" s="152"/>
      <c r="AR40" s="152"/>
      <c r="AS40" s="152"/>
      <c r="AT40" s="152"/>
      <c r="AU40" s="152"/>
      <c r="AV40" s="152"/>
      <c r="AW40" s="152"/>
      <c r="AX40" s="152"/>
      <c r="AY40" s="150"/>
      <c r="AZ40" s="150"/>
      <c r="BA40" s="150"/>
      <c r="BB40" s="150"/>
      <c r="BC40" s="150"/>
      <c r="BD40" s="150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2"/>
      <c r="BP40" s="152"/>
      <c r="BQ40" s="150"/>
      <c r="BR40" s="150"/>
      <c r="BS40" s="150"/>
      <c r="BT40" s="150"/>
      <c r="BU40" s="150"/>
      <c r="BV40" s="150"/>
      <c r="BW40" s="152"/>
      <c r="BX40" s="152"/>
      <c r="BY40" s="152"/>
      <c r="BZ40" s="152"/>
      <c r="CA40" s="152"/>
      <c r="CB40" s="152"/>
      <c r="CC40" s="152"/>
      <c r="CD40" s="152"/>
      <c r="CE40" s="152"/>
      <c r="CF40" s="152"/>
      <c r="CG40" s="152"/>
      <c r="CH40" s="152"/>
      <c r="CI40" s="150"/>
      <c r="CJ40" s="150"/>
      <c r="CK40" s="150"/>
      <c r="CL40" s="150"/>
      <c r="CM40" s="150"/>
      <c r="CN40" s="150"/>
      <c r="CO40" s="12"/>
      <c r="CP40" s="154"/>
      <c r="CQ40" s="150"/>
      <c r="CR40" s="150"/>
      <c r="CS40" s="150"/>
      <c r="CT40" s="150"/>
      <c r="CU40" s="155"/>
    </row>
    <row r="41" spans="1:99" s="34" customFormat="1" x14ac:dyDescent="0.15">
      <c r="A41" s="107" t="s">
        <v>50</v>
      </c>
      <c r="B41" s="26" t="s">
        <v>150</v>
      </c>
      <c r="C41" s="77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4"/>
      <c r="P41" s="24"/>
      <c r="Q41" s="24" t="e">
        <f>P41/O41</f>
        <v>#DIV/0!</v>
      </c>
      <c r="R41" s="23">
        <f>C41+E41+G41+I41+K41+M41</f>
        <v>0</v>
      </c>
      <c r="S41" s="23">
        <f>D41+F41+H41+J41+L41+N41</f>
        <v>0</v>
      </c>
      <c r="T41" s="23" t="e">
        <f>S41/R41</f>
        <v>#DIV/0!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4"/>
      <c r="AH41" s="24"/>
      <c r="AI41" s="24" t="e">
        <f>AH41/AG41</f>
        <v>#DIV/0!</v>
      </c>
      <c r="AJ41" s="23">
        <f>U41+W41+Y41+AA41+AC41+AE41</f>
        <v>0</v>
      </c>
      <c r="AK41" s="23">
        <f>V41+X41+Z41+AB41+AD41+AF41</f>
        <v>0</v>
      </c>
      <c r="AL41" s="23" t="e">
        <f>AK41/AJ41</f>
        <v>#DIV/0!</v>
      </c>
      <c r="AM41" s="25"/>
      <c r="AN41" s="25"/>
      <c r="AO41" s="25"/>
      <c r="AP41" s="25"/>
      <c r="AQ41" s="25">
        <v>4</v>
      </c>
      <c r="AR41" s="25">
        <v>8</v>
      </c>
      <c r="AS41" s="25">
        <v>7.5</v>
      </c>
      <c r="AT41" s="25">
        <v>17</v>
      </c>
      <c r="AU41" s="25">
        <v>7</v>
      </c>
      <c r="AV41" s="25">
        <v>21</v>
      </c>
      <c r="AW41" s="25">
        <v>3.5</v>
      </c>
      <c r="AX41" s="25">
        <v>5</v>
      </c>
      <c r="AY41" s="33">
        <v>37</v>
      </c>
      <c r="AZ41" s="24">
        <v>114</v>
      </c>
      <c r="BA41" s="24">
        <f>AZ41/AY41</f>
        <v>3.0810810810810811</v>
      </c>
      <c r="BB41" s="23">
        <f>AM41+AO41+AQ41+AS41+AU41+AW41</f>
        <v>22</v>
      </c>
      <c r="BC41" s="23">
        <f>AN41+AP41+AR41+AT41+AV41+AX41</f>
        <v>51</v>
      </c>
      <c r="BD41" s="23">
        <f>BC41/BB41</f>
        <v>2.3181818181818183</v>
      </c>
      <c r="BE41" s="25">
        <v>7.5</v>
      </c>
      <c r="BF41" s="25">
        <v>14</v>
      </c>
      <c r="BG41" s="25">
        <v>8.5</v>
      </c>
      <c r="BH41" s="25">
        <v>12</v>
      </c>
      <c r="BI41" s="25">
        <v>9</v>
      </c>
      <c r="BJ41" s="25">
        <v>24</v>
      </c>
      <c r="BK41" s="25">
        <v>9</v>
      </c>
      <c r="BL41" s="25">
        <v>24</v>
      </c>
      <c r="BM41" s="25">
        <v>7</v>
      </c>
      <c r="BN41" s="25">
        <v>12</v>
      </c>
      <c r="BO41" s="25"/>
      <c r="BP41" s="25"/>
      <c r="BQ41" s="24"/>
      <c r="BR41" s="24"/>
      <c r="BS41" s="24" t="e">
        <f>BR41/BQ41</f>
        <v>#DIV/0!</v>
      </c>
      <c r="BT41" s="23">
        <f>BE41+BG41+BI41+BK41+BM41+BO41</f>
        <v>41</v>
      </c>
      <c r="BU41" s="23">
        <f>BF41+BH41+BJ41+BL41+BN41+BP41</f>
        <v>86</v>
      </c>
      <c r="BV41" s="23">
        <f>BU41/BT41</f>
        <v>2.0975609756097562</v>
      </c>
      <c r="BW41" s="25">
        <v>7</v>
      </c>
      <c r="BX41" s="25">
        <v>10</v>
      </c>
      <c r="BY41" s="25">
        <v>9</v>
      </c>
      <c r="BZ41" s="25">
        <v>15</v>
      </c>
      <c r="CA41" s="25">
        <v>8.5</v>
      </c>
      <c r="CB41" s="25">
        <v>17</v>
      </c>
      <c r="CC41" s="25">
        <v>7.5</v>
      </c>
      <c r="CD41" s="25">
        <v>12</v>
      </c>
      <c r="CE41" s="25">
        <v>7</v>
      </c>
      <c r="CF41" s="25">
        <v>12</v>
      </c>
      <c r="CG41" s="25"/>
      <c r="CH41" s="25"/>
      <c r="CI41" s="350">
        <v>37</v>
      </c>
      <c r="CJ41" s="350">
        <v>114</v>
      </c>
      <c r="CK41" s="24">
        <f>CJ41/CI41</f>
        <v>3.0810810810810811</v>
      </c>
      <c r="CL41" s="23">
        <f>BW41+BY41+CA41+CC41+CE41+CG41</f>
        <v>39</v>
      </c>
      <c r="CM41" s="23">
        <f>BX41+BZ41+CB41+CD41+CF41+CH41</f>
        <v>66</v>
      </c>
      <c r="CN41" s="23">
        <f>CM41/CL41</f>
        <v>1.6923076923076923</v>
      </c>
      <c r="CO41" s="12"/>
      <c r="CP41" s="50">
        <f>O41+AG41+AY41+BQ41+CI41</f>
        <v>74</v>
      </c>
      <c r="CQ41" s="50">
        <f>P41+AH41+AZ41+BR41+CJ41</f>
        <v>228</v>
      </c>
      <c r="CR41" s="33">
        <f>CQ41/CP41</f>
        <v>3.0810810810810811</v>
      </c>
      <c r="CS41" s="32">
        <f>R41+AJ41+BB41+BT41+CL41</f>
        <v>102</v>
      </c>
      <c r="CT41" s="32">
        <f>S41+AK41+BC41+BU41+CM41</f>
        <v>203</v>
      </c>
      <c r="CU41" s="49">
        <f>CT41/CS41</f>
        <v>1.9901960784313726</v>
      </c>
    </row>
    <row r="42" spans="1:99" s="34" customFormat="1" x14ac:dyDescent="0.15">
      <c r="A42" s="75" t="s">
        <v>121</v>
      </c>
      <c r="B42" s="26" t="s">
        <v>134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4"/>
      <c r="P42" s="24"/>
      <c r="Q42" s="24" t="e">
        <f>P42/O42</f>
        <v>#DIV/0!</v>
      </c>
      <c r="R42" s="23">
        <f>C42+E42+G42+I42+K42+M42</f>
        <v>0</v>
      </c>
      <c r="S42" s="23">
        <f>D42+F42+H42+J42+L42+N42</f>
        <v>0</v>
      </c>
      <c r="T42" s="23" t="e">
        <f>S42/R42</f>
        <v>#DIV/0!</v>
      </c>
      <c r="U42" s="25">
        <v>5</v>
      </c>
      <c r="V42" s="25">
        <v>10</v>
      </c>
      <c r="W42" s="25">
        <v>7.5</v>
      </c>
      <c r="X42" s="25">
        <v>23</v>
      </c>
      <c r="Y42" s="25">
        <v>7.75</v>
      </c>
      <c r="Z42" s="25">
        <v>23</v>
      </c>
      <c r="AA42" s="25">
        <v>8</v>
      </c>
      <c r="AB42" s="25">
        <v>22</v>
      </c>
      <c r="AC42" s="25">
        <v>7.5</v>
      </c>
      <c r="AD42" s="25">
        <v>19</v>
      </c>
      <c r="AE42" s="25">
        <v>3.5</v>
      </c>
      <c r="AF42" s="25">
        <v>7</v>
      </c>
      <c r="AG42" s="24">
        <v>37</v>
      </c>
      <c r="AH42" s="24">
        <v>114</v>
      </c>
      <c r="AI42" s="24">
        <f>AH42/AG42</f>
        <v>3.0810810810810811</v>
      </c>
      <c r="AJ42" s="23">
        <f>U42+W42+Y42+AA42+AC42+AE42</f>
        <v>39.25</v>
      </c>
      <c r="AK42" s="23">
        <f>V42+X42+Z42+AB42+AD42+AF42</f>
        <v>104</v>
      </c>
      <c r="AL42" s="23">
        <f>AK42/AJ42</f>
        <v>2.6496815286624202</v>
      </c>
      <c r="AM42" s="25">
        <v>7.5</v>
      </c>
      <c r="AN42" s="25">
        <v>22</v>
      </c>
      <c r="AO42" s="25">
        <v>8</v>
      </c>
      <c r="AP42" s="25">
        <v>22</v>
      </c>
      <c r="AQ42" s="25">
        <v>7.5</v>
      </c>
      <c r="AR42" s="25">
        <v>19</v>
      </c>
      <c r="AS42" s="25">
        <v>8</v>
      </c>
      <c r="AT42" s="25">
        <v>24</v>
      </c>
      <c r="AU42" s="25">
        <v>7.5</v>
      </c>
      <c r="AV42" s="25">
        <v>21</v>
      </c>
      <c r="AW42" s="25"/>
      <c r="AX42" s="25"/>
      <c r="AY42" s="33">
        <v>37</v>
      </c>
      <c r="AZ42" s="24">
        <v>114</v>
      </c>
      <c r="BA42" s="24">
        <f>AZ42/AY42</f>
        <v>3.0810810810810811</v>
      </c>
      <c r="BB42" s="23">
        <f>AM42+AO42+AQ42+AS42+AU42+AW42</f>
        <v>38.5</v>
      </c>
      <c r="BC42" s="23">
        <f>AN42+AP42+AR42+AT42+AV42+AX42</f>
        <v>108</v>
      </c>
      <c r="BD42" s="23">
        <f>BC42/BB42</f>
        <v>2.8051948051948052</v>
      </c>
      <c r="BE42" s="25">
        <v>7.5</v>
      </c>
      <c r="BF42" s="25">
        <v>23</v>
      </c>
      <c r="BG42" s="25">
        <v>7.5</v>
      </c>
      <c r="BH42" s="25">
        <v>23</v>
      </c>
      <c r="BI42" s="25">
        <v>7.5</v>
      </c>
      <c r="BJ42" s="25">
        <v>23</v>
      </c>
      <c r="BK42" s="25">
        <v>7.5</v>
      </c>
      <c r="BL42" s="25">
        <v>19</v>
      </c>
      <c r="BM42" s="25">
        <v>7</v>
      </c>
      <c r="BN42" s="25">
        <v>17</v>
      </c>
      <c r="BO42" s="25">
        <v>2</v>
      </c>
      <c r="BP42" s="25">
        <v>8</v>
      </c>
      <c r="BQ42" s="24"/>
      <c r="BR42" s="24"/>
      <c r="BS42" s="24" t="e">
        <f>BR42/BQ42</f>
        <v>#DIV/0!</v>
      </c>
      <c r="BT42" s="23">
        <f>BE42+BG42+BI42+BK42+BM42+BO42</f>
        <v>39</v>
      </c>
      <c r="BU42" s="23">
        <f>BF42+BH42+BJ42+BL42+BN42+BP42</f>
        <v>113</v>
      </c>
      <c r="BV42" s="23">
        <f>BU42/BT42</f>
        <v>2.8974358974358974</v>
      </c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350"/>
      <c r="CJ42" s="350"/>
      <c r="CK42" s="24" t="e">
        <f>CJ42/CI42</f>
        <v>#DIV/0!</v>
      </c>
      <c r="CL42" s="23">
        <f>BW42+BY42+CA42+CC42+CE42+CG42</f>
        <v>0</v>
      </c>
      <c r="CM42" s="23">
        <f>BX42+BZ42+CB42+CD42+CF42+CH42</f>
        <v>0</v>
      </c>
      <c r="CN42" s="23" t="e">
        <f>CM42/CL42</f>
        <v>#DIV/0!</v>
      </c>
      <c r="CO42" s="12"/>
      <c r="CP42" s="50">
        <f>O42+AG42+AY42+BQ42+CI42</f>
        <v>74</v>
      </c>
      <c r="CQ42" s="50">
        <f>P42+AH42+AZ42+BR42+CJ42</f>
        <v>228</v>
      </c>
      <c r="CR42" s="33">
        <f>CQ42/CP42</f>
        <v>3.0810810810810811</v>
      </c>
      <c r="CS42" s="32">
        <f>R42+AJ42+BB42+BT42+CL42</f>
        <v>116.75</v>
      </c>
      <c r="CT42" s="32">
        <f>S42+AK42+BC42+BU42+CM42</f>
        <v>325</v>
      </c>
      <c r="CU42" s="49">
        <f>CT42/CS42</f>
        <v>2.78372591006424</v>
      </c>
    </row>
    <row r="43" spans="1:99" s="34" customFormat="1" ht="11.25" x14ac:dyDescent="0.2">
      <c r="A43" s="107" t="s">
        <v>50</v>
      </c>
      <c r="B43" s="28" t="s">
        <v>137</v>
      </c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8"/>
      <c r="P43" s="18"/>
      <c r="Q43" s="24" t="e">
        <f t="shared" ref="Q43:Q46" si="91">P43/O43</f>
        <v>#DIV/0!</v>
      </c>
      <c r="R43" s="23">
        <f t="shared" ref="R43:S45" si="92">C43+E43+G43+I43+K43+M43</f>
        <v>0</v>
      </c>
      <c r="S43" s="23">
        <f t="shared" si="92"/>
        <v>0</v>
      </c>
      <c r="T43" s="23" t="e">
        <f t="shared" ref="T43:T46" si="93">S43/R43</f>
        <v>#DIV/0!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4"/>
      <c r="AH43" s="24"/>
      <c r="AI43" s="24" t="e">
        <f t="shared" ref="AI43:AI46" si="94">AH43/AG43</f>
        <v>#DIV/0!</v>
      </c>
      <c r="AJ43" s="23">
        <f t="shared" ref="AJ43:AK45" si="95">U43+W43+Y43+AA43+AC43+AE43</f>
        <v>0</v>
      </c>
      <c r="AK43" s="23">
        <f t="shared" si="95"/>
        <v>0</v>
      </c>
      <c r="AL43" s="23" t="e">
        <f t="shared" ref="AL43:AL46" si="96">AK43/AJ43</f>
        <v>#DIV/0!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33"/>
      <c r="AZ43" s="24"/>
      <c r="BA43" s="24" t="e">
        <f t="shared" ref="BA43:BA46" si="97">AZ43/AY43</f>
        <v>#DIV/0!</v>
      </c>
      <c r="BB43" s="23">
        <f t="shared" ref="BB43:BC45" si="98">AM43+AO43+AQ43+AS43+AU43+AW43</f>
        <v>0</v>
      </c>
      <c r="BC43" s="23">
        <f t="shared" si="98"/>
        <v>0</v>
      </c>
      <c r="BD43" s="23" t="e">
        <f t="shared" ref="BD43:BD46" si="99">BC43/BB43</f>
        <v>#DIV/0!</v>
      </c>
      <c r="BE43" s="25">
        <v>6.5</v>
      </c>
      <c r="BF43" s="25">
        <v>22</v>
      </c>
      <c r="BG43" s="25">
        <v>7.92</v>
      </c>
      <c r="BH43" s="25">
        <v>26</v>
      </c>
      <c r="BI43" s="25">
        <v>8.75</v>
      </c>
      <c r="BJ43" s="25">
        <v>24</v>
      </c>
      <c r="BK43" s="25">
        <v>7.5</v>
      </c>
      <c r="BL43" s="25">
        <v>21</v>
      </c>
      <c r="BM43" s="25">
        <v>7</v>
      </c>
      <c r="BN43" s="25">
        <v>17</v>
      </c>
      <c r="BO43" s="25"/>
      <c r="BP43" s="25"/>
      <c r="BQ43" s="24"/>
      <c r="BR43" s="24"/>
      <c r="BS43" s="24" t="e">
        <f t="shared" ref="BS43:BS46" si="100">BR43/BQ43</f>
        <v>#DIV/0!</v>
      </c>
      <c r="BT43" s="23">
        <f t="shared" ref="BT43:BU45" si="101">BE43+BG43+BI43+BK43+BM43+BO43</f>
        <v>37.67</v>
      </c>
      <c r="BU43" s="23">
        <f t="shared" si="101"/>
        <v>110</v>
      </c>
      <c r="BV43" s="23">
        <f t="shared" ref="BV43:BV46" si="102">BU43/BT43</f>
        <v>2.9200955667640032</v>
      </c>
      <c r="BW43" s="25">
        <v>0.08</v>
      </c>
      <c r="BX43" s="25">
        <v>1</v>
      </c>
      <c r="BY43" s="25"/>
      <c r="BZ43" s="25"/>
      <c r="CA43" s="25"/>
      <c r="CB43" s="25"/>
      <c r="CC43" s="25">
        <v>0.08</v>
      </c>
      <c r="CD43" s="25">
        <v>1</v>
      </c>
      <c r="CE43" s="25">
        <v>2</v>
      </c>
      <c r="CF43" s="25">
        <v>6</v>
      </c>
      <c r="CG43" s="25"/>
      <c r="CH43" s="25"/>
      <c r="CI43" s="350">
        <v>37</v>
      </c>
      <c r="CJ43" s="350">
        <v>114</v>
      </c>
      <c r="CK43" s="24">
        <f t="shared" ref="CK43:CK46" si="103">CJ43/CI43</f>
        <v>3.0810810810810811</v>
      </c>
      <c r="CL43" s="23">
        <f t="shared" ref="CL43:CM45" si="104">BW43+BY43+CA43+CC43+CE43+CG43</f>
        <v>2.16</v>
      </c>
      <c r="CM43" s="23">
        <f t="shared" si="104"/>
        <v>8</v>
      </c>
      <c r="CN43" s="23">
        <f t="shared" ref="CN43:CN46" si="105">CM43/CL43</f>
        <v>3.7037037037037033</v>
      </c>
      <c r="CO43" s="12"/>
      <c r="CP43" s="50">
        <f t="shared" ref="CP43:CQ45" si="106">O43+AG43+AY43+BQ43+CI43</f>
        <v>37</v>
      </c>
      <c r="CQ43" s="50">
        <f t="shared" si="106"/>
        <v>114</v>
      </c>
      <c r="CR43" s="33">
        <f t="shared" ref="CR43:CR46" si="107">CQ43/CP43</f>
        <v>3.0810810810810811</v>
      </c>
      <c r="CS43" s="32">
        <f t="shared" ref="CS43:CT45" si="108">R43+AJ43+BB43+BT43+CL43</f>
        <v>39.83</v>
      </c>
      <c r="CT43" s="32">
        <f t="shared" si="108"/>
        <v>118</v>
      </c>
      <c r="CU43" s="49">
        <f t="shared" ref="CU43:CU46" si="109">CT43/CS43</f>
        <v>2.9625910118001508</v>
      </c>
    </row>
    <row r="44" spans="1:99" s="34" customFormat="1" x14ac:dyDescent="0.15">
      <c r="A44" s="21"/>
      <c r="B44" s="78"/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8"/>
      <c r="P44" s="18"/>
      <c r="Q44" s="24" t="e">
        <f t="shared" si="91"/>
        <v>#DIV/0!</v>
      </c>
      <c r="R44" s="23">
        <f t="shared" si="92"/>
        <v>0</v>
      </c>
      <c r="S44" s="23">
        <f t="shared" si="92"/>
        <v>0</v>
      </c>
      <c r="T44" s="23" t="e">
        <f t="shared" si="93"/>
        <v>#DIV/0!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4"/>
      <c r="AH44" s="24"/>
      <c r="AI44" s="24" t="e">
        <f t="shared" si="94"/>
        <v>#DIV/0!</v>
      </c>
      <c r="AJ44" s="23">
        <f t="shared" si="95"/>
        <v>0</v>
      </c>
      <c r="AK44" s="23">
        <f t="shared" si="95"/>
        <v>0</v>
      </c>
      <c r="AL44" s="23" t="e">
        <f t="shared" si="96"/>
        <v>#DIV/0!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33"/>
      <c r="AZ44" s="24"/>
      <c r="BA44" s="24" t="e">
        <f t="shared" si="97"/>
        <v>#DIV/0!</v>
      </c>
      <c r="BB44" s="23">
        <f t="shared" si="98"/>
        <v>0</v>
      </c>
      <c r="BC44" s="23">
        <f t="shared" si="98"/>
        <v>0</v>
      </c>
      <c r="BD44" s="23" t="e">
        <f t="shared" si="99"/>
        <v>#DIV/0!</v>
      </c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4"/>
      <c r="BR44" s="24"/>
      <c r="BS44" s="24" t="e">
        <f t="shared" si="100"/>
        <v>#DIV/0!</v>
      </c>
      <c r="BT44" s="23">
        <f t="shared" si="101"/>
        <v>0</v>
      </c>
      <c r="BU44" s="23">
        <f t="shared" si="101"/>
        <v>0</v>
      </c>
      <c r="BV44" s="23" t="e">
        <f t="shared" si="102"/>
        <v>#DIV/0!</v>
      </c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350"/>
      <c r="CJ44" s="350"/>
      <c r="CK44" s="24" t="e">
        <f t="shared" si="103"/>
        <v>#DIV/0!</v>
      </c>
      <c r="CL44" s="23">
        <f t="shared" si="104"/>
        <v>0</v>
      </c>
      <c r="CM44" s="23">
        <f t="shared" si="104"/>
        <v>0</v>
      </c>
      <c r="CN44" s="23" t="e">
        <f t="shared" si="105"/>
        <v>#DIV/0!</v>
      </c>
      <c r="CO44" s="12"/>
      <c r="CP44" s="50">
        <f t="shared" si="106"/>
        <v>0</v>
      </c>
      <c r="CQ44" s="50">
        <f t="shared" si="106"/>
        <v>0</v>
      </c>
      <c r="CR44" s="33" t="e">
        <f t="shared" si="107"/>
        <v>#DIV/0!</v>
      </c>
      <c r="CS44" s="32">
        <f t="shared" si="108"/>
        <v>0</v>
      </c>
      <c r="CT44" s="32">
        <f t="shared" si="108"/>
        <v>0</v>
      </c>
      <c r="CU44" s="49" t="e">
        <f t="shared" si="109"/>
        <v>#DIV/0!</v>
      </c>
    </row>
    <row r="45" spans="1:99" s="34" customFormat="1" ht="12" thickBot="1" x14ac:dyDescent="0.25">
      <c r="A45" s="109"/>
      <c r="B45" s="54"/>
      <c r="C45" s="53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8"/>
      <c r="P45" s="18"/>
      <c r="Q45" s="24" t="e">
        <f t="shared" si="91"/>
        <v>#DIV/0!</v>
      </c>
      <c r="R45" s="23">
        <f t="shared" si="92"/>
        <v>0</v>
      </c>
      <c r="S45" s="23">
        <f t="shared" si="92"/>
        <v>0</v>
      </c>
      <c r="T45" s="23" t="e">
        <f t="shared" si="93"/>
        <v>#DIV/0!</v>
      </c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8"/>
      <c r="AH45" s="18"/>
      <c r="AI45" s="24" t="e">
        <f t="shared" si="94"/>
        <v>#DIV/0!</v>
      </c>
      <c r="AJ45" s="23">
        <f t="shared" si="95"/>
        <v>0</v>
      </c>
      <c r="AK45" s="23">
        <f t="shared" si="95"/>
        <v>0</v>
      </c>
      <c r="AL45" s="23" t="e">
        <f t="shared" si="96"/>
        <v>#DIV/0!</v>
      </c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8"/>
      <c r="AZ45" s="18"/>
      <c r="BA45" s="24" t="e">
        <f t="shared" si="97"/>
        <v>#DIV/0!</v>
      </c>
      <c r="BB45" s="23">
        <f t="shared" si="98"/>
        <v>0</v>
      </c>
      <c r="BC45" s="23">
        <f t="shared" si="98"/>
        <v>0</v>
      </c>
      <c r="BD45" s="23" t="e">
        <f t="shared" si="99"/>
        <v>#DIV/0!</v>
      </c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8"/>
      <c r="BR45" s="18"/>
      <c r="BS45" s="24" t="e">
        <f t="shared" si="100"/>
        <v>#DIV/0!</v>
      </c>
      <c r="BT45" s="23">
        <f t="shared" si="101"/>
        <v>0</v>
      </c>
      <c r="BU45" s="23">
        <f t="shared" si="101"/>
        <v>0</v>
      </c>
      <c r="BV45" s="23" t="e">
        <f t="shared" si="102"/>
        <v>#DIV/0!</v>
      </c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8"/>
      <c r="CJ45" s="18"/>
      <c r="CK45" s="24" t="e">
        <f t="shared" si="103"/>
        <v>#DIV/0!</v>
      </c>
      <c r="CL45" s="23">
        <f t="shared" si="104"/>
        <v>0</v>
      </c>
      <c r="CM45" s="23">
        <f t="shared" si="104"/>
        <v>0</v>
      </c>
      <c r="CN45" s="23" t="e">
        <f t="shared" si="105"/>
        <v>#DIV/0!</v>
      </c>
      <c r="CO45" s="12"/>
      <c r="CP45" s="50">
        <f t="shared" si="106"/>
        <v>0</v>
      </c>
      <c r="CQ45" s="50">
        <f t="shared" si="106"/>
        <v>0</v>
      </c>
      <c r="CR45" s="33" t="e">
        <f t="shared" si="107"/>
        <v>#DIV/0!</v>
      </c>
      <c r="CS45" s="32">
        <f t="shared" si="108"/>
        <v>0</v>
      </c>
      <c r="CT45" s="32">
        <f t="shared" si="108"/>
        <v>0</v>
      </c>
      <c r="CU45" s="49" t="e">
        <f t="shared" si="109"/>
        <v>#DIV/0!</v>
      </c>
    </row>
    <row r="46" spans="1:99" s="30" customFormat="1" ht="11.25" thickBot="1" x14ac:dyDescent="0.2">
      <c r="A46" s="385" t="s">
        <v>0</v>
      </c>
      <c r="B46" s="386"/>
      <c r="C46" s="152">
        <f t="shared" ref="C46:P46" si="110">SUM(C41:C45)</f>
        <v>0</v>
      </c>
      <c r="D46" s="151">
        <f t="shared" si="110"/>
        <v>0</v>
      </c>
      <c r="E46" s="152">
        <f t="shared" si="110"/>
        <v>0</v>
      </c>
      <c r="F46" s="151">
        <f t="shared" si="110"/>
        <v>0</v>
      </c>
      <c r="G46" s="152">
        <f t="shared" si="110"/>
        <v>0</v>
      </c>
      <c r="H46" s="151">
        <f t="shared" si="110"/>
        <v>0</v>
      </c>
      <c r="I46" s="152">
        <f t="shared" si="110"/>
        <v>0</v>
      </c>
      <c r="J46" s="151">
        <f t="shared" si="110"/>
        <v>0</v>
      </c>
      <c r="K46" s="152">
        <f t="shared" si="110"/>
        <v>0</v>
      </c>
      <c r="L46" s="151">
        <f t="shared" si="110"/>
        <v>0</v>
      </c>
      <c r="M46" s="152">
        <f t="shared" si="110"/>
        <v>0</v>
      </c>
      <c r="N46" s="151">
        <f t="shared" si="110"/>
        <v>0</v>
      </c>
      <c r="O46" s="151">
        <f t="shared" si="110"/>
        <v>0</v>
      </c>
      <c r="P46" s="151">
        <f t="shared" si="110"/>
        <v>0</v>
      </c>
      <c r="Q46" s="150" t="e">
        <f t="shared" si="91"/>
        <v>#DIV/0!</v>
      </c>
      <c r="R46" s="151">
        <f>SUM(R41:R45)</f>
        <v>0</v>
      </c>
      <c r="S46" s="151">
        <f>SUM(S41:S45)</f>
        <v>0</v>
      </c>
      <c r="T46" s="150" t="e">
        <f t="shared" si="93"/>
        <v>#DIV/0!</v>
      </c>
      <c r="U46" s="152">
        <f t="shared" ref="U46:AH46" si="111">SUM(U41:U45)</f>
        <v>5</v>
      </c>
      <c r="V46" s="151">
        <f t="shared" si="111"/>
        <v>10</v>
      </c>
      <c r="W46" s="152">
        <f t="shared" si="111"/>
        <v>7.5</v>
      </c>
      <c r="X46" s="151">
        <f t="shared" si="111"/>
        <v>23</v>
      </c>
      <c r="Y46" s="152">
        <f t="shared" si="111"/>
        <v>7.75</v>
      </c>
      <c r="Z46" s="151">
        <f t="shared" si="111"/>
        <v>23</v>
      </c>
      <c r="AA46" s="152">
        <f t="shared" si="111"/>
        <v>8</v>
      </c>
      <c r="AB46" s="151">
        <f t="shared" si="111"/>
        <v>22</v>
      </c>
      <c r="AC46" s="152">
        <f t="shared" si="111"/>
        <v>7.5</v>
      </c>
      <c r="AD46" s="151">
        <f t="shared" si="111"/>
        <v>19</v>
      </c>
      <c r="AE46" s="152">
        <f t="shared" si="111"/>
        <v>3.5</v>
      </c>
      <c r="AF46" s="151">
        <f t="shared" si="111"/>
        <v>7</v>
      </c>
      <c r="AG46" s="151">
        <f t="shared" si="111"/>
        <v>37</v>
      </c>
      <c r="AH46" s="151">
        <f t="shared" si="111"/>
        <v>114</v>
      </c>
      <c r="AI46" s="150">
        <f t="shared" si="94"/>
        <v>3.0810810810810811</v>
      </c>
      <c r="AJ46" s="151">
        <f>SUM(AJ41:AJ45)</f>
        <v>39.25</v>
      </c>
      <c r="AK46" s="151">
        <f>SUM(AK41:AK45)</f>
        <v>104</v>
      </c>
      <c r="AL46" s="150">
        <f t="shared" si="96"/>
        <v>2.6496815286624202</v>
      </c>
      <c r="AM46" s="152">
        <f t="shared" ref="AM46:AZ46" si="112">SUM(AM41:AM45)</f>
        <v>7.5</v>
      </c>
      <c r="AN46" s="151">
        <f t="shared" si="112"/>
        <v>22</v>
      </c>
      <c r="AO46" s="152">
        <f t="shared" si="112"/>
        <v>8</v>
      </c>
      <c r="AP46" s="151">
        <f t="shared" si="112"/>
        <v>22</v>
      </c>
      <c r="AQ46" s="152">
        <f t="shared" si="112"/>
        <v>11.5</v>
      </c>
      <c r="AR46" s="151">
        <f t="shared" si="112"/>
        <v>27</v>
      </c>
      <c r="AS46" s="152">
        <f t="shared" si="112"/>
        <v>15.5</v>
      </c>
      <c r="AT46" s="151">
        <f t="shared" si="112"/>
        <v>41</v>
      </c>
      <c r="AU46" s="152">
        <f t="shared" si="112"/>
        <v>14.5</v>
      </c>
      <c r="AV46" s="151">
        <f t="shared" si="112"/>
        <v>42</v>
      </c>
      <c r="AW46" s="152">
        <f t="shared" si="112"/>
        <v>3.5</v>
      </c>
      <c r="AX46" s="151">
        <f t="shared" si="112"/>
        <v>5</v>
      </c>
      <c r="AY46" s="151">
        <f t="shared" si="112"/>
        <v>74</v>
      </c>
      <c r="AZ46" s="151">
        <f t="shared" si="112"/>
        <v>228</v>
      </c>
      <c r="BA46" s="150">
        <f t="shared" si="97"/>
        <v>3.0810810810810811</v>
      </c>
      <c r="BB46" s="151">
        <f>SUM(BB41:BB45)</f>
        <v>60.5</v>
      </c>
      <c r="BC46" s="151">
        <f>SUM(BC41:BC45)</f>
        <v>159</v>
      </c>
      <c r="BD46" s="150">
        <f t="shared" si="99"/>
        <v>2.6280991735537191</v>
      </c>
      <c r="BE46" s="152">
        <f t="shared" ref="BE46:BR46" si="113">SUM(BE41:BE45)</f>
        <v>21.5</v>
      </c>
      <c r="BF46" s="151">
        <f t="shared" si="113"/>
        <v>59</v>
      </c>
      <c r="BG46" s="152">
        <f t="shared" si="113"/>
        <v>23.92</v>
      </c>
      <c r="BH46" s="151">
        <f t="shared" si="113"/>
        <v>61</v>
      </c>
      <c r="BI46" s="152">
        <f t="shared" si="113"/>
        <v>25.25</v>
      </c>
      <c r="BJ46" s="151">
        <f t="shared" si="113"/>
        <v>71</v>
      </c>
      <c r="BK46" s="152">
        <f t="shared" si="113"/>
        <v>24</v>
      </c>
      <c r="BL46" s="151">
        <f t="shared" si="113"/>
        <v>64</v>
      </c>
      <c r="BM46" s="152">
        <f t="shared" si="113"/>
        <v>21</v>
      </c>
      <c r="BN46" s="151">
        <f t="shared" si="113"/>
        <v>46</v>
      </c>
      <c r="BO46" s="152">
        <f t="shared" si="113"/>
        <v>2</v>
      </c>
      <c r="BP46" s="151">
        <f t="shared" si="113"/>
        <v>8</v>
      </c>
      <c r="BQ46" s="151">
        <f t="shared" si="113"/>
        <v>0</v>
      </c>
      <c r="BR46" s="151">
        <f t="shared" si="113"/>
        <v>0</v>
      </c>
      <c r="BS46" s="150" t="e">
        <f t="shared" si="100"/>
        <v>#DIV/0!</v>
      </c>
      <c r="BT46" s="151">
        <f>SUM(BT41:BT45)</f>
        <v>117.67</v>
      </c>
      <c r="BU46" s="151">
        <f>SUM(BU41:BU45)</f>
        <v>309</v>
      </c>
      <c r="BV46" s="150">
        <f t="shared" si="102"/>
        <v>2.6259879323531909</v>
      </c>
      <c r="BW46" s="152">
        <f t="shared" ref="BW46:CJ46" si="114">SUM(BW41:BW45)</f>
        <v>7.08</v>
      </c>
      <c r="BX46" s="151">
        <f t="shared" si="114"/>
        <v>11</v>
      </c>
      <c r="BY46" s="152">
        <f t="shared" si="114"/>
        <v>9</v>
      </c>
      <c r="BZ46" s="151">
        <f t="shared" si="114"/>
        <v>15</v>
      </c>
      <c r="CA46" s="152">
        <f t="shared" si="114"/>
        <v>8.5</v>
      </c>
      <c r="CB46" s="151">
        <f t="shared" si="114"/>
        <v>17</v>
      </c>
      <c r="CC46" s="152">
        <f t="shared" si="114"/>
        <v>7.58</v>
      </c>
      <c r="CD46" s="151">
        <f t="shared" si="114"/>
        <v>13</v>
      </c>
      <c r="CE46" s="152">
        <f t="shared" si="114"/>
        <v>9</v>
      </c>
      <c r="CF46" s="151">
        <f t="shared" si="114"/>
        <v>18</v>
      </c>
      <c r="CG46" s="152">
        <f t="shared" si="114"/>
        <v>0</v>
      </c>
      <c r="CH46" s="151">
        <f t="shared" si="114"/>
        <v>0</v>
      </c>
      <c r="CI46" s="151">
        <f t="shared" si="114"/>
        <v>74</v>
      </c>
      <c r="CJ46" s="151">
        <f t="shared" si="114"/>
        <v>228</v>
      </c>
      <c r="CK46" s="150">
        <f t="shared" si="103"/>
        <v>3.0810810810810811</v>
      </c>
      <c r="CL46" s="151">
        <f>SUM(CL41:CL45)</f>
        <v>41.16</v>
      </c>
      <c r="CM46" s="151">
        <f>SUM(CM41:CM45)</f>
        <v>74</v>
      </c>
      <c r="CN46" s="150">
        <f t="shared" si="105"/>
        <v>1.7978620019436347</v>
      </c>
      <c r="CO46" s="64"/>
      <c r="CP46" s="149">
        <f>SUM(CP41:CP45)</f>
        <v>185</v>
      </c>
      <c r="CQ46" s="149">
        <f>SUM(CQ41:CQ45)</f>
        <v>570</v>
      </c>
      <c r="CR46" s="150">
        <f t="shared" si="107"/>
        <v>3.0810810810810811</v>
      </c>
      <c r="CS46" s="149">
        <f>SUM(CS41:CS45)</f>
        <v>258.58</v>
      </c>
      <c r="CT46" s="149">
        <f>SUM(CT41:CT45)</f>
        <v>646</v>
      </c>
      <c r="CU46" s="148">
        <f t="shared" si="109"/>
        <v>2.4982597261969217</v>
      </c>
    </row>
    <row r="47" spans="1:99" ht="12" customHeight="1" thickBot="1" x14ac:dyDescent="0.2"/>
    <row r="48" spans="1:99" s="34" customFormat="1" ht="13.5" customHeight="1" thickBot="1" x14ac:dyDescent="0.2">
      <c r="A48" s="449" t="s">
        <v>97</v>
      </c>
      <c r="B48" s="450"/>
      <c r="C48" s="266"/>
      <c r="D48" s="263"/>
      <c r="E48" s="263"/>
      <c r="F48" s="263"/>
      <c r="G48" s="263"/>
      <c r="H48" s="263"/>
      <c r="I48" s="263"/>
      <c r="J48" s="263"/>
      <c r="K48" s="263"/>
      <c r="L48" s="263"/>
      <c r="M48" s="263"/>
      <c r="N48" s="263"/>
      <c r="O48" s="261"/>
      <c r="P48" s="261"/>
      <c r="Q48" s="261"/>
      <c r="R48" s="261"/>
      <c r="S48" s="261"/>
      <c r="T48" s="261"/>
      <c r="U48" s="263"/>
      <c r="V48" s="263"/>
      <c r="W48" s="263"/>
      <c r="X48" s="263"/>
      <c r="Y48" s="263"/>
      <c r="Z48" s="263"/>
      <c r="AA48" s="263"/>
      <c r="AB48" s="263"/>
      <c r="AC48" s="263"/>
      <c r="AD48" s="263"/>
      <c r="AE48" s="263"/>
      <c r="AF48" s="263"/>
      <c r="AG48" s="261"/>
      <c r="AH48" s="261"/>
      <c r="AI48" s="261"/>
      <c r="AJ48" s="261"/>
      <c r="AK48" s="261"/>
      <c r="AL48" s="261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1"/>
      <c r="AZ48" s="261"/>
      <c r="BA48" s="261"/>
      <c r="BB48" s="261"/>
      <c r="BC48" s="261"/>
      <c r="BD48" s="261"/>
      <c r="BE48" s="263"/>
      <c r="BF48" s="263"/>
      <c r="BG48" s="263"/>
      <c r="BH48" s="263"/>
      <c r="BI48" s="263"/>
      <c r="BJ48" s="263"/>
      <c r="BK48" s="263"/>
      <c r="BL48" s="263"/>
      <c r="BM48" s="263"/>
      <c r="BN48" s="263"/>
      <c r="BO48" s="263"/>
      <c r="BP48" s="263"/>
      <c r="BQ48" s="261"/>
      <c r="BR48" s="261"/>
      <c r="BS48" s="261"/>
      <c r="BT48" s="261"/>
      <c r="BU48" s="261"/>
      <c r="BV48" s="261"/>
      <c r="BW48" s="263"/>
      <c r="BX48" s="263"/>
      <c r="BY48" s="263"/>
      <c r="BZ48" s="263"/>
      <c r="CA48" s="263"/>
      <c r="CB48" s="263"/>
      <c r="CC48" s="263"/>
      <c r="CD48" s="263"/>
      <c r="CE48" s="263"/>
      <c r="CF48" s="263"/>
      <c r="CG48" s="263"/>
      <c r="CH48" s="263"/>
      <c r="CI48" s="261"/>
      <c r="CJ48" s="261"/>
      <c r="CK48" s="261"/>
      <c r="CL48" s="261"/>
      <c r="CM48" s="261"/>
      <c r="CN48" s="261"/>
      <c r="CO48" s="12"/>
      <c r="CP48" s="264"/>
      <c r="CQ48" s="261"/>
      <c r="CR48" s="261"/>
      <c r="CS48" s="261"/>
      <c r="CT48" s="261"/>
      <c r="CU48" s="265"/>
    </row>
    <row r="49" spans="1:99" s="34" customFormat="1" x14ac:dyDescent="0.15">
      <c r="A49" s="107" t="s">
        <v>115</v>
      </c>
      <c r="B49" s="254" t="s">
        <v>151</v>
      </c>
      <c r="C49" s="77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4"/>
      <c r="P49" s="24"/>
      <c r="Q49" s="24" t="e">
        <f t="shared" ref="Q49:Q54" si="115">P49/O49</f>
        <v>#DIV/0!</v>
      </c>
      <c r="R49" s="23">
        <f t="shared" ref="R49:S53" si="116">C49+E49+G49+I49+K49+M49</f>
        <v>0</v>
      </c>
      <c r="S49" s="23">
        <f t="shared" si="116"/>
        <v>0</v>
      </c>
      <c r="T49" s="23" t="e">
        <f t="shared" ref="T49:T54" si="117">S49/R49</f>
        <v>#DIV/0!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4"/>
      <c r="AH49" s="24"/>
      <c r="AI49" s="24" t="e">
        <f t="shared" ref="AI49:AI54" si="118">AH49/AG49</f>
        <v>#DIV/0!</v>
      </c>
      <c r="AJ49" s="23">
        <f t="shared" ref="AJ49:AK53" si="119">U49+W49+Y49+AA49+AC49+AE49</f>
        <v>0</v>
      </c>
      <c r="AK49" s="23">
        <f t="shared" si="119"/>
        <v>0</v>
      </c>
      <c r="AL49" s="23" t="e">
        <f t="shared" ref="AL49:AL54" si="120">AK49/AJ49</f>
        <v>#DIV/0!</v>
      </c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>
        <v>5.16</v>
      </c>
      <c r="AX49" s="25">
        <v>11</v>
      </c>
      <c r="AY49" s="33">
        <v>3.5</v>
      </c>
      <c r="AZ49" s="24">
        <v>11</v>
      </c>
      <c r="BA49" s="24">
        <f t="shared" ref="BA49:BA54" si="121">AZ49/AY49</f>
        <v>3.1428571428571428</v>
      </c>
      <c r="BB49" s="23">
        <f t="shared" ref="BB49:BC53" si="122">AM49+AO49+AQ49+AS49+AU49+AW49</f>
        <v>5.16</v>
      </c>
      <c r="BC49" s="23">
        <f t="shared" si="122"/>
        <v>11</v>
      </c>
      <c r="BD49" s="23">
        <f t="shared" ref="BD49:BD54" si="123">BC49/BB49</f>
        <v>2.1317829457364339</v>
      </c>
      <c r="BE49" s="25"/>
      <c r="BF49" s="25"/>
      <c r="BG49" s="25"/>
      <c r="BH49" s="25"/>
      <c r="BI49" s="25">
        <v>8.75</v>
      </c>
      <c r="BJ49" s="25">
        <v>19</v>
      </c>
      <c r="BK49" s="25">
        <v>8</v>
      </c>
      <c r="BL49" s="25">
        <v>12</v>
      </c>
      <c r="BM49" s="25">
        <v>7.66</v>
      </c>
      <c r="BN49" s="25">
        <v>22</v>
      </c>
      <c r="BO49" s="25">
        <v>5.5</v>
      </c>
      <c r="BP49" s="25">
        <v>12</v>
      </c>
      <c r="BQ49" s="24"/>
      <c r="BR49" s="24"/>
      <c r="BS49" s="24" t="e">
        <f t="shared" ref="BS49:BS54" si="124">BR49/BQ49</f>
        <v>#DIV/0!</v>
      </c>
      <c r="BT49" s="23">
        <f t="shared" ref="BT49:BU53" si="125">BE49+BG49+BI49+BK49+BM49+BO49</f>
        <v>29.91</v>
      </c>
      <c r="BU49" s="23">
        <f t="shared" si="125"/>
        <v>65</v>
      </c>
      <c r="BV49" s="23">
        <f t="shared" ref="BV49:BV54" si="126">BU49/BT49</f>
        <v>2.1731862253426946</v>
      </c>
      <c r="BW49" s="25">
        <v>10.5</v>
      </c>
      <c r="BX49" s="25">
        <v>30</v>
      </c>
      <c r="BY49" s="25">
        <v>7.5</v>
      </c>
      <c r="BZ49" s="25">
        <v>12</v>
      </c>
      <c r="CA49" s="25">
        <v>9.5</v>
      </c>
      <c r="CB49" s="25">
        <v>17</v>
      </c>
      <c r="CC49" s="25">
        <v>11.33</v>
      </c>
      <c r="CD49" s="25">
        <v>29</v>
      </c>
      <c r="CE49" s="25">
        <v>11.5</v>
      </c>
      <c r="CF49" s="25">
        <v>26</v>
      </c>
      <c r="CG49" s="25"/>
      <c r="CH49" s="25"/>
      <c r="CI49" s="350">
        <v>37</v>
      </c>
      <c r="CJ49" s="24">
        <v>114</v>
      </c>
      <c r="CK49" s="24">
        <f t="shared" ref="CK49:CK54" si="127">CJ49/CI49</f>
        <v>3.0810810810810811</v>
      </c>
      <c r="CL49" s="23">
        <f t="shared" ref="CL49:CM53" si="128">BW49+BY49+CA49+CC49+CE49+CG49</f>
        <v>50.33</v>
      </c>
      <c r="CM49" s="23">
        <f t="shared" si="128"/>
        <v>114</v>
      </c>
      <c r="CN49" s="23">
        <f t="shared" ref="CN49:CN54" si="129">CM49/CL49</f>
        <v>2.265050665606994</v>
      </c>
      <c r="CO49" s="12"/>
      <c r="CP49" s="50">
        <f t="shared" ref="CP49:CQ53" si="130">O49+AG49+AY49+BQ49+CI49</f>
        <v>40.5</v>
      </c>
      <c r="CQ49" s="50">
        <f t="shared" si="130"/>
        <v>125</v>
      </c>
      <c r="CR49" s="33">
        <f t="shared" ref="CR49:CR54" si="131">CQ49/CP49</f>
        <v>3.0864197530864197</v>
      </c>
      <c r="CS49" s="32">
        <f t="shared" ref="CS49:CT53" si="132">R49+AJ49+BB49+BT49+CL49</f>
        <v>85.4</v>
      </c>
      <c r="CT49" s="32">
        <f t="shared" si="132"/>
        <v>190</v>
      </c>
      <c r="CU49" s="49">
        <f t="shared" ref="CU49:CU54" si="133">CT49/CS49</f>
        <v>2.2248243559718968</v>
      </c>
    </row>
    <row r="50" spans="1:99" s="34" customFormat="1" ht="11.25" x14ac:dyDescent="0.2">
      <c r="A50" s="75" t="s">
        <v>126</v>
      </c>
      <c r="B50" s="28" t="s">
        <v>133</v>
      </c>
      <c r="C50" s="77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 t="e">
        <f t="shared" si="115"/>
        <v>#DIV/0!</v>
      </c>
      <c r="R50" s="23">
        <f t="shared" si="116"/>
        <v>0</v>
      </c>
      <c r="S50" s="23">
        <f t="shared" si="116"/>
        <v>0</v>
      </c>
      <c r="T50" s="23" t="e">
        <f t="shared" si="117"/>
        <v>#DIV/0!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4"/>
      <c r="AH50" s="24"/>
      <c r="AI50" s="24" t="e">
        <f t="shared" si="118"/>
        <v>#DIV/0!</v>
      </c>
      <c r="AJ50" s="23">
        <f t="shared" si="119"/>
        <v>0</v>
      </c>
      <c r="AK50" s="23">
        <f t="shared" si="119"/>
        <v>0</v>
      </c>
      <c r="AL50" s="23" t="e">
        <f t="shared" si="120"/>
        <v>#DIV/0!</v>
      </c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33"/>
      <c r="AZ50" s="24"/>
      <c r="BA50" s="24" t="e">
        <f t="shared" si="121"/>
        <v>#DIV/0!</v>
      </c>
      <c r="BB50" s="23">
        <f t="shared" si="122"/>
        <v>0</v>
      </c>
      <c r="BC50" s="23">
        <f t="shared" si="122"/>
        <v>0</v>
      </c>
      <c r="BD50" s="23" t="e">
        <f t="shared" si="123"/>
        <v>#DIV/0!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4"/>
      <c r="BR50" s="24"/>
      <c r="BS50" s="24" t="e">
        <f t="shared" si="124"/>
        <v>#DIV/0!</v>
      </c>
      <c r="BT50" s="23">
        <f t="shared" si="125"/>
        <v>0</v>
      </c>
      <c r="BU50" s="23">
        <f t="shared" si="125"/>
        <v>0</v>
      </c>
      <c r="BV50" s="23" t="e">
        <f t="shared" si="126"/>
        <v>#DIV/0!</v>
      </c>
      <c r="BW50" s="25">
        <v>7</v>
      </c>
      <c r="BX50" s="25">
        <v>21</v>
      </c>
      <c r="BY50" s="25">
        <v>8</v>
      </c>
      <c r="BZ50" s="25">
        <v>20</v>
      </c>
      <c r="CA50" s="25">
        <v>9.5</v>
      </c>
      <c r="CB50" s="25">
        <v>22</v>
      </c>
      <c r="CC50" s="25">
        <v>9.5</v>
      </c>
      <c r="CD50" s="25">
        <v>32</v>
      </c>
      <c r="CE50" s="25">
        <v>7.5</v>
      </c>
      <c r="CF50" s="25">
        <v>18</v>
      </c>
      <c r="CG50" s="25"/>
      <c r="CH50" s="25"/>
      <c r="CI50" s="350">
        <v>37</v>
      </c>
      <c r="CJ50" s="24">
        <v>114</v>
      </c>
      <c r="CK50" s="24">
        <f t="shared" si="127"/>
        <v>3.0810810810810811</v>
      </c>
      <c r="CL50" s="23">
        <f t="shared" si="128"/>
        <v>41.5</v>
      </c>
      <c r="CM50" s="23">
        <f t="shared" si="128"/>
        <v>113</v>
      </c>
      <c r="CN50" s="23">
        <f t="shared" si="129"/>
        <v>2.7228915662650603</v>
      </c>
      <c r="CO50" s="12"/>
      <c r="CP50" s="50">
        <f t="shared" si="130"/>
        <v>37</v>
      </c>
      <c r="CQ50" s="50">
        <f t="shared" si="130"/>
        <v>114</v>
      </c>
      <c r="CR50" s="33">
        <f t="shared" si="131"/>
        <v>3.0810810810810811</v>
      </c>
      <c r="CS50" s="32">
        <f t="shared" si="132"/>
        <v>41.5</v>
      </c>
      <c r="CT50" s="32">
        <f t="shared" si="132"/>
        <v>113</v>
      </c>
      <c r="CU50" s="49">
        <f t="shared" si="133"/>
        <v>2.7228915662650603</v>
      </c>
    </row>
    <row r="51" spans="1:99" s="34" customFormat="1" x14ac:dyDescent="0.15">
      <c r="A51" s="107" t="s">
        <v>50</v>
      </c>
      <c r="B51" s="26" t="s">
        <v>152</v>
      </c>
      <c r="C51" s="53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8"/>
      <c r="P51" s="18"/>
      <c r="Q51" s="24" t="e">
        <f t="shared" si="115"/>
        <v>#DIV/0!</v>
      </c>
      <c r="R51" s="23">
        <f t="shared" si="116"/>
        <v>0</v>
      </c>
      <c r="S51" s="23">
        <f t="shared" si="116"/>
        <v>0</v>
      </c>
      <c r="T51" s="23" t="e">
        <f t="shared" si="117"/>
        <v>#DIV/0!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24" t="e">
        <f t="shared" si="118"/>
        <v>#DIV/0!</v>
      </c>
      <c r="AJ51" s="23">
        <f t="shared" si="119"/>
        <v>0</v>
      </c>
      <c r="AK51" s="23">
        <f t="shared" si="119"/>
        <v>0</v>
      </c>
      <c r="AL51" s="23" t="e">
        <f t="shared" si="120"/>
        <v>#DIV/0!</v>
      </c>
      <c r="AM51" s="25"/>
      <c r="AN51" s="25"/>
      <c r="AO51" s="25"/>
      <c r="AP51" s="25"/>
      <c r="AQ51" s="25"/>
      <c r="AR51" s="25"/>
      <c r="AS51" s="25">
        <v>0.5</v>
      </c>
      <c r="AT51" s="25">
        <v>2</v>
      </c>
      <c r="AU51" s="25"/>
      <c r="AV51" s="25"/>
      <c r="AW51" s="25">
        <v>3.5</v>
      </c>
      <c r="AX51" s="25">
        <v>10</v>
      </c>
      <c r="AY51" s="33">
        <v>3.5</v>
      </c>
      <c r="AZ51" s="24">
        <v>11</v>
      </c>
      <c r="BA51" s="24">
        <f t="shared" si="121"/>
        <v>3.1428571428571428</v>
      </c>
      <c r="BB51" s="23">
        <f t="shared" si="122"/>
        <v>4</v>
      </c>
      <c r="BC51" s="23">
        <f t="shared" si="122"/>
        <v>12</v>
      </c>
      <c r="BD51" s="23">
        <f t="shared" si="123"/>
        <v>3</v>
      </c>
      <c r="BE51" s="25">
        <v>1.5</v>
      </c>
      <c r="BF51" s="25">
        <v>5</v>
      </c>
      <c r="BG51" s="25">
        <v>1</v>
      </c>
      <c r="BH51" s="25">
        <v>5</v>
      </c>
      <c r="BI51" s="25">
        <v>1.25</v>
      </c>
      <c r="BJ51" s="25">
        <v>7</v>
      </c>
      <c r="BK51" s="25">
        <v>2.5</v>
      </c>
      <c r="BL51" s="25">
        <v>7</v>
      </c>
      <c r="BM51" s="25">
        <v>7</v>
      </c>
      <c r="BN51" s="25">
        <v>12</v>
      </c>
      <c r="BO51" s="25">
        <v>2.5</v>
      </c>
      <c r="BP51" s="25">
        <v>10</v>
      </c>
      <c r="BQ51" s="24"/>
      <c r="BR51" s="24"/>
      <c r="BS51" s="24" t="e">
        <f t="shared" si="124"/>
        <v>#DIV/0!</v>
      </c>
      <c r="BT51" s="23">
        <f t="shared" si="125"/>
        <v>15.75</v>
      </c>
      <c r="BU51" s="23">
        <f t="shared" si="125"/>
        <v>46</v>
      </c>
      <c r="BV51" s="23">
        <f t="shared" si="126"/>
        <v>2.9206349206349205</v>
      </c>
      <c r="BW51" s="25">
        <v>8</v>
      </c>
      <c r="BX51" s="25">
        <v>17</v>
      </c>
      <c r="BY51" s="25">
        <v>8.5</v>
      </c>
      <c r="BZ51" s="25">
        <v>23</v>
      </c>
      <c r="CA51" s="25">
        <v>8.5</v>
      </c>
      <c r="CB51" s="25">
        <v>23</v>
      </c>
      <c r="CC51" s="25">
        <v>9</v>
      </c>
      <c r="CD51" s="25">
        <v>23</v>
      </c>
      <c r="CE51" s="25">
        <v>7</v>
      </c>
      <c r="CF51" s="25">
        <v>15</v>
      </c>
      <c r="CG51" s="25"/>
      <c r="CH51" s="25"/>
      <c r="CI51" s="350">
        <v>37</v>
      </c>
      <c r="CJ51" s="24">
        <v>114</v>
      </c>
      <c r="CK51" s="24">
        <f t="shared" si="127"/>
        <v>3.0810810810810811</v>
      </c>
      <c r="CL51" s="23">
        <f t="shared" si="128"/>
        <v>41</v>
      </c>
      <c r="CM51" s="23">
        <f t="shared" si="128"/>
        <v>101</v>
      </c>
      <c r="CN51" s="23">
        <f t="shared" si="129"/>
        <v>2.4634146341463414</v>
      </c>
      <c r="CO51" s="12"/>
      <c r="CP51" s="50">
        <f t="shared" si="130"/>
        <v>40.5</v>
      </c>
      <c r="CQ51" s="50">
        <f t="shared" si="130"/>
        <v>125</v>
      </c>
      <c r="CR51" s="33">
        <f t="shared" si="131"/>
        <v>3.0864197530864197</v>
      </c>
      <c r="CS51" s="32">
        <f t="shared" si="132"/>
        <v>60.75</v>
      </c>
      <c r="CT51" s="32">
        <f t="shared" si="132"/>
        <v>159</v>
      </c>
      <c r="CU51" s="49">
        <f t="shared" si="133"/>
        <v>2.617283950617284</v>
      </c>
    </row>
    <row r="52" spans="1:99" s="34" customFormat="1" x14ac:dyDescent="0.15">
      <c r="A52" s="21"/>
      <c r="B52" s="20"/>
      <c r="C52" s="53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8"/>
      <c r="P52" s="18"/>
      <c r="Q52" s="24" t="e">
        <f t="shared" si="115"/>
        <v>#DIV/0!</v>
      </c>
      <c r="R52" s="23">
        <f t="shared" si="116"/>
        <v>0</v>
      </c>
      <c r="S52" s="23">
        <f t="shared" si="116"/>
        <v>0</v>
      </c>
      <c r="T52" s="23" t="e">
        <f t="shared" si="117"/>
        <v>#DIV/0!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24" t="e">
        <f t="shared" si="118"/>
        <v>#DIV/0!</v>
      </c>
      <c r="AJ52" s="23">
        <f t="shared" si="119"/>
        <v>0</v>
      </c>
      <c r="AK52" s="23">
        <f t="shared" si="119"/>
        <v>0</v>
      </c>
      <c r="AL52" s="23" t="e">
        <f t="shared" si="120"/>
        <v>#DIV/0!</v>
      </c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33"/>
      <c r="AZ52" s="24"/>
      <c r="BA52" s="24" t="e">
        <f t="shared" si="121"/>
        <v>#DIV/0!</v>
      </c>
      <c r="BB52" s="23">
        <f t="shared" si="122"/>
        <v>0</v>
      </c>
      <c r="BC52" s="23">
        <f t="shared" si="122"/>
        <v>0</v>
      </c>
      <c r="BD52" s="23" t="e">
        <f t="shared" si="123"/>
        <v>#DIV/0!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4"/>
      <c r="BR52" s="24"/>
      <c r="BS52" s="24" t="e">
        <f t="shared" si="124"/>
        <v>#DIV/0!</v>
      </c>
      <c r="BT52" s="23">
        <f t="shared" si="125"/>
        <v>0</v>
      </c>
      <c r="BU52" s="23">
        <f t="shared" si="125"/>
        <v>0</v>
      </c>
      <c r="BV52" s="23" t="e">
        <f t="shared" si="126"/>
        <v>#DIV/0!</v>
      </c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27"/>
        <v>#DIV/0!</v>
      </c>
      <c r="CL52" s="23">
        <f t="shared" si="128"/>
        <v>0</v>
      </c>
      <c r="CM52" s="23">
        <f t="shared" si="128"/>
        <v>0</v>
      </c>
      <c r="CN52" s="23" t="e">
        <f t="shared" si="129"/>
        <v>#DIV/0!</v>
      </c>
      <c r="CO52" s="12"/>
      <c r="CP52" s="50">
        <f t="shared" si="130"/>
        <v>0</v>
      </c>
      <c r="CQ52" s="50">
        <f t="shared" si="130"/>
        <v>0</v>
      </c>
      <c r="CR52" s="33" t="e">
        <f t="shared" si="131"/>
        <v>#DIV/0!</v>
      </c>
      <c r="CS52" s="32">
        <f t="shared" si="132"/>
        <v>0</v>
      </c>
      <c r="CT52" s="32">
        <f t="shared" si="132"/>
        <v>0</v>
      </c>
      <c r="CU52" s="49" t="e">
        <f t="shared" si="133"/>
        <v>#DIV/0!</v>
      </c>
    </row>
    <row r="53" spans="1:99" s="34" customFormat="1" ht="12" thickBot="1" x14ac:dyDescent="0.25">
      <c r="A53" s="109"/>
      <c r="B53" s="54"/>
      <c r="C53" s="53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8"/>
      <c r="P53" s="18"/>
      <c r="Q53" s="24" t="e">
        <f t="shared" si="115"/>
        <v>#DIV/0!</v>
      </c>
      <c r="R53" s="23">
        <f t="shared" si="116"/>
        <v>0</v>
      </c>
      <c r="S53" s="23">
        <f t="shared" si="116"/>
        <v>0</v>
      </c>
      <c r="T53" s="23" t="e">
        <f t="shared" si="117"/>
        <v>#DIV/0!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8"/>
      <c r="AH53" s="18"/>
      <c r="AI53" s="24" t="e">
        <f t="shared" si="118"/>
        <v>#DIV/0!</v>
      </c>
      <c r="AJ53" s="23">
        <f t="shared" si="119"/>
        <v>0</v>
      </c>
      <c r="AK53" s="23">
        <f t="shared" si="119"/>
        <v>0</v>
      </c>
      <c r="AL53" s="23" t="e">
        <f t="shared" si="120"/>
        <v>#DIV/0!</v>
      </c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8"/>
      <c r="AZ53" s="18"/>
      <c r="BA53" s="24" t="e">
        <f t="shared" si="121"/>
        <v>#DIV/0!</v>
      </c>
      <c r="BB53" s="23">
        <f t="shared" si="122"/>
        <v>0</v>
      </c>
      <c r="BC53" s="23">
        <f t="shared" si="122"/>
        <v>0</v>
      </c>
      <c r="BD53" s="23" t="e">
        <f t="shared" si="123"/>
        <v>#DIV/0!</v>
      </c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8"/>
      <c r="BR53" s="18"/>
      <c r="BS53" s="24" t="e">
        <f t="shared" si="124"/>
        <v>#DIV/0!</v>
      </c>
      <c r="BT53" s="23">
        <f t="shared" si="125"/>
        <v>0</v>
      </c>
      <c r="BU53" s="23">
        <f t="shared" si="125"/>
        <v>0</v>
      </c>
      <c r="BV53" s="23" t="e">
        <f t="shared" si="126"/>
        <v>#DIV/0!</v>
      </c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8"/>
      <c r="CJ53" s="18"/>
      <c r="CK53" s="24" t="e">
        <f t="shared" si="127"/>
        <v>#DIV/0!</v>
      </c>
      <c r="CL53" s="23">
        <f t="shared" si="128"/>
        <v>0</v>
      </c>
      <c r="CM53" s="23">
        <f t="shared" si="128"/>
        <v>0</v>
      </c>
      <c r="CN53" s="23" t="e">
        <f t="shared" si="129"/>
        <v>#DIV/0!</v>
      </c>
      <c r="CO53" s="12"/>
      <c r="CP53" s="50">
        <f t="shared" si="130"/>
        <v>0</v>
      </c>
      <c r="CQ53" s="50">
        <f t="shared" si="130"/>
        <v>0</v>
      </c>
      <c r="CR53" s="33" t="e">
        <f t="shared" si="131"/>
        <v>#DIV/0!</v>
      </c>
      <c r="CS53" s="32">
        <f t="shared" si="132"/>
        <v>0</v>
      </c>
      <c r="CT53" s="32">
        <f t="shared" si="132"/>
        <v>0</v>
      </c>
      <c r="CU53" s="49" t="e">
        <f t="shared" si="133"/>
        <v>#DIV/0!</v>
      </c>
    </row>
    <row r="54" spans="1:99" s="30" customFormat="1" ht="11.25" thickBot="1" x14ac:dyDescent="0.2">
      <c r="A54" s="451" t="s">
        <v>0</v>
      </c>
      <c r="B54" s="452"/>
      <c r="C54" s="263">
        <f t="shared" ref="C54:P54" si="134">SUM(C49:C53)</f>
        <v>0</v>
      </c>
      <c r="D54" s="262">
        <f t="shared" si="134"/>
        <v>0</v>
      </c>
      <c r="E54" s="263">
        <f t="shared" si="134"/>
        <v>0</v>
      </c>
      <c r="F54" s="262">
        <f t="shared" si="134"/>
        <v>0</v>
      </c>
      <c r="G54" s="263">
        <f t="shared" si="134"/>
        <v>0</v>
      </c>
      <c r="H54" s="262">
        <f t="shared" si="134"/>
        <v>0</v>
      </c>
      <c r="I54" s="263">
        <f t="shared" si="134"/>
        <v>0</v>
      </c>
      <c r="J54" s="262">
        <f t="shared" si="134"/>
        <v>0</v>
      </c>
      <c r="K54" s="263">
        <f t="shared" si="134"/>
        <v>0</v>
      </c>
      <c r="L54" s="262">
        <f t="shared" si="134"/>
        <v>0</v>
      </c>
      <c r="M54" s="263">
        <f t="shared" si="134"/>
        <v>0</v>
      </c>
      <c r="N54" s="262">
        <f t="shared" si="134"/>
        <v>0</v>
      </c>
      <c r="O54" s="262">
        <f t="shared" si="134"/>
        <v>0</v>
      </c>
      <c r="P54" s="262">
        <f t="shared" si="134"/>
        <v>0</v>
      </c>
      <c r="Q54" s="261" t="e">
        <f t="shared" si="115"/>
        <v>#DIV/0!</v>
      </c>
      <c r="R54" s="262">
        <f>SUM(R49:R53)</f>
        <v>0</v>
      </c>
      <c r="S54" s="262">
        <f>SUM(S49:S53)</f>
        <v>0</v>
      </c>
      <c r="T54" s="261" t="e">
        <f t="shared" si="117"/>
        <v>#DIV/0!</v>
      </c>
      <c r="U54" s="263">
        <f t="shared" ref="U54:AH54" si="135">SUM(U49:U53)</f>
        <v>0</v>
      </c>
      <c r="V54" s="262">
        <f t="shared" si="135"/>
        <v>0</v>
      </c>
      <c r="W54" s="263">
        <f t="shared" si="135"/>
        <v>0</v>
      </c>
      <c r="X54" s="262">
        <f t="shared" si="135"/>
        <v>0</v>
      </c>
      <c r="Y54" s="263">
        <f t="shared" si="135"/>
        <v>0</v>
      </c>
      <c r="Z54" s="262">
        <f t="shared" si="135"/>
        <v>0</v>
      </c>
      <c r="AA54" s="263">
        <f t="shared" si="135"/>
        <v>0</v>
      </c>
      <c r="AB54" s="262">
        <f t="shared" si="135"/>
        <v>0</v>
      </c>
      <c r="AC54" s="263">
        <f t="shared" si="135"/>
        <v>0</v>
      </c>
      <c r="AD54" s="262">
        <f t="shared" si="135"/>
        <v>0</v>
      </c>
      <c r="AE54" s="263">
        <f t="shared" si="135"/>
        <v>0</v>
      </c>
      <c r="AF54" s="262">
        <f t="shared" si="135"/>
        <v>0</v>
      </c>
      <c r="AG54" s="262">
        <f t="shared" si="135"/>
        <v>0</v>
      </c>
      <c r="AH54" s="262">
        <f t="shared" si="135"/>
        <v>0</v>
      </c>
      <c r="AI54" s="261" t="e">
        <f t="shared" si="118"/>
        <v>#DIV/0!</v>
      </c>
      <c r="AJ54" s="262">
        <f>SUM(AJ49:AJ53)</f>
        <v>0</v>
      </c>
      <c r="AK54" s="262">
        <f>SUM(AK49:AK53)</f>
        <v>0</v>
      </c>
      <c r="AL54" s="261" t="e">
        <f t="shared" si="120"/>
        <v>#DIV/0!</v>
      </c>
      <c r="AM54" s="263">
        <f t="shared" ref="AM54:AZ54" si="136">SUM(AM49:AM53)</f>
        <v>0</v>
      </c>
      <c r="AN54" s="262">
        <f t="shared" si="136"/>
        <v>0</v>
      </c>
      <c r="AO54" s="263">
        <f t="shared" si="136"/>
        <v>0</v>
      </c>
      <c r="AP54" s="262">
        <f t="shared" si="136"/>
        <v>0</v>
      </c>
      <c r="AQ54" s="263">
        <f t="shared" si="136"/>
        <v>0</v>
      </c>
      <c r="AR54" s="262">
        <f t="shared" si="136"/>
        <v>0</v>
      </c>
      <c r="AS54" s="263">
        <f t="shared" si="136"/>
        <v>0.5</v>
      </c>
      <c r="AT54" s="262">
        <f t="shared" si="136"/>
        <v>2</v>
      </c>
      <c r="AU54" s="263">
        <f t="shared" si="136"/>
        <v>0</v>
      </c>
      <c r="AV54" s="262">
        <f t="shared" si="136"/>
        <v>0</v>
      </c>
      <c r="AW54" s="263">
        <f t="shared" si="136"/>
        <v>8.66</v>
      </c>
      <c r="AX54" s="262">
        <f t="shared" si="136"/>
        <v>21</v>
      </c>
      <c r="AY54" s="262">
        <f t="shared" si="136"/>
        <v>7</v>
      </c>
      <c r="AZ54" s="262">
        <f t="shared" si="136"/>
        <v>22</v>
      </c>
      <c r="BA54" s="261">
        <f t="shared" si="121"/>
        <v>3.1428571428571428</v>
      </c>
      <c r="BB54" s="262">
        <f>SUM(BB49:BB53)</f>
        <v>9.16</v>
      </c>
      <c r="BC54" s="262">
        <f>SUM(BC49:BC53)</f>
        <v>23</v>
      </c>
      <c r="BD54" s="261">
        <f t="shared" si="123"/>
        <v>2.5109170305676853</v>
      </c>
      <c r="BE54" s="263">
        <f t="shared" ref="BE54:BR54" si="137">SUM(BE49:BE53)</f>
        <v>1.5</v>
      </c>
      <c r="BF54" s="262">
        <f t="shared" si="137"/>
        <v>5</v>
      </c>
      <c r="BG54" s="263">
        <f t="shared" si="137"/>
        <v>1</v>
      </c>
      <c r="BH54" s="262">
        <f t="shared" si="137"/>
        <v>5</v>
      </c>
      <c r="BI54" s="263">
        <f t="shared" si="137"/>
        <v>10</v>
      </c>
      <c r="BJ54" s="262">
        <f t="shared" si="137"/>
        <v>26</v>
      </c>
      <c r="BK54" s="263">
        <f t="shared" si="137"/>
        <v>10.5</v>
      </c>
      <c r="BL54" s="262">
        <f t="shared" si="137"/>
        <v>19</v>
      </c>
      <c r="BM54" s="263">
        <f t="shared" si="137"/>
        <v>14.66</v>
      </c>
      <c r="BN54" s="262">
        <f t="shared" si="137"/>
        <v>34</v>
      </c>
      <c r="BO54" s="263">
        <f t="shared" si="137"/>
        <v>8</v>
      </c>
      <c r="BP54" s="262">
        <f t="shared" si="137"/>
        <v>22</v>
      </c>
      <c r="BQ54" s="262">
        <f t="shared" si="137"/>
        <v>0</v>
      </c>
      <c r="BR54" s="262">
        <f t="shared" si="137"/>
        <v>0</v>
      </c>
      <c r="BS54" s="261" t="e">
        <f t="shared" si="124"/>
        <v>#DIV/0!</v>
      </c>
      <c r="BT54" s="262">
        <f>SUM(BT49:BT53)</f>
        <v>45.66</v>
      </c>
      <c r="BU54" s="262">
        <f>SUM(BU49:BU53)</f>
        <v>111</v>
      </c>
      <c r="BV54" s="261">
        <f t="shared" si="126"/>
        <v>2.431011826544021</v>
      </c>
      <c r="BW54" s="263">
        <f t="shared" ref="BW54:CJ54" si="138">SUM(BW49:BW53)</f>
        <v>25.5</v>
      </c>
      <c r="BX54" s="262">
        <f t="shared" si="138"/>
        <v>68</v>
      </c>
      <c r="BY54" s="263">
        <f t="shared" si="138"/>
        <v>24</v>
      </c>
      <c r="BZ54" s="262">
        <f t="shared" si="138"/>
        <v>55</v>
      </c>
      <c r="CA54" s="263">
        <f t="shared" si="138"/>
        <v>27.5</v>
      </c>
      <c r="CB54" s="262">
        <f t="shared" si="138"/>
        <v>62</v>
      </c>
      <c r="CC54" s="263">
        <f t="shared" si="138"/>
        <v>29.83</v>
      </c>
      <c r="CD54" s="262">
        <f t="shared" si="138"/>
        <v>84</v>
      </c>
      <c r="CE54" s="263">
        <f t="shared" si="138"/>
        <v>26</v>
      </c>
      <c r="CF54" s="262">
        <f t="shared" si="138"/>
        <v>59</v>
      </c>
      <c r="CG54" s="263">
        <f t="shared" si="138"/>
        <v>0</v>
      </c>
      <c r="CH54" s="262">
        <f t="shared" si="138"/>
        <v>0</v>
      </c>
      <c r="CI54" s="262">
        <f t="shared" si="138"/>
        <v>111</v>
      </c>
      <c r="CJ54" s="262">
        <f t="shared" si="138"/>
        <v>342</v>
      </c>
      <c r="CK54" s="261">
        <f t="shared" si="127"/>
        <v>3.0810810810810811</v>
      </c>
      <c r="CL54" s="262">
        <f>SUM(CL49:CL53)</f>
        <v>132.82999999999998</v>
      </c>
      <c r="CM54" s="262">
        <f>SUM(CM49:CM53)</f>
        <v>328</v>
      </c>
      <c r="CN54" s="261">
        <f t="shared" si="129"/>
        <v>2.4693216893773999</v>
      </c>
      <c r="CO54" s="64"/>
      <c r="CP54" s="260">
        <f>SUM(CP49:CP53)</f>
        <v>118</v>
      </c>
      <c r="CQ54" s="260">
        <f>SUM(CQ49:CQ53)</f>
        <v>364</v>
      </c>
      <c r="CR54" s="261">
        <f t="shared" si="131"/>
        <v>3.0847457627118646</v>
      </c>
      <c r="CS54" s="260">
        <f>SUM(CS49:CS53)</f>
        <v>187.65</v>
      </c>
      <c r="CT54" s="260">
        <f>SUM(CT49:CT53)</f>
        <v>462</v>
      </c>
      <c r="CU54" s="259">
        <f t="shared" si="133"/>
        <v>2.4620303756994404</v>
      </c>
    </row>
    <row r="55" spans="1:99" ht="45" customHeight="1" x14ac:dyDescent="0.15"/>
  </sheetData>
  <sheetProtection selectLockedCells="1" selectUnlockedCells="1"/>
  <protectedRanges>
    <protectedRange sqref="B5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6 B54" name="Range1_1_1_1_3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2 B13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8 B31" name="Range1_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5" name="Range1_1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0 B48" name="Range1_1_1_1_3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6" name="Range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5" name="Range1_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4" name="Range1_1_1_1_2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3 B43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4" name="Range1_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2:B33" name="Range1_1_1_1_1_5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41:CV42">
    <sortCondition ref="B41:B42"/>
  </sortState>
  <mergeCells count="98">
    <mergeCell ref="A40:B40"/>
    <mergeCell ref="A46:B46"/>
    <mergeCell ref="A48:B48"/>
    <mergeCell ref="A54:B54"/>
    <mergeCell ref="A13:B13"/>
    <mergeCell ref="A20:B20"/>
    <mergeCell ref="A22:B22"/>
    <mergeCell ref="A29:B29"/>
    <mergeCell ref="A31:B31"/>
    <mergeCell ref="A38:B38"/>
    <mergeCell ref="CL4:CN4"/>
    <mergeCell ref="CP4:CR4"/>
    <mergeCell ref="CS4:CU4"/>
    <mergeCell ref="A6:B6"/>
    <mergeCell ref="CE4:CF4"/>
    <mergeCell ref="CG4:CH4"/>
    <mergeCell ref="BG4:BH4"/>
    <mergeCell ref="AG4:AI4"/>
    <mergeCell ref="AJ4:AL4"/>
    <mergeCell ref="Y4:Z4"/>
    <mergeCell ref="AA4:AB4"/>
    <mergeCell ref="AC4:AD4"/>
    <mergeCell ref="AE4:AF4"/>
    <mergeCell ref="CI4:CK4"/>
    <mergeCell ref="BT4:BV4"/>
    <mergeCell ref="AU4:AV4"/>
    <mergeCell ref="A11:B11"/>
    <mergeCell ref="BW4:BX4"/>
    <mergeCell ref="BY4:BZ4"/>
    <mergeCell ref="CA4:CB4"/>
    <mergeCell ref="CC4:CD4"/>
    <mergeCell ref="BI4:BJ4"/>
    <mergeCell ref="BK4:BL4"/>
    <mergeCell ref="BM4:BN4"/>
    <mergeCell ref="BO4:BP4"/>
    <mergeCell ref="BQ4:BS4"/>
    <mergeCell ref="AM4:AN4"/>
    <mergeCell ref="AO4:AP4"/>
    <mergeCell ref="AQ4:AR4"/>
    <mergeCell ref="AS4:AT4"/>
    <mergeCell ref="U4:V4"/>
    <mergeCell ref="W4:X4"/>
    <mergeCell ref="AW4:AX4"/>
    <mergeCell ref="AY4:BA4"/>
    <mergeCell ref="BB4:BD4"/>
    <mergeCell ref="BE4:BF4"/>
    <mergeCell ref="CP3:CR3"/>
    <mergeCell ref="BO3:BP3"/>
    <mergeCell ref="BQ3:BS3"/>
    <mergeCell ref="BT3:BV3"/>
    <mergeCell ref="BW3:BX3"/>
    <mergeCell ref="BY3:BZ3"/>
    <mergeCell ref="CC3:CD3"/>
    <mergeCell ref="CE3:CF3"/>
    <mergeCell ref="CG3:CH3"/>
    <mergeCell ref="CI3:CK3"/>
    <mergeCell ref="CL3:CN3"/>
    <mergeCell ref="BM3:BN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CA3:CB3"/>
    <mergeCell ref="AY3:BA3"/>
    <mergeCell ref="BB3:BD3"/>
    <mergeCell ref="BE3:BF3"/>
    <mergeCell ref="BG3:BH3"/>
    <mergeCell ref="BI3:BJ3"/>
    <mergeCell ref="BK3:BL3"/>
    <mergeCell ref="AW3:AX3"/>
    <mergeCell ref="Y3:Z3"/>
    <mergeCell ref="AA3:AB3"/>
    <mergeCell ref="AC3:AD3"/>
    <mergeCell ref="AE3:AF3"/>
    <mergeCell ref="AG3:AI3"/>
    <mergeCell ref="AJ3:AL3"/>
    <mergeCell ref="AM3:AN3"/>
    <mergeCell ref="A2:B2"/>
    <mergeCell ref="A3:B3"/>
    <mergeCell ref="C3:D3"/>
    <mergeCell ref="E3:F3"/>
    <mergeCell ref="G3:H3"/>
    <mergeCell ref="U3:V3"/>
    <mergeCell ref="AO3:AP3"/>
    <mergeCell ref="AQ3:AR3"/>
    <mergeCell ref="AS3:AT3"/>
    <mergeCell ref="AU3:AV3"/>
    <mergeCell ref="W3:X3"/>
    <mergeCell ref="I3:J3"/>
    <mergeCell ref="K3:L3"/>
    <mergeCell ref="M3:N3"/>
    <mergeCell ref="O3:Q3"/>
    <mergeCell ref="R3:T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scale="87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CV54"/>
  <sheetViews>
    <sheetView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52" sqref="CF52"/>
    </sheetView>
  </sheetViews>
  <sheetFormatPr defaultRowHeight="10.5" x14ac:dyDescent="0.15"/>
  <cols>
    <col min="1" max="1" width="4" style="7" customWidth="1"/>
    <col min="2" max="2" width="28.5703125" style="6" customWidth="1"/>
    <col min="3" max="3" width="5.85546875" style="5" customWidth="1"/>
    <col min="4" max="4" width="6.7109375" style="5" customWidth="1"/>
    <col min="5" max="5" width="5.85546875" style="5" customWidth="1"/>
    <col min="6" max="6" width="6.8554687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6.710937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" style="5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6.42578125" style="5" customWidth="1"/>
    <col min="27" max="28" width="5.85546875" style="5" customWidth="1"/>
    <col min="29" max="29" width="5.5703125" style="5" customWidth="1"/>
    <col min="30" max="30" width="6.140625" style="5" customWidth="1"/>
    <col min="31" max="31" width="6" style="5" customWidth="1"/>
    <col min="32" max="32" width="5.5703125" style="5" customWidth="1"/>
    <col min="33" max="33" width="7" style="3" customWidth="1"/>
    <col min="34" max="34" width="7.42578125" style="3" bestFit="1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6.7109375" style="5" bestFit="1" customWidth="1"/>
    <col min="43" max="45" width="5.85546875" style="5" customWidth="1"/>
    <col min="46" max="46" width="6.28515625" style="5" customWidth="1"/>
    <col min="47" max="47" width="6.140625" style="5" customWidth="1"/>
    <col min="48" max="48" width="5.85546875" style="5" customWidth="1"/>
    <col min="49" max="49" width="6.42578125" style="5" customWidth="1"/>
    <col min="50" max="50" width="6.140625" style="5" customWidth="1"/>
    <col min="51" max="51" width="6.42578125" style="3" customWidth="1"/>
    <col min="52" max="53" width="7.42578125" style="3" customWidth="1"/>
    <col min="54" max="54" width="6.42578125" style="3" customWidth="1"/>
    <col min="55" max="55" width="6.42578125" style="3" bestFit="1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6.5703125" style="5" customWidth="1"/>
    <col min="65" max="65" width="5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2" width="7.7109375" style="3" customWidth="1"/>
    <col min="73" max="74" width="7.42578125" style="3" customWidth="1"/>
    <col min="75" max="83" width="5.85546875" style="5" customWidth="1"/>
    <col min="84" max="84" width="5.85546875" style="5" bestFit="1" customWidth="1"/>
    <col min="85" max="85" width="5" style="5" bestFit="1" customWidth="1"/>
    <col min="86" max="86" width="5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0.140625" style="1" customWidth="1"/>
    <col min="101" max="256" width="9.140625" style="1"/>
    <col min="257" max="257" width="4" style="1" customWidth="1"/>
    <col min="258" max="258" width="28.5703125" style="1" customWidth="1"/>
    <col min="259" max="259" width="5.85546875" style="1" customWidth="1"/>
    <col min="260" max="260" width="6.7109375" style="1" customWidth="1"/>
    <col min="261" max="261" width="5.85546875" style="1" customWidth="1"/>
    <col min="262" max="262" width="6.8554687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6.7109375" style="1" customWidth="1"/>
    <col min="269" max="269" width="5.85546875" style="1" customWidth="1"/>
    <col min="270" max="270" width="7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" style="1" customWidth="1"/>
    <col min="279" max="279" width="5.85546875" style="1" customWidth="1"/>
    <col min="280" max="280" width="7.42578125" style="1" bestFit="1" customWidth="1"/>
    <col min="281" max="281" width="5.85546875" style="1" customWidth="1"/>
    <col min="282" max="282" width="6.42578125" style="1" customWidth="1"/>
    <col min="283" max="284" width="5.85546875" style="1" customWidth="1"/>
    <col min="285" max="285" width="5.5703125" style="1" customWidth="1"/>
    <col min="286" max="286" width="6.140625" style="1" customWidth="1"/>
    <col min="287" max="287" width="6" style="1" customWidth="1"/>
    <col min="288" max="288" width="5.5703125" style="1" customWidth="1"/>
    <col min="289" max="289" width="7" style="1" customWidth="1"/>
    <col min="290" max="290" width="7.5703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6.7109375" style="1" bestFit="1" customWidth="1"/>
    <col min="299" max="301" width="5.85546875" style="1" customWidth="1"/>
    <col min="302" max="302" width="6.28515625" style="1" customWidth="1"/>
    <col min="303" max="303" width="6.140625" style="1" customWidth="1"/>
    <col min="304" max="304" width="5.85546875" style="1" customWidth="1"/>
    <col min="305" max="305" width="6.42578125" style="1" customWidth="1"/>
    <col min="306" max="306" width="6.140625" style="1" customWidth="1"/>
    <col min="307" max="307" width="6.42578125" style="1" customWidth="1"/>
    <col min="308" max="308" width="8.42578125" style="1" customWidth="1"/>
    <col min="309" max="309" width="7.42578125" style="1" customWidth="1"/>
    <col min="310" max="310" width="6.42578125" style="1" customWidth="1"/>
    <col min="311" max="311" width="7.42578125" style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6.5703125" style="1" customWidth="1"/>
    <col min="321" max="321" width="5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9" width="5.85546875" style="1" customWidth="1"/>
    <col min="340" max="340" width="5.85546875" style="1" bestFit="1" customWidth="1"/>
    <col min="341" max="341" width="5" style="1" bestFit="1" customWidth="1"/>
    <col min="342" max="342" width="5.2851562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0.140625" style="1" customWidth="1"/>
    <col min="357" max="512" width="9.140625" style="1"/>
    <col min="513" max="513" width="4" style="1" customWidth="1"/>
    <col min="514" max="514" width="28.5703125" style="1" customWidth="1"/>
    <col min="515" max="515" width="5.85546875" style="1" customWidth="1"/>
    <col min="516" max="516" width="6.7109375" style="1" customWidth="1"/>
    <col min="517" max="517" width="5.85546875" style="1" customWidth="1"/>
    <col min="518" max="518" width="6.8554687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6.7109375" style="1" customWidth="1"/>
    <col min="525" max="525" width="5.85546875" style="1" customWidth="1"/>
    <col min="526" max="526" width="7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" style="1" customWidth="1"/>
    <col min="535" max="535" width="5.85546875" style="1" customWidth="1"/>
    <col min="536" max="536" width="7.42578125" style="1" bestFit="1" customWidth="1"/>
    <col min="537" max="537" width="5.85546875" style="1" customWidth="1"/>
    <col min="538" max="538" width="6.42578125" style="1" customWidth="1"/>
    <col min="539" max="540" width="5.85546875" style="1" customWidth="1"/>
    <col min="541" max="541" width="5.5703125" style="1" customWidth="1"/>
    <col min="542" max="542" width="6.140625" style="1" customWidth="1"/>
    <col min="543" max="543" width="6" style="1" customWidth="1"/>
    <col min="544" max="544" width="5.5703125" style="1" customWidth="1"/>
    <col min="545" max="545" width="7" style="1" customWidth="1"/>
    <col min="546" max="546" width="7.5703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6.7109375" style="1" bestFit="1" customWidth="1"/>
    <col min="555" max="557" width="5.85546875" style="1" customWidth="1"/>
    <col min="558" max="558" width="6.28515625" style="1" customWidth="1"/>
    <col min="559" max="559" width="6.140625" style="1" customWidth="1"/>
    <col min="560" max="560" width="5.85546875" style="1" customWidth="1"/>
    <col min="561" max="561" width="6.42578125" style="1" customWidth="1"/>
    <col min="562" max="562" width="6.140625" style="1" customWidth="1"/>
    <col min="563" max="563" width="6.42578125" style="1" customWidth="1"/>
    <col min="564" max="564" width="8.42578125" style="1" customWidth="1"/>
    <col min="565" max="565" width="7.42578125" style="1" customWidth="1"/>
    <col min="566" max="566" width="6.42578125" style="1" customWidth="1"/>
    <col min="567" max="567" width="7.42578125" style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6.5703125" style="1" customWidth="1"/>
    <col min="577" max="577" width="5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95" width="5.85546875" style="1" customWidth="1"/>
    <col min="596" max="596" width="5.85546875" style="1" bestFit="1" customWidth="1"/>
    <col min="597" max="597" width="5" style="1" bestFit="1" customWidth="1"/>
    <col min="598" max="598" width="5.2851562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0.140625" style="1" customWidth="1"/>
    <col min="613" max="768" width="9.140625" style="1"/>
    <col min="769" max="769" width="4" style="1" customWidth="1"/>
    <col min="770" max="770" width="28.5703125" style="1" customWidth="1"/>
    <col min="771" max="771" width="5.85546875" style="1" customWidth="1"/>
    <col min="772" max="772" width="6.7109375" style="1" customWidth="1"/>
    <col min="773" max="773" width="5.85546875" style="1" customWidth="1"/>
    <col min="774" max="774" width="6.8554687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6.7109375" style="1" customWidth="1"/>
    <col min="781" max="781" width="5.85546875" style="1" customWidth="1"/>
    <col min="782" max="782" width="7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" style="1" customWidth="1"/>
    <col min="791" max="791" width="5.85546875" style="1" customWidth="1"/>
    <col min="792" max="792" width="7.42578125" style="1" bestFit="1" customWidth="1"/>
    <col min="793" max="793" width="5.85546875" style="1" customWidth="1"/>
    <col min="794" max="794" width="6.42578125" style="1" customWidth="1"/>
    <col min="795" max="796" width="5.85546875" style="1" customWidth="1"/>
    <col min="797" max="797" width="5.5703125" style="1" customWidth="1"/>
    <col min="798" max="798" width="6.140625" style="1" customWidth="1"/>
    <col min="799" max="799" width="6" style="1" customWidth="1"/>
    <col min="800" max="800" width="5.5703125" style="1" customWidth="1"/>
    <col min="801" max="801" width="7" style="1" customWidth="1"/>
    <col min="802" max="802" width="7.5703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6.7109375" style="1" bestFit="1" customWidth="1"/>
    <col min="811" max="813" width="5.85546875" style="1" customWidth="1"/>
    <col min="814" max="814" width="6.28515625" style="1" customWidth="1"/>
    <col min="815" max="815" width="6.140625" style="1" customWidth="1"/>
    <col min="816" max="816" width="5.85546875" style="1" customWidth="1"/>
    <col min="817" max="817" width="6.42578125" style="1" customWidth="1"/>
    <col min="818" max="818" width="6.140625" style="1" customWidth="1"/>
    <col min="819" max="819" width="6.42578125" style="1" customWidth="1"/>
    <col min="820" max="820" width="8.42578125" style="1" customWidth="1"/>
    <col min="821" max="821" width="7.42578125" style="1" customWidth="1"/>
    <col min="822" max="822" width="6.42578125" style="1" customWidth="1"/>
    <col min="823" max="823" width="7.42578125" style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6.5703125" style="1" customWidth="1"/>
    <col min="833" max="833" width="5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51" width="5.85546875" style="1" customWidth="1"/>
    <col min="852" max="852" width="5.85546875" style="1" bestFit="1" customWidth="1"/>
    <col min="853" max="853" width="5" style="1" bestFit="1" customWidth="1"/>
    <col min="854" max="854" width="5.2851562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0.140625" style="1" customWidth="1"/>
    <col min="869" max="1024" width="9.140625" style="1"/>
    <col min="1025" max="1025" width="4" style="1" customWidth="1"/>
    <col min="1026" max="1026" width="28.5703125" style="1" customWidth="1"/>
    <col min="1027" max="1027" width="5.85546875" style="1" customWidth="1"/>
    <col min="1028" max="1028" width="6.7109375" style="1" customWidth="1"/>
    <col min="1029" max="1029" width="5.85546875" style="1" customWidth="1"/>
    <col min="1030" max="1030" width="6.8554687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6.7109375" style="1" customWidth="1"/>
    <col min="1037" max="1037" width="5.85546875" style="1" customWidth="1"/>
    <col min="1038" max="1038" width="7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" style="1" customWidth="1"/>
    <col min="1047" max="1047" width="5.85546875" style="1" customWidth="1"/>
    <col min="1048" max="1048" width="7.42578125" style="1" bestFit="1" customWidth="1"/>
    <col min="1049" max="1049" width="5.85546875" style="1" customWidth="1"/>
    <col min="1050" max="1050" width="6.42578125" style="1" customWidth="1"/>
    <col min="1051" max="1052" width="5.85546875" style="1" customWidth="1"/>
    <col min="1053" max="1053" width="5.5703125" style="1" customWidth="1"/>
    <col min="1054" max="1054" width="6.140625" style="1" customWidth="1"/>
    <col min="1055" max="1055" width="6" style="1" customWidth="1"/>
    <col min="1056" max="1056" width="5.5703125" style="1" customWidth="1"/>
    <col min="1057" max="1057" width="7" style="1" customWidth="1"/>
    <col min="1058" max="1058" width="7.5703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6.7109375" style="1" bestFit="1" customWidth="1"/>
    <col min="1067" max="1069" width="5.85546875" style="1" customWidth="1"/>
    <col min="1070" max="1070" width="6.28515625" style="1" customWidth="1"/>
    <col min="1071" max="1071" width="6.140625" style="1" customWidth="1"/>
    <col min="1072" max="1072" width="5.85546875" style="1" customWidth="1"/>
    <col min="1073" max="1073" width="6.42578125" style="1" customWidth="1"/>
    <col min="1074" max="1074" width="6.140625" style="1" customWidth="1"/>
    <col min="1075" max="1075" width="6.42578125" style="1" customWidth="1"/>
    <col min="1076" max="1076" width="8.42578125" style="1" customWidth="1"/>
    <col min="1077" max="1077" width="7.42578125" style="1" customWidth="1"/>
    <col min="1078" max="1078" width="6.42578125" style="1" customWidth="1"/>
    <col min="1079" max="1079" width="7.42578125" style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6.5703125" style="1" customWidth="1"/>
    <col min="1089" max="1089" width="5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107" width="5.85546875" style="1" customWidth="1"/>
    <col min="1108" max="1108" width="5.85546875" style="1" bestFit="1" customWidth="1"/>
    <col min="1109" max="1109" width="5" style="1" bestFit="1" customWidth="1"/>
    <col min="1110" max="1110" width="5.2851562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0.140625" style="1" customWidth="1"/>
    <col min="1125" max="1280" width="9.140625" style="1"/>
    <col min="1281" max="1281" width="4" style="1" customWidth="1"/>
    <col min="1282" max="1282" width="28.5703125" style="1" customWidth="1"/>
    <col min="1283" max="1283" width="5.85546875" style="1" customWidth="1"/>
    <col min="1284" max="1284" width="6.7109375" style="1" customWidth="1"/>
    <col min="1285" max="1285" width="5.85546875" style="1" customWidth="1"/>
    <col min="1286" max="1286" width="6.8554687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6.7109375" style="1" customWidth="1"/>
    <col min="1293" max="1293" width="5.85546875" style="1" customWidth="1"/>
    <col min="1294" max="1294" width="7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" style="1" customWidth="1"/>
    <col min="1303" max="1303" width="5.85546875" style="1" customWidth="1"/>
    <col min="1304" max="1304" width="7.42578125" style="1" bestFit="1" customWidth="1"/>
    <col min="1305" max="1305" width="5.85546875" style="1" customWidth="1"/>
    <col min="1306" max="1306" width="6.42578125" style="1" customWidth="1"/>
    <col min="1307" max="1308" width="5.85546875" style="1" customWidth="1"/>
    <col min="1309" max="1309" width="5.5703125" style="1" customWidth="1"/>
    <col min="1310" max="1310" width="6.140625" style="1" customWidth="1"/>
    <col min="1311" max="1311" width="6" style="1" customWidth="1"/>
    <col min="1312" max="1312" width="5.5703125" style="1" customWidth="1"/>
    <col min="1313" max="1313" width="7" style="1" customWidth="1"/>
    <col min="1314" max="1314" width="7.5703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6.7109375" style="1" bestFit="1" customWidth="1"/>
    <col min="1323" max="1325" width="5.85546875" style="1" customWidth="1"/>
    <col min="1326" max="1326" width="6.28515625" style="1" customWidth="1"/>
    <col min="1327" max="1327" width="6.140625" style="1" customWidth="1"/>
    <col min="1328" max="1328" width="5.85546875" style="1" customWidth="1"/>
    <col min="1329" max="1329" width="6.42578125" style="1" customWidth="1"/>
    <col min="1330" max="1330" width="6.140625" style="1" customWidth="1"/>
    <col min="1331" max="1331" width="6.42578125" style="1" customWidth="1"/>
    <col min="1332" max="1332" width="8.42578125" style="1" customWidth="1"/>
    <col min="1333" max="1333" width="7.42578125" style="1" customWidth="1"/>
    <col min="1334" max="1334" width="6.42578125" style="1" customWidth="1"/>
    <col min="1335" max="1335" width="7.42578125" style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6.5703125" style="1" customWidth="1"/>
    <col min="1345" max="1345" width="5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63" width="5.85546875" style="1" customWidth="1"/>
    <col min="1364" max="1364" width="5.85546875" style="1" bestFit="1" customWidth="1"/>
    <col min="1365" max="1365" width="5" style="1" bestFit="1" customWidth="1"/>
    <col min="1366" max="1366" width="5.2851562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0.140625" style="1" customWidth="1"/>
    <col min="1381" max="1536" width="9.140625" style="1"/>
    <col min="1537" max="1537" width="4" style="1" customWidth="1"/>
    <col min="1538" max="1538" width="28.5703125" style="1" customWidth="1"/>
    <col min="1539" max="1539" width="5.85546875" style="1" customWidth="1"/>
    <col min="1540" max="1540" width="6.7109375" style="1" customWidth="1"/>
    <col min="1541" max="1541" width="5.85546875" style="1" customWidth="1"/>
    <col min="1542" max="1542" width="6.8554687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6.7109375" style="1" customWidth="1"/>
    <col min="1549" max="1549" width="5.85546875" style="1" customWidth="1"/>
    <col min="1550" max="1550" width="7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" style="1" customWidth="1"/>
    <col min="1559" max="1559" width="5.85546875" style="1" customWidth="1"/>
    <col min="1560" max="1560" width="7.42578125" style="1" bestFit="1" customWidth="1"/>
    <col min="1561" max="1561" width="5.85546875" style="1" customWidth="1"/>
    <col min="1562" max="1562" width="6.42578125" style="1" customWidth="1"/>
    <col min="1563" max="1564" width="5.85546875" style="1" customWidth="1"/>
    <col min="1565" max="1565" width="5.5703125" style="1" customWidth="1"/>
    <col min="1566" max="1566" width="6.140625" style="1" customWidth="1"/>
    <col min="1567" max="1567" width="6" style="1" customWidth="1"/>
    <col min="1568" max="1568" width="5.5703125" style="1" customWidth="1"/>
    <col min="1569" max="1569" width="7" style="1" customWidth="1"/>
    <col min="1570" max="1570" width="7.5703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6.7109375" style="1" bestFit="1" customWidth="1"/>
    <col min="1579" max="1581" width="5.85546875" style="1" customWidth="1"/>
    <col min="1582" max="1582" width="6.28515625" style="1" customWidth="1"/>
    <col min="1583" max="1583" width="6.140625" style="1" customWidth="1"/>
    <col min="1584" max="1584" width="5.85546875" style="1" customWidth="1"/>
    <col min="1585" max="1585" width="6.42578125" style="1" customWidth="1"/>
    <col min="1586" max="1586" width="6.140625" style="1" customWidth="1"/>
    <col min="1587" max="1587" width="6.42578125" style="1" customWidth="1"/>
    <col min="1588" max="1588" width="8.42578125" style="1" customWidth="1"/>
    <col min="1589" max="1589" width="7.42578125" style="1" customWidth="1"/>
    <col min="1590" max="1590" width="6.42578125" style="1" customWidth="1"/>
    <col min="1591" max="1591" width="7.42578125" style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6.5703125" style="1" customWidth="1"/>
    <col min="1601" max="1601" width="5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9" width="5.85546875" style="1" customWidth="1"/>
    <col min="1620" max="1620" width="5.85546875" style="1" bestFit="1" customWidth="1"/>
    <col min="1621" max="1621" width="5" style="1" bestFit="1" customWidth="1"/>
    <col min="1622" max="1622" width="5.2851562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0.140625" style="1" customWidth="1"/>
    <col min="1637" max="1792" width="9.140625" style="1"/>
    <col min="1793" max="1793" width="4" style="1" customWidth="1"/>
    <col min="1794" max="1794" width="28.5703125" style="1" customWidth="1"/>
    <col min="1795" max="1795" width="5.85546875" style="1" customWidth="1"/>
    <col min="1796" max="1796" width="6.7109375" style="1" customWidth="1"/>
    <col min="1797" max="1797" width="5.85546875" style="1" customWidth="1"/>
    <col min="1798" max="1798" width="6.8554687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6.7109375" style="1" customWidth="1"/>
    <col min="1805" max="1805" width="5.85546875" style="1" customWidth="1"/>
    <col min="1806" max="1806" width="7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" style="1" customWidth="1"/>
    <col min="1815" max="1815" width="5.85546875" style="1" customWidth="1"/>
    <col min="1816" max="1816" width="7.42578125" style="1" bestFit="1" customWidth="1"/>
    <col min="1817" max="1817" width="5.85546875" style="1" customWidth="1"/>
    <col min="1818" max="1818" width="6.42578125" style="1" customWidth="1"/>
    <col min="1819" max="1820" width="5.85546875" style="1" customWidth="1"/>
    <col min="1821" max="1821" width="5.5703125" style="1" customWidth="1"/>
    <col min="1822" max="1822" width="6.140625" style="1" customWidth="1"/>
    <col min="1823" max="1823" width="6" style="1" customWidth="1"/>
    <col min="1824" max="1824" width="5.5703125" style="1" customWidth="1"/>
    <col min="1825" max="1825" width="7" style="1" customWidth="1"/>
    <col min="1826" max="1826" width="7.5703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6.7109375" style="1" bestFit="1" customWidth="1"/>
    <col min="1835" max="1837" width="5.85546875" style="1" customWidth="1"/>
    <col min="1838" max="1838" width="6.28515625" style="1" customWidth="1"/>
    <col min="1839" max="1839" width="6.140625" style="1" customWidth="1"/>
    <col min="1840" max="1840" width="5.85546875" style="1" customWidth="1"/>
    <col min="1841" max="1841" width="6.42578125" style="1" customWidth="1"/>
    <col min="1842" max="1842" width="6.140625" style="1" customWidth="1"/>
    <col min="1843" max="1843" width="6.42578125" style="1" customWidth="1"/>
    <col min="1844" max="1844" width="8.42578125" style="1" customWidth="1"/>
    <col min="1845" max="1845" width="7.42578125" style="1" customWidth="1"/>
    <col min="1846" max="1846" width="6.42578125" style="1" customWidth="1"/>
    <col min="1847" max="1847" width="7.42578125" style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6.5703125" style="1" customWidth="1"/>
    <col min="1857" max="1857" width="5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75" width="5.85546875" style="1" customWidth="1"/>
    <col min="1876" max="1876" width="5.85546875" style="1" bestFit="1" customWidth="1"/>
    <col min="1877" max="1877" width="5" style="1" bestFit="1" customWidth="1"/>
    <col min="1878" max="1878" width="5.2851562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0.140625" style="1" customWidth="1"/>
    <col min="1893" max="2048" width="9.140625" style="1"/>
    <col min="2049" max="2049" width="4" style="1" customWidth="1"/>
    <col min="2050" max="2050" width="28.5703125" style="1" customWidth="1"/>
    <col min="2051" max="2051" width="5.85546875" style="1" customWidth="1"/>
    <col min="2052" max="2052" width="6.7109375" style="1" customWidth="1"/>
    <col min="2053" max="2053" width="5.85546875" style="1" customWidth="1"/>
    <col min="2054" max="2054" width="6.8554687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6.7109375" style="1" customWidth="1"/>
    <col min="2061" max="2061" width="5.85546875" style="1" customWidth="1"/>
    <col min="2062" max="2062" width="7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" style="1" customWidth="1"/>
    <col min="2071" max="2071" width="5.85546875" style="1" customWidth="1"/>
    <col min="2072" max="2072" width="7.42578125" style="1" bestFit="1" customWidth="1"/>
    <col min="2073" max="2073" width="5.85546875" style="1" customWidth="1"/>
    <col min="2074" max="2074" width="6.42578125" style="1" customWidth="1"/>
    <col min="2075" max="2076" width="5.85546875" style="1" customWidth="1"/>
    <col min="2077" max="2077" width="5.5703125" style="1" customWidth="1"/>
    <col min="2078" max="2078" width="6.140625" style="1" customWidth="1"/>
    <col min="2079" max="2079" width="6" style="1" customWidth="1"/>
    <col min="2080" max="2080" width="5.5703125" style="1" customWidth="1"/>
    <col min="2081" max="2081" width="7" style="1" customWidth="1"/>
    <col min="2082" max="2082" width="7.5703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6.7109375" style="1" bestFit="1" customWidth="1"/>
    <col min="2091" max="2093" width="5.85546875" style="1" customWidth="1"/>
    <col min="2094" max="2094" width="6.28515625" style="1" customWidth="1"/>
    <col min="2095" max="2095" width="6.140625" style="1" customWidth="1"/>
    <col min="2096" max="2096" width="5.85546875" style="1" customWidth="1"/>
    <col min="2097" max="2097" width="6.42578125" style="1" customWidth="1"/>
    <col min="2098" max="2098" width="6.140625" style="1" customWidth="1"/>
    <col min="2099" max="2099" width="6.42578125" style="1" customWidth="1"/>
    <col min="2100" max="2100" width="8.42578125" style="1" customWidth="1"/>
    <col min="2101" max="2101" width="7.42578125" style="1" customWidth="1"/>
    <col min="2102" max="2102" width="6.42578125" style="1" customWidth="1"/>
    <col min="2103" max="2103" width="7.42578125" style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6.5703125" style="1" customWidth="1"/>
    <col min="2113" max="2113" width="5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31" width="5.85546875" style="1" customWidth="1"/>
    <col min="2132" max="2132" width="5.85546875" style="1" bestFit="1" customWidth="1"/>
    <col min="2133" max="2133" width="5" style="1" bestFit="1" customWidth="1"/>
    <col min="2134" max="2134" width="5.2851562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0.140625" style="1" customWidth="1"/>
    <col min="2149" max="2304" width="9.140625" style="1"/>
    <col min="2305" max="2305" width="4" style="1" customWidth="1"/>
    <col min="2306" max="2306" width="28.5703125" style="1" customWidth="1"/>
    <col min="2307" max="2307" width="5.85546875" style="1" customWidth="1"/>
    <col min="2308" max="2308" width="6.7109375" style="1" customWidth="1"/>
    <col min="2309" max="2309" width="5.85546875" style="1" customWidth="1"/>
    <col min="2310" max="2310" width="6.8554687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6.7109375" style="1" customWidth="1"/>
    <col min="2317" max="2317" width="5.85546875" style="1" customWidth="1"/>
    <col min="2318" max="2318" width="7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" style="1" customWidth="1"/>
    <col min="2327" max="2327" width="5.85546875" style="1" customWidth="1"/>
    <col min="2328" max="2328" width="7.42578125" style="1" bestFit="1" customWidth="1"/>
    <col min="2329" max="2329" width="5.85546875" style="1" customWidth="1"/>
    <col min="2330" max="2330" width="6.42578125" style="1" customWidth="1"/>
    <col min="2331" max="2332" width="5.85546875" style="1" customWidth="1"/>
    <col min="2333" max="2333" width="5.5703125" style="1" customWidth="1"/>
    <col min="2334" max="2334" width="6.140625" style="1" customWidth="1"/>
    <col min="2335" max="2335" width="6" style="1" customWidth="1"/>
    <col min="2336" max="2336" width="5.5703125" style="1" customWidth="1"/>
    <col min="2337" max="2337" width="7" style="1" customWidth="1"/>
    <col min="2338" max="2338" width="7.5703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6.7109375" style="1" bestFit="1" customWidth="1"/>
    <col min="2347" max="2349" width="5.85546875" style="1" customWidth="1"/>
    <col min="2350" max="2350" width="6.28515625" style="1" customWidth="1"/>
    <col min="2351" max="2351" width="6.140625" style="1" customWidth="1"/>
    <col min="2352" max="2352" width="5.85546875" style="1" customWidth="1"/>
    <col min="2353" max="2353" width="6.42578125" style="1" customWidth="1"/>
    <col min="2354" max="2354" width="6.140625" style="1" customWidth="1"/>
    <col min="2355" max="2355" width="6.42578125" style="1" customWidth="1"/>
    <col min="2356" max="2356" width="8.42578125" style="1" customWidth="1"/>
    <col min="2357" max="2357" width="7.42578125" style="1" customWidth="1"/>
    <col min="2358" max="2358" width="6.42578125" style="1" customWidth="1"/>
    <col min="2359" max="2359" width="7.42578125" style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6.5703125" style="1" customWidth="1"/>
    <col min="2369" max="2369" width="5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87" width="5.85546875" style="1" customWidth="1"/>
    <col min="2388" max="2388" width="5.85546875" style="1" bestFit="1" customWidth="1"/>
    <col min="2389" max="2389" width="5" style="1" bestFit="1" customWidth="1"/>
    <col min="2390" max="2390" width="5.2851562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0.140625" style="1" customWidth="1"/>
    <col min="2405" max="2560" width="9.140625" style="1"/>
    <col min="2561" max="2561" width="4" style="1" customWidth="1"/>
    <col min="2562" max="2562" width="28.5703125" style="1" customWidth="1"/>
    <col min="2563" max="2563" width="5.85546875" style="1" customWidth="1"/>
    <col min="2564" max="2564" width="6.7109375" style="1" customWidth="1"/>
    <col min="2565" max="2565" width="5.85546875" style="1" customWidth="1"/>
    <col min="2566" max="2566" width="6.8554687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6.7109375" style="1" customWidth="1"/>
    <col min="2573" max="2573" width="5.85546875" style="1" customWidth="1"/>
    <col min="2574" max="2574" width="7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" style="1" customWidth="1"/>
    <col min="2583" max="2583" width="5.85546875" style="1" customWidth="1"/>
    <col min="2584" max="2584" width="7.42578125" style="1" bestFit="1" customWidth="1"/>
    <col min="2585" max="2585" width="5.85546875" style="1" customWidth="1"/>
    <col min="2586" max="2586" width="6.42578125" style="1" customWidth="1"/>
    <col min="2587" max="2588" width="5.85546875" style="1" customWidth="1"/>
    <col min="2589" max="2589" width="5.5703125" style="1" customWidth="1"/>
    <col min="2590" max="2590" width="6.140625" style="1" customWidth="1"/>
    <col min="2591" max="2591" width="6" style="1" customWidth="1"/>
    <col min="2592" max="2592" width="5.5703125" style="1" customWidth="1"/>
    <col min="2593" max="2593" width="7" style="1" customWidth="1"/>
    <col min="2594" max="2594" width="7.5703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6.7109375" style="1" bestFit="1" customWidth="1"/>
    <col min="2603" max="2605" width="5.85546875" style="1" customWidth="1"/>
    <col min="2606" max="2606" width="6.28515625" style="1" customWidth="1"/>
    <col min="2607" max="2607" width="6.140625" style="1" customWidth="1"/>
    <col min="2608" max="2608" width="5.85546875" style="1" customWidth="1"/>
    <col min="2609" max="2609" width="6.42578125" style="1" customWidth="1"/>
    <col min="2610" max="2610" width="6.140625" style="1" customWidth="1"/>
    <col min="2611" max="2611" width="6.42578125" style="1" customWidth="1"/>
    <col min="2612" max="2612" width="8.42578125" style="1" customWidth="1"/>
    <col min="2613" max="2613" width="7.42578125" style="1" customWidth="1"/>
    <col min="2614" max="2614" width="6.42578125" style="1" customWidth="1"/>
    <col min="2615" max="2615" width="7.42578125" style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6.5703125" style="1" customWidth="1"/>
    <col min="2625" max="2625" width="5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43" width="5.85546875" style="1" customWidth="1"/>
    <col min="2644" max="2644" width="5.85546875" style="1" bestFit="1" customWidth="1"/>
    <col min="2645" max="2645" width="5" style="1" bestFit="1" customWidth="1"/>
    <col min="2646" max="2646" width="5.2851562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0.140625" style="1" customWidth="1"/>
    <col min="2661" max="2816" width="9.140625" style="1"/>
    <col min="2817" max="2817" width="4" style="1" customWidth="1"/>
    <col min="2818" max="2818" width="28.5703125" style="1" customWidth="1"/>
    <col min="2819" max="2819" width="5.85546875" style="1" customWidth="1"/>
    <col min="2820" max="2820" width="6.7109375" style="1" customWidth="1"/>
    <col min="2821" max="2821" width="5.85546875" style="1" customWidth="1"/>
    <col min="2822" max="2822" width="6.8554687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6.7109375" style="1" customWidth="1"/>
    <col min="2829" max="2829" width="5.85546875" style="1" customWidth="1"/>
    <col min="2830" max="2830" width="7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" style="1" customWidth="1"/>
    <col min="2839" max="2839" width="5.85546875" style="1" customWidth="1"/>
    <col min="2840" max="2840" width="7.42578125" style="1" bestFit="1" customWidth="1"/>
    <col min="2841" max="2841" width="5.85546875" style="1" customWidth="1"/>
    <col min="2842" max="2842" width="6.42578125" style="1" customWidth="1"/>
    <col min="2843" max="2844" width="5.85546875" style="1" customWidth="1"/>
    <col min="2845" max="2845" width="5.5703125" style="1" customWidth="1"/>
    <col min="2846" max="2846" width="6.140625" style="1" customWidth="1"/>
    <col min="2847" max="2847" width="6" style="1" customWidth="1"/>
    <col min="2848" max="2848" width="5.5703125" style="1" customWidth="1"/>
    <col min="2849" max="2849" width="7" style="1" customWidth="1"/>
    <col min="2850" max="2850" width="7.5703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6.7109375" style="1" bestFit="1" customWidth="1"/>
    <col min="2859" max="2861" width="5.85546875" style="1" customWidth="1"/>
    <col min="2862" max="2862" width="6.28515625" style="1" customWidth="1"/>
    <col min="2863" max="2863" width="6.140625" style="1" customWidth="1"/>
    <col min="2864" max="2864" width="5.85546875" style="1" customWidth="1"/>
    <col min="2865" max="2865" width="6.42578125" style="1" customWidth="1"/>
    <col min="2866" max="2866" width="6.140625" style="1" customWidth="1"/>
    <col min="2867" max="2867" width="6.42578125" style="1" customWidth="1"/>
    <col min="2868" max="2868" width="8.42578125" style="1" customWidth="1"/>
    <col min="2869" max="2869" width="7.42578125" style="1" customWidth="1"/>
    <col min="2870" max="2870" width="6.42578125" style="1" customWidth="1"/>
    <col min="2871" max="2871" width="7.42578125" style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6.5703125" style="1" customWidth="1"/>
    <col min="2881" max="2881" width="5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9" width="5.85546875" style="1" customWidth="1"/>
    <col min="2900" max="2900" width="5.85546875" style="1" bestFit="1" customWidth="1"/>
    <col min="2901" max="2901" width="5" style="1" bestFit="1" customWidth="1"/>
    <col min="2902" max="2902" width="5.2851562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0.140625" style="1" customWidth="1"/>
    <col min="2917" max="3072" width="9.140625" style="1"/>
    <col min="3073" max="3073" width="4" style="1" customWidth="1"/>
    <col min="3074" max="3074" width="28.5703125" style="1" customWidth="1"/>
    <col min="3075" max="3075" width="5.85546875" style="1" customWidth="1"/>
    <col min="3076" max="3076" width="6.7109375" style="1" customWidth="1"/>
    <col min="3077" max="3077" width="5.85546875" style="1" customWidth="1"/>
    <col min="3078" max="3078" width="6.8554687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6.7109375" style="1" customWidth="1"/>
    <col min="3085" max="3085" width="5.85546875" style="1" customWidth="1"/>
    <col min="3086" max="3086" width="7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" style="1" customWidth="1"/>
    <col min="3095" max="3095" width="5.85546875" style="1" customWidth="1"/>
    <col min="3096" max="3096" width="7.42578125" style="1" bestFit="1" customWidth="1"/>
    <col min="3097" max="3097" width="5.85546875" style="1" customWidth="1"/>
    <col min="3098" max="3098" width="6.42578125" style="1" customWidth="1"/>
    <col min="3099" max="3100" width="5.85546875" style="1" customWidth="1"/>
    <col min="3101" max="3101" width="5.5703125" style="1" customWidth="1"/>
    <col min="3102" max="3102" width="6.140625" style="1" customWidth="1"/>
    <col min="3103" max="3103" width="6" style="1" customWidth="1"/>
    <col min="3104" max="3104" width="5.5703125" style="1" customWidth="1"/>
    <col min="3105" max="3105" width="7" style="1" customWidth="1"/>
    <col min="3106" max="3106" width="7.5703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6.7109375" style="1" bestFit="1" customWidth="1"/>
    <col min="3115" max="3117" width="5.85546875" style="1" customWidth="1"/>
    <col min="3118" max="3118" width="6.28515625" style="1" customWidth="1"/>
    <col min="3119" max="3119" width="6.140625" style="1" customWidth="1"/>
    <col min="3120" max="3120" width="5.85546875" style="1" customWidth="1"/>
    <col min="3121" max="3121" width="6.42578125" style="1" customWidth="1"/>
    <col min="3122" max="3122" width="6.140625" style="1" customWidth="1"/>
    <col min="3123" max="3123" width="6.42578125" style="1" customWidth="1"/>
    <col min="3124" max="3124" width="8.42578125" style="1" customWidth="1"/>
    <col min="3125" max="3125" width="7.42578125" style="1" customWidth="1"/>
    <col min="3126" max="3126" width="6.42578125" style="1" customWidth="1"/>
    <col min="3127" max="3127" width="7.42578125" style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6.5703125" style="1" customWidth="1"/>
    <col min="3137" max="3137" width="5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55" width="5.85546875" style="1" customWidth="1"/>
    <col min="3156" max="3156" width="5.85546875" style="1" bestFit="1" customWidth="1"/>
    <col min="3157" max="3157" width="5" style="1" bestFit="1" customWidth="1"/>
    <col min="3158" max="3158" width="5.2851562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0.140625" style="1" customWidth="1"/>
    <col min="3173" max="3328" width="9.140625" style="1"/>
    <col min="3329" max="3329" width="4" style="1" customWidth="1"/>
    <col min="3330" max="3330" width="28.5703125" style="1" customWidth="1"/>
    <col min="3331" max="3331" width="5.85546875" style="1" customWidth="1"/>
    <col min="3332" max="3332" width="6.7109375" style="1" customWidth="1"/>
    <col min="3333" max="3333" width="5.85546875" style="1" customWidth="1"/>
    <col min="3334" max="3334" width="6.8554687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6.7109375" style="1" customWidth="1"/>
    <col min="3341" max="3341" width="5.85546875" style="1" customWidth="1"/>
    <col min="3342" max="3342" width="7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" style="1" customWidth="1"/>
    <col min="3351" max="3351" width="5.85546875" style="1" customWidth="1"/>
    <col min="3352" max="3352" width="7.42578125" style="1" bestFit="1" customWidth="1"/>
    <col min="3353" max="3353" width="5.85546875" style="1" customWidth="1"/>
    <col min="3354" max="3354" width="6.42578125" style="1" customWidth="1"/>
    <col min="3355" max="3356" width="5.85546875" style="1" customWidth="1"/>
    <col min="3357" max="3357" width="5.5703125" style="1" customWidth="1"/>
    <col min="3358" max="3358" width="6.140625" style="1" customWidth="1"/>
    <col min="3359" max="3359" width="6" style="1" customWidth="1"/>
    <col min="3360" max="3360" width="5.5703125" style="1" customWidth="1"/>
    <col min="3361" max="3361" width="7" style="1" customWidth="1"/>
    <col min="3362" max="3362" width="7.5703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6.7109375" style="1" bestFit="1" customWidth="1"/>
    <col min="3371" max="3373" width="5.85546875" style="1" customWidth="1"/>
    <col min="3374" max="3374" width="6.28515625" style="1" customWidth="1"/>
    <col min="3375" max="3375" width="6.140625" style="1" customWidth="1"/>
    <col min="3376" max="3376" width="5.85546875" style="1" customWidth="1"/>
    <col min="3377" max="3377" width="6.42578125" style="1" customWidth="1"/>
    <col min="3378" max="3378" width="6.140625" style="1" customWidth="1"/>
    <col min="3379" max="3379" width="6.42578125" style="1" customWidth="1"/>
    <col min="3380" max="3380" width="8.42578125" style="1" customWidth="1"/>
    <col min="3381" max="3381" width="7.42578125" style="1" customWidth="1"/>
    <col min="3382" max="3382" width="6.42578125" style="1" customWidth="1"/>
    <col min="3383" max="3383" width="7.42578125" style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6.5703125" style="1" customWidth="1"/>
    <col min="3393" max="3393" width="5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11" width="5.85546875" style="1" customWidth="1"/>
    <col min="3412" max="3412" width="5.85546875" style="1" bestFit="1" customWidth="1"/>
    <col min="3413" max="3413" width="5" style="1" bestFit="1" customWidth="1"/>
    <col min="3414" max="3414" width="5.2851562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0.140625" style="1" customWidth="1"/>
    <col min="3429" max="3584" width="9.140625" style="1"/>
    <col min="3585" max="3585" width="4" style="1" customWidth="1"/>
    <col min="3586" max="3586" width="28.5703125" style="1" customWidth="1"/>
    <col min="3587" max="3587" width="5.85546875" style="1" customWidth="1"/>
    <col min="3588" max="3588" width="6.7109375" style="1" customWidth="1"/>
    <col min="3589" max="3589" width="5.85546875" style="1" customWidth="1"/>
    <col min="3590" max="3590" width="6.8554687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6.7109375" style="1" customWidth="1"/>
    <col min="3597" max="3597" width="5.85546875" style="1" customWidth="1"/>
    <col min="3598" max="3598" width="7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" style="1" customWidth="1"/>
    <col min="3607" max="3607" width="5.85546875" style="1" customWidth="1"/>
    <col min="3608" max="3608" width="7.42578125" style="1" bestFit="1" customWidth="1"/>
    <col min="3609" max="3609" width="5.85546875" style="1" customWidth="1"/>
    <col min="3610" max="3610" width="6.42578125" style="1" customWidth="1"/>
    <col min="3611" max="3612" width="5.85546875" style="1" customWidth="1"/>
    <col min="3613" max="3613" width="5.5703125" style="1" customWidth="1"/>
    <col min="3614" max="3614" width="6.140625" style="1" customWidth="1"/>
    <col min="3615" max="3615" width="6" style="1" customWidth="1"/>
    <col min="3616" max="3616" width="5.5703125" style="1" customWidth="1"/>
    <col min="3617" max="3617" width="7" style="1" customWidth="1"/>
    <col min="3618" max="3618" width="7.5703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6.7109375" style="1" bestFit="1" customWidth="1"/>
    <col min="3627" max="3629" width="5.85546875" style="1" customWidth="1"/>
    <col min="3630" max="3630" width="6.28515625" style="1" customWidth="1"/>
    <col min="3631" max="3631" width="6.140625" style="1" customWidth="1"/>
    <col min="3632" max="3632" width="5.85546875" style="1" customWidth="1"/>
    <col min="3633" max="3633" width="6.42578125" style="1" customWidth="1"/>
    <col min="3634" max="3634" width="6.140625" style="1" customWidth="1"/>
    <col min="3635" max="3635" width="6.42578125" style="1" customWidth="1"/>
    <col min="3636" max="3636" width="8.42578125" style="1" customWidth="1"/>
    <col min="3637" max="3637" width="7.42578125" style="1" customWidth="1"/>
    <col min="3638" max="3638" width="6.42578125" style="1" customWidth="1"/>
    <col min="3639" max="3639" width="7.42578125" style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6.5703125" style="1" customWidth="1"/>
    <col min="3649" max="3649" width="5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67" width="5.85546875" style="1" customWidth="1"/>
    <col min="3668" max="3668" width="5.85546875" style="1" bestFit="1" customWidth="1"/>
    <col min="3669" max="3669" width="5" style="1" bestFit="1" customWidth="1"/>
    <col min="3670" max="3670" width="5.2851562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0.140625" style="1" customWidth="1"/>
    <col min="3685" max="3840" width="9.140625" style="1"/>
    <col min="3841" max="3841" width="4" style="1" customWidth="1"/>
    <col min="3842" max="3842" width="28.5703125" style="1" customWidth="1"/>
    <col min="3843" max="3843" width="5.85546875" style="1" customWidth="1"/>
    <col min="3844" max="3844" width="6.7109375" style="1" customWidth="1"/>
    <col min="3845" max="3845" width="5.85546875" style="1" customWidth="1"/>
    <col min="3846" max="3846" width="6.8554687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6.7109375" style="1" customWidth="1"/>
    <col min="3853" max="3853" width="5.85546875" style="1" customWidth="1"/>
    <col min="3854" max="3854" width="7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" style="1" customWidth="1"/>
    <col min="3863" max="3863" width="5.85546875" style="1" customWidth="1"/>
    <col min="3864" max="3864" width="7.42578125" style="1" bestFit="1" customWidth="1"/>
    <col min="3865" max="3865" width="5.85546875" style="1" customWidth="1"/>
    <col min="3866" max="3866" width="6.42578125" style="1" customWidth="1"/>
    <col min="3867" max="3868" width="5.85546875" style="1" customWidth="1"/>
    <col min="3869" max="3869" width="5.5703125" style="1" customWidth="1"/>
    <col min="3870" max="3870" width="6.140625" style="1" customWidth="1"/>
    <col min="3871" max="3871" width="6" style="1" customWidth="1"/>
    <col min="3872" max="3872" width="5.5703125" style="1" customWidth="1"/>
    <col min="3873" max="3873" width="7" style="1" customWidth="1"/>
    <col min="3874" max="3874" width="7.5703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6.7109375" style="1" bestFit="1" customWidth="1"/>
    <col min="3883" max="3885" width="5.85546875" style="1" customWidth="1"/>
    <col min="3886" max="3886" width="6.28515625" style="1" customWidth="1"/>
    <col min="3887" max="3887" width="6.140625" style="1" customWidth="1"/>
    <col min="3888" max="3888" width="5.85546875" style="1" customWidth="1"/>
    <col min="3889" max="3889" width="6.42578125" style="1" customWidth="1"/>
    <col min="3890" max="3890" width="6.140625" style="1" customWidth="1"/>
    <col min="3891" max="3891" width="6.42578125" style="1" customWidth="1"/>
    <col min="3892" max="3892" width="8.42578125" style="1" customWidth="1"/>
    <col min="3893" max="3893" width="7.42578125" style="1" customWidth="1"/>
    <col min="3894" max="3894" width="6.42578125" style="1" customWidth="1"/>
    <col min="3895" max="3895" width="7.42578125" style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6.5703125" style="1" customWidth="1"/>
    <col min="3905" max="3905" width="5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23" width="5.85546875" style="1" customWidth="1"/>
    <col min="3924" max="3924" width="5.85546875" style="1" bestFit="1" customWidth="1"/>
    <col min="3925" max="3925" width="5" style="1" bestFit="1" customWidth="1"/>
    <col min="3926" max="3926" width="5.2851562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0.140625" style="1" customWidth="1"/>
    <col min="3941" max="4096" width="9.140625" style="1"/>
    <col min="4097" max="4097" width="4" style="1" customWidth="1"/>
    <col min="4098" max="4098" width="28.5703125" style="1" customWidth="1"/>
    <col min="4099" max="4099" width="5.85546875" style="1" customWidth="1"/>
    <col min="4100" max="4100" width="6.7109375" style="1" customWidth="1"/>
    <col min="4101" max="4101" width="5.85546875" style="1" customWidth="1"/>
    <col min="4102" max="4102" width="6.8554687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6.7109375" style="1" customWidth="1"/>
    <col min="4109" max="4109" width="5.85546875" style="1" customWidth="1"/>
    <col min="4110" max="4110" width="7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" style="1" customWidth="1"/>
    <col min="4119" max="4119" width="5.85546875" style="1" customWidth="1"/>
    <col min="4120" max="4120" width="7.42578125" style="1" bestFit="1" customWidth="1"/>
    <col min="4121" max="4121" width="5.85546875" style="1" customWidth="1"/>
    <col min="4122" max="4122" width="6.42578125" style="1" customWidth="1"/>
    <col min="4123" max="4124" width="5.85546875" style="1" customWidth="1"/>
    <col min="4125" max="4125" width="5.5703125" style="1" customWidth="1"/>
    <col min="4126" max="4126" width="6.140625" style="1" customWidth="1"/>
    <col min="4127" max="4127" width="6" style="1" customWidth="1"/>
    <col min="4128" max="4128" width="5.5703125" style="1" customWidth="1"/>
    <col min="4129" max="4129" width="7" style="1" customWidth="1"/>
    <col min="4130" max="4130" width="7.5703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6.7109375" style="1" bestFit="1" customWidth="1"/>
    <col min="4139" max="4141" width="5.85546875" style="1" customWidth="1"/>
    <col min="4142" max="4142" width="6.28515625" style="1" customWidth="1"/>
    <col min="4143" max="4143" width="6.140625" style="1" customWidth="1"/>
    <col min="4144" max="4144" width="5.85546875" style="1" customWidth="1"/>
    <col min="4145" max="4145" width="6.42578125" style="1" customWidth="1"/>
    <col min="4146" max="4146" width="6.140625" style="1" customWidth="1"/>
    <col min="4147" max="4147" width="6.42578125" style="1" customWidth="1"/>
    <col min="4148" max="4148" width="8.42578125" style="1" customWidth="1"/>
    <col min="4149" max="4149" width="7.42578125" style="1" customWidth="1"/>
    <col min="4150" max="4150" width="6.42578125" style="1" customWidth="1"/>
    <col min="4151" max="4151" width="7.42578125" style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6.5703125" style="1" customWidth="1"/>
    <col min="4161" max="4161" width="5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9" width="5.85546875" style="1" customWidth="1"/>
    <col min="4180" max="4180" width="5.85546875" style="1" bestFit="1" customWidth="1"/>
    <col min="4181" max="4181" width="5" style="1" bestFit="1" customWidth="1"/>
    <col min="4182" max="4182" width="5.2851562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0.140625" style="1" customWidth="1"/>
    <col min="4197" max="4352" width="9.140625" style="1"/>
    <col min="4353" max="4353" width="4" style="1" customWidth="1"/>
    <col min="4354" max="4354" width="28.5703125" style="1" customWidth="1"/>
    <col min="4355" max="4355" width="5.85546875" style="1" customWidth="1"/>
    <col min="4356" max="4356" width="6.7109375" style="1" customWidth="1"/>
    <col min="4357" max="4357" width="5.85546875" style="1" customWidth="1"/>
    <col min="4358" max="4358" width="6.8554687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6.7109375" style="1" customWidth="1"/>
    <col min="4365" max="4365" width="5.85546875" style="1" customWidth="1"/>
    <col min="4366" max="4366" width="7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" style="1" customWidth="1"/>
    <col min="4375" max="4375" width="5.85546875" style="1" customWidth="1"/>
    <col min="4376" max="4376" width="7.42578125" style="1" bestFit="1" customWidth="1"/>
    <col min="4377" max="4377" width="5.85546875" style="1" customWidth="1"/>
    <col min="4378" max="4378" width="6.42578125" style="1" customWidth="1"/>
    <col min="4379" max="4380" width="5.85546875" style="1" customWidth="1"/>
    <col min="4381" max="4381" width="5.5703125" style="1" customWidth="1"/>
    <col min="4382" max="4382" width="6.140625" style="1" customWidth="1"/>
    <col min="4383" max="4383" width="6" style="1" customWidth="1"/>
    <col min="4384" max="4384" width="5.5703125" style="1" customWidth="1"/>
    <col min="4385" max="4385" width="7" style="1" customWidth="1"/>
    <col min="4386" max="4386" width="7.5703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6.7109375" style="1" bestFit="1" customWidth="1"/>
    <col min="4395" max="4397" width="5.85546875" style="1" customWidth="1"/>
    <col min="4398" max="4398" width="6.28515625" style="1" customWidth="1"/>
    <col min="4399" max="4399" width="6.140625" style="1" customWidth="1"/>
    <col min="4400" max="4400" width="5.85546875" style="1" customWidth="1"/>
    <col min="4401" max="4401" width="6.42578125" style="1" customWidth="1"/>
    <col min="4402" max="4402" width="6.140625" style="1" customWidth="1"/>
    <col min="4403" max="4403" width="6.42578125" style="1" customWidth="1"/>
    <col min="4404" max="4404" width="8.42578125" style="1" customWidth="1"/>
    <col min="4405" max="4405" width="7.42578125" style="1" customWidth="1"/>
    <col min="4406" max="4406" width="6.42578125" style="1" customWidth="1"/>
    <col min="4407" max="4407" width="7.42578125" style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6.5703125" style="1" customWidth="1"/>
    <col min="4417" max="4417" width="5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35" width="5.85546875" style="1" customWidth="1"/>
    <col min="4436" max="4436" width="5.85546875" style="1" bestFit="1" customWidth="1"/>
    <col min="4437" max="4437" width="5" style="1" bestFit="1" customWidth="1"/>
    <col min="4438" max="4438" width="5.2851562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0.140625" style="1" customWidth="1"/>
    <col min="4453" max="4608" width="9.140625" style="1"/>
    <col min="4609" max="4609" width="4" style="1" customWidth="1"/>
    <col min="4610" max="4610" width="28.5703125" style="1" customWidth="1"/>
    <col min="4611" max="4611" width="5.85546875" style="1" customWidth="1"/>
    <col min="4612" max="4612" width="6.7109375" style="1" customWidth="1"/>
    <col min="4613" max="4613" width="5.85546875" style="1" customWidth="1"/>
    <col min="4614" max="4614" width="6.8554687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6.7109375" style="1" customWidth="1"/>
    <col min="4621" max="4621" width="5.85546875" style="1" customWidth="1"/>
    <col min="4622" max="4622" width="7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" style="1" customWidth="1"/>
    <col min="4631" max="4631" width="5.85546875" style="1" customWidth="1"/>
    <col min="4632" max="4632" width="7.42578125" style="1" bestFit="1" customWidth="1"/>
    <col min="4633" max="4633" width="5.85546875" style="1" customWidth="1"/>
    <col min="4634" max="4634" width="6.42578125" style="1" customWidth="1"/>
    <col min="4635" max="4636" width="5.85546875" style="1" customWidth="1"/>
    <col min="4637" max="4637" width="5.5703125" style="1" customWidth="1"/>
    <col min="4638" max="4638" width="6.140625" style="1" customWidth="1"/>
    <col min="4639" max="4639" width="6" style="1" customWidth="1"/>
    <col min="4640" max="4640" width="5.5703125" style="1" customWidth="1"/>
    <col min="4641" max="4641" width="7" style="1" customWidth="1"/>
    <col min="4642" max="4642" width="7.5703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6.7109375" style="1" bestFit="1" customWidth="1"/>
    <col min="4651" max="4653" width="5.85546875" style="1" customWidth="1"/>
    <col min="4654" max="4654" width="6.28515625" style="1" customWidth="1"/>
    <col min="4655" max="4655" width="6.140625" style="1" customWidth="1"/>
    <col min="4656" max="4656" width="5.85546875" style="1" customWidth="1"/>
    <col min="4657" max="4657" width="6.42578125" style="1" customWidth="1"/>
    <col min="4658" max="4658" width="6.140625" style="1" customWidth="1"/>
    <col min="4659" max="4659" width="6.42578125" style="1" customWidth="1"/>
    <col min="4660" max="4660" width="8.42578125" style="1" customWidth="1"/>
    <col min="4661" max="4661" width="7.42578125" style="1" customWidth="1"/>
    <col min="4662" max="4662" width="6.42578125" style="1" customWidth="1"/>
    <col min="4663" max="4663" width="7.42578125" style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6.5703125" style="1" customWidth="1"/>
    <col min="4673" max="4673" width="5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91" width="5.85546875" style="1" customWidth="1"/>
    <col min="4692" max="4692" width="5.85546875" style="1" bestFit="1" customWidth="1"/>
    <col min="4693" max="4693" width="5" style="1" bestFit="1" customWidth="1"/>
    <col min="4694" max="4694" width="5.2851562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0.140625" style="1" customWidth="1"/>
    <col min="4709" max="4864" width="9.140625" style="1"/>
    <col min="4865" max="4865" width="4" style="1" customWidth="1"/>
    <col min="4866" max="4866" width="28.5703125" style="1" customWidth="1"/>
    <col min="4867" max="4867" width="5.85546875" style="1" customWidth="1"/>
    <col min="4868" max="4868" width="6.7109375" style="1" customWidth="1"/>
    <col min="4869" max="4869" width="5.85546875" style="1" customWidth="1"/>
    <col min="4870" max="4870" width="6.8554687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6.7109375" style="1" customWidth="1"/>
    <col min="4877" max="4877" width="5.85546875" style="1" customWidth="1"/>
    <col min="4878" max="4878" width="7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" style="1" customWidth="1"/>
    <col min="4887" max="4887" width="5.85546875" style="1" customWidth="1"/>
    <col min="4888" max="4888" width="7.42578125" style="1" bestFit="1" customWidth="1"/>
    <col min="4889" max="4889" width="5.85546875" style="1" customWidth="1"/>
    <col min="4890" max="4890" width="6.42578125" style="1" customWidth="1"/>
    <col min="4891" max="4892" width="5.85546875" style="1" customWidth="1"/>
    <col min="4893" max="4893" width="5.5703125" style="1" customWidth="1"/>
    <col min="4894" max="4894" width="6.140625" style="1" customWidth="1"/>
    <col min="4895" max="4895" width="6" style="1" customWidth="1"/>
    <col min="4896" max="4896" width="5.5703125" style="1" customWidth="1"/>
    <col min="4897" max="4897" width="7" style="1" customWidth="1"/>
    <col min="4898" max="4898" width="7.5703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6.7109375" style="1" bestFit="1" customWidth="1"/>
    <col min="4907" max="4909" width="5.85546875" style="1" customWidth="1"/>
    <col min="4910" max="4910" width="6.28515625" style="1" customWidth="1"/>
    <col min="4911" max="4911" width="6.140625" style="1" customWidth="1"/>
    <col min="4912" max="4912" width="5.85546875" style="1" customWidth="1"/>
    <col min="4913" max="4913" width="6.42578125" style="1" customWidth="1"/>
    <col min="4914" max="4914" width="6.140625" style="1" customWidth="1"/>
    <col min="4915" max="4915" width="6.42578125" style="1" customWidth="1"/>
    <col min="4916" max="4916" width="8.42578125" style="1" customWidth="1"/>
    <col min="4917" max="4917" width="7.42578125" style="1" customWidth="1"/>
    <col min="4918" max="4918" width="6.42578125" style="1" customWidth="1"/>
    <col min="4919" max="4919" width="7.42578125" style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6.5703125" style="1" customWidth="1"/>
    <col min="4929" max="4929" width="5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47" width="5.85546875" style="1" customWidth="1"/>
    <col min="4948" max="4948" width="5.85546875" style="1" bestFit="1" customWidth="1"/>
    <col min="4949" max="4949" width="5" style="1" bestFit="1" customWidth="1"/>
    <col min="4950" max="4950" width="5.2851562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0.140625" style="1" customWidth="1"/>
    <col min="4965" max="5120" width="9.140625" style="1"/>
    <col min="5121" max="5121" width="4" style="1" customWidth="1"/>
    <col min="5122" max="5122" width="28.5703125" style="1" customWidth="1"/>
    <col min="5123" max="5123" width="5.85546875" style="1" customWidth="1"/>
    <col min="5124" max="5124" width="6.7109375" style="1" customWidth="1"/>
    <col min="5125" max="5125" width="5.85546875" style="1" customWidth="1"/>
    <col min="5126" max="5126" width="6.8554687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6.7109375" style="1" customWidth="1"/>
    <col min="5133" max="5133" width="5.85546875" style="1" customWidth="1"/>
    <col min="5134" max="5134" width="7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" style="1" customWidth="1"/>
    <col min="5143" max="5143" width="5.85546875" style="1" customWidth="1"/>
    <col min="5144" max="5144" width="7.42578125" style="1" bestFit="1" customWidth="1"/>
    <col min="5145" max="5145" width="5.85546875" style="1" customWidth="1"/>
    <col min="5146" max="5146" width="6.42578125" style="1" customWidth="1"/>
    <col min="5147" max="5148" width="5.85546875" style="1" customWidth="1"/>
    <col min="5149" max="5149" width="5.5703125" style="1" customWidth="1"/>
    <col min="5150" max="5150" width="6.140625" style="1" customWidth="1"/>
    <col min="5151" max="5151" width="6" style="1" customWidth="1"/>
    <col min="5152" max="5152" width="5.5703125" style="1" customWidth="1"/>
    <col min="5153" max="5153" width="7" style="1" customWidth="1"/>
    <col min="5154" max="5154" width="7.5703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6.7109375" style="1" bestFit="1" customWidth="1"/>
    <col min="5163" max="5165" width="5.85546875" style="1" customWidth="1"/>
    <col min="5166" max="5166" width="6.28515625" style="1" customWidth="1"/>
    <col min="5167" max="5167" width="6.140625" style="1" customWidth="1"/>
    <col min="5168" max="5168" width="5.85546875" style="1" customWidth="1"/>
    <col min="5169" max="5169" width="6.42578125" style="1" customWidth="1"/>
    <col min="5170" max="5170" width="6.140625" style="1" customWidth="1"/>
    <col min="5171" max="5171" width="6.42578125" style="1" customWidth="1"/>
    <col min="5172" max="5172" width="8.42578125" style="1" customWidth="1"/>
    <col min="5173" max="5173" width="7.42578125" style="1" customWidth="1"/>
    <col min="5174" max="5174" width="6.42578125" style="1" customWidth="1"/>
    <col min="5175" max="5175" width="7.42578125" style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6.5703125" style="1" customWidth="1"/>
    <col min="5185" max="5185" width="5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203" width="5.85546875" style="1" customWidth="1"/>
    <col min="5204" max="5204" width="5.85546875" style="1" bestFit="1" customWidth="1"/>
    <col min="5205" max="5205" width="5" style="1" bestFit="1" customWidth="1"/>
    <col min="5206" max="5206" width="5.2851562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0.140625" style="1" customWidth="1"/>
    <col min="5221" max="5376" width="9.140625" style="1"/>
    <col min="5377" max="5377" width="4" style="1" customWidth="1"/>
    <col min="5378" max="5378" width="28.5703125" style="1" customWidth="1"/>
    <col min="5379" max="5379" width="5.85546875" style="1" customWidth="1"/>
    <col min="5380" max="5380" width="6.7109375" style="1" customWidth="1"/>
    <col min="5381" max="5381" width="5.85546875" style="1" customWidth="1"/>
    <col min="5382" max="5382" width="6.8554687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6.7109375" style="1" customWidth="1"/>
    <col min="5389" max="5389" width="5.85546875" style="1" customWidth="1"/>
    <col min="5390" max="5390" width="7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" style="1" customWidth="1"/>
    <col min="5399" max="5399" width="5.85546875" style="1" customWidth="1"/>
    <col min="5400" max="5400" width="7.42578125" style="1" bestFit="1" customWidth="1"/>
    <col min="5401" max="5401" width="5.85546875" style="1" customWidth="1"/>
    <col min="5402" max="5402" width="6.42578125" style="1" customWidth="1"/>
    <col min="5403" max="5404" width="5.85546875" style="1" customWidth="1"/>
    <col min="5405" max="5405" width="5.5703125" style="1" customWidth="1"/>
    <col min="5406" max="5406" width="6.140625" style="1" customWidth="1"/>
    <col min="5407" max="5407" width="6" style="1" customWidth="1"/>
    <col min="5408" max="5408" width="5.5703125" style="1" customWidth="1"/>
    <col min="5409" max="5409" width="7" style="1" customWidth="1"/>
    <col min="5410" max="5410" width="7.5703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6.7109375" style="1" bestFit="1" customWidth="1"/>
    <col min="5419" max="5421" width="5.85546875" style="1" customWidth="1"/>
    <col min="5422" max="5422" width="6.28515625" style="1" customWidth="1"/>
    <col min="5423" max="5423" width="6.140625" style="1" customWidth="1"/>
    <col min="5424" max="5424" width="5.85546875" style="1" customWidth="1"/>
    <col min="5425" max="5425" width="6.42578125" style="1" customWidth="1"/>
    <col min="5426" max="5426" width="6.140625" style="1" customWidth="1"/>
    <col min="5427" max="5427" width="6.42578125" style="1" customWidth="1"/>
    <col min="5428" max="5428" width="8.42578125" style="1" customWidth="1"/>
    <col min="5429" max="5429" width="7.42578125" style="1" customWidth="1"/>
    <col min="5430" max="5430" width="6.42578125" style="1" customWidth="1"/>
    <col min="5431" max="5431" width="7.42578125" style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6.5703125" style="1" customWidth="1"/>
    <col min="5441" max="5441" width="5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9" width="5.85546875" style="1" customWidth="1"/>
    <col min="5460" max="5460" width="5.85546875" style="1" bestFit="1" customWidth="1"/>
    <col min="5461" max="5461" width="5" style="1" bestFit="1" customWidth="1"/>
    <col min="5462" max="5462" width="5.2851562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0.140625" style="1" customWidth="1"/>
    <col min="5477" max="5632" width="9.140625" style="1"/>
    <col min="5633" max="5633" width="4" style="1" customWidth="1"/>
    <col min="5634" max="5634" width="28.5703125" style="1" customWidth="1"/>
    <col min="5635" max="5635" width="5.85546875" style="1" customWidth="1"/>
    <col min="5636" max="5636" width="6.7109375" style="1" customWidth="1"/>
    <col min="5637" max="5637" width="5.85546875" style="1" customWidth="1"/>
    <col min="5638" max="5638" width="6.8554687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6.7109375" style="1" customWidth="1"/>
    <col min="5645" max="5645" width="5.85546875" style="1" customWidth="1"/>
    <col min="5646" max="5646" width="7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" style="1" customWidth="1"/>
    <col min="5655" max="5655" width="5.85546875" style="1" customWidth="1"/>
    <col min="5656" max="5656" width="7.42578125" style="1" bestFit="1" customWidth="1"/>
    <col min="5657" max="5657" width="5.85546875" style="1" customWidth="1"/>
    <col min="5658" max="5658" width="6.42578125" style="1" customWidth="1"/>
    <col min="5659" max="5660" width="5.85546875" style="1" customWidth="1"/>
    <col min="5661" max="5661" width="5.5703125" style="1" customWidth="1"/>
    <col min="5662" max="5662" width="6.140625" style="1" customWidth="1"/>
    <col min="5663" max="5663" width="6" style="1" customWidth="1"/>
    <col min="5664" max="5664" width="5.5703125" style="1" customWidth="1"/>
    <col min="5665" max="5665" width="7" style="1" customWidth="1"/>
    <col min="5666" max="5666" width="7.5703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6.7109375" style="1" bestFit="1" customWidth="1"/>
    <col min="5675" max="5677" width="5.85546875" style="1" customWidth="1"/>
    <col min="5678" max="5678" width="6.28515625" style="1" customWidth="1"/>
    <col min="5679" max="5679" width="6.140625" style="1" customWidth="1"/>
    <col min="5680" max="5680" width="5.85546875" style="1" customWidth="1"/>
    <col min="5681" max="5681" width="6.42578125" style="1" customWidth="1"/>
    <col min="5682" max="5682" width="6.140625" style="1" customWidth="1"/>
    <col min="5683" max="5683" width="6.42578125" style="1" customWidth="1"/>
    <col min="5684" max="5684" width="8.42578125" style="1" customWidth="1"/>
    <col min="5685" max="5685" width="7.42578125" style="1" customWidth="1"/>
    <col min="5686" max="5686" width="6.42578125" style="1" customWidth="1"/>
    <col min="5687" max="5687" width="7.42578125" style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6.5703125" style="1" customWidth="1"/>
    <col min="5697" max="5697" width="5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15" width="5.85546875" style="1" customWidth="1"/>
    <col min="5716" max="5716" width="5.85546875" style="1" bestFit="1" customWidth="1"/>
    <col min="5717" max="5717" width="5" style="1" bestFit="1" customWidth="1"/>
    <col min="5718" max="5718" width="5.2851562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0.140625" style="1" customWidth="1"/>
    <col min="5733" max="5888" width="9.140625" style="1"/>
    <col min="5889" max="5889" width="4" style="1" customWidth="1"/>
    <col min="5890" max="5890" width="28.5703125" style="1" customWidth="1"/>
    <col min="5891" max="5891" width="5.85546875" style="1" customWidth="1"/>
    <col min="5892" max="5892" width="6.7109375" style="1" customWidth="1"/>
    <col min="5893" max="5893" width="5.85546875" style="1" customWidth="1"/>
    <col min="5894" max="5894" width="6.8554687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6.7109375" style="1" customWidth="1"/>
    <col min="5901" max="5901" width="5.85546875" style="1" customWidth="1"/>
    <col min="5902" max="5902" width="7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" style="1" customWidth="1"/>
    <col min="5911" max="5911" width="5.85546875" style="1" customWidth="1"/>
    <col min="5912" max="5912" width="7.42578125" style="1" bestFit="1" customWidth="1"/>
    <col min="5913" max="5913" width="5.85546875" style="1" customWidth="1"/>
    <col min="5914" max="5914" width="6.42578125" style="1" customWidth="1"/>
    <col min="5915" max="5916" width="5.85546875" style="1" customWidth="1"/>
    <col min="5917" max="5917" width="5.5703125" style="1" customWidth="1"/>
    <col min="5918" max="5918" width="6.140625" style="1" customWidth="1"/>
    <col min="5919" max="5919" width="6" style="1" customWidth="1"/>
    <col min="5920" max="5920" width="5.5703125" style="1" customWidth="1"/>
    <col min="5921" max="5921" width="7" style="1" customWidth="1"/>
    <col min="5922" max="5922" width="7.5703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6.7109375" style="1" bestFit="1" customWidth="1"/>
    <col min="5931" max="5933" width="5.85546875" style="1" customWidth="1"/>
    <col min="5934" max="5934" width="6.28515625" style="1" customWidth="1"/>
    <col min="5935" max="5935" width="6.140625" style="1" customWidth="1"/>
    <col min="5936" max="5936" width="5.85546875" style="1" customWidth="1"/>
    <col min="5937" max="5937" width="6.42578125" style="1" customWidth="1"/>
    <col min="5938" max="5938" width="6.140625" style="1" customWidth="1"/>
    <col min="5939" max="5939" width="6.42578125" style="1" customWidth="1"/>
    <col min="5940" max="5940" width="8.42578125" style="1" customWidth="1"/>
    <col min="5941" max="5941" width="7.42578125" style="1" customWidth="1"/>
    <col min="5942" max="5942" width="6.42578125" style="1" customWidth="1"/>
    <col min="5943" max="5943" width="7.42578125" style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6.5703125" style="1" customWidth="1"/>
    <col min="5953" max="5953" width="5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71" width="5.85546875" style="1" customWidth="1"/>
    <col min="5972" max="5972" width="5.85546875" style="1" bestFit="1" customWidth="1"/>
    <col min="5973" max="5973" width="5" style="1" bestFit="1" customWidth="1"/>
    <col min="5974" max="5974" width="5.2851562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0.140625" style="1" customWidth="1"/>
    <col min="5989" max="6144" width="9.140625" style="1"/>
    <col min="6145" max="6145" width="4" style="1" customWidth="1"/>
    <col min="6146" max="6146" width="28.5703125" style="1" customWidth="1"/>
    <col min="6147" max="6147" width="5.85546875" style="1" customWidth="1"/>
    <col min="6148" max="6148" width="6.7109375" style="1" customWidth="1"/>
    <col min="6149" max="6149" width="5.85546875" style="1" customWidth="1"/>
    <col min="6150" max="6150" width="6.8554687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6.7109375" style="1" customWidth="1"/>
    <col min="6157" max="6157" width="5.85546875" style="1" customWidth="1"/>
    <col min="6158" max="6158" width="7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" style="1" customWidth="1"/>
    <col min="6167" max="6167" width="5.85546875" style="1" customWidth="1"/>
    <col min="6168" max="6168" width="7.42578125" style="1" bestFit="1" customWidth="1"/>
    <col min="6169" max="6169" width="5.85546875" style="1" customWidth="1"/>
    <col min="6170" max="6170" width="6.42578125" style="1" customWidth="1"/>
    <col min="6171" max="6172" width="5.85546875" style="1" customWidth="1"/>
    <col min="6173" max="6173" width="5.5703125" style="1" customWidth="1"/>
    <col min="6174" max="6174" width="6.140625" style="1" customWidth="1"/>
    <col min="6175" max="6175" width="6" style="1" customWidth="1"/>
    <col min="6176" max="6176" width="5.5703125" style="1" customWidth="1"/>
    <col min="6177" max="6177" width="7" style="1" customWidth="1"/>
    <col min="6178" max="6178" width="7.5703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6.7109375" style="1" bestFit="1" customWidth="1"/>
    <col min="6187" max="6189" width="5.85546875" style="1" customWidth="1"/>
    <col min="6190" max="6190" width="6.28515625" style="1" customWidth="1"/>
    <col min="6191" max="6191" width="6.140625" style="1" customWidth="1"/>
    <col min="6192" max="6192" width="5.85546875" style="1" customWidth="1"/>
    <col min="6193" max="6193" width="6.42578125" style="1" customWidth="1"/>
    <col min="6194" max="6194" width="6.140625" style="1" customWidth="1"/>
    <col min="6195" max="6195" width="6.42578125" style="1" customWidth="1"/>
    <col min="6196" max="6196" width="8.42578125" style="1" customWidth="1"/>
    <col min="6197" max="6197" width="7.42578125" style="1" customWidth="1"/>
    <col min="6198" max="6198" width="6.42578125" style="1" customWidth="1"/>
    <col min="6199" max="6199" width="7.42578125" style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6.5703125" style="1" customWidth="1"/>
    <col min="6209" max="6209" width="5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27" width="5.85546875" style="1" customWidth="1"/>
    <col min="6228" max="6228" width="5.85546875" style="1" bestFit="1" customWidth="1"/>
    <col min="6229" max="6229" width="5" style="1" bestFit="1" customWidth="1"/>
    <col min="6230" max="6230" width="5.2851562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0.140625" style="1" customWidth="1"/>
    <col min="6245" max="6400" width="9.140625" style="1"/>
    <col min="6401" max="6401" width="4" style="1" customWidth="1"/>
    <col min="6402" max="6402" width="28.5703125" style="1" customWidth="1"/>
    <col min="6403" max="6403" width="5.85546875" style="1" customWidth="1"/>
    <col min="6404" max="6404" width="6.7109375" style="1" customWidth="1"/>
    <col min="6405" max="6405" width="5.85546875" style="1" customWidth="1"/>
    <col min="6406" max="6406" width="6.8554687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6.7109375" style="1" customWidth="1"/>
    <col min="6413" max="6413" width="5.85546875" style="1" customWidth="1"/>
    <col min="6414" max="6414" width="7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" style="1" customWidth="1"/>
    <col min="6423" max="6423" width="5.85546875" style="1" customWidth="1"/>
    <col min="6424" max="6424" width="7.42578125" style="1" bestFit="1" customWidth="1"/>
    <col min="6425" max="6425" width="5.85546875" style="1" customWidth="1"/>
    <col min="6426" max="6426" width="6.42578125" style="1" customWidth="1"/>
    <col min="6427" max="6428" width="5.85546875" style="1" customWidth="1"/>
    <col min="6429" max="6429" width="5.5703125" style="1" customWidth="1"/>
    <col min="6430" max="6430" width="6.140625" style="1" customWidth="1"/>
    <col min="6431" max="6431" width="6" style="1" customWidth="1"/>
    <col min="6432" max="6432" width="5.5703125" style="1" customWidth="1"/>
    <col min="6433" max="6433" width="7" style="1" customWidth="1"/>
    <col min="6434" max="6434" width="7.5703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6.7109375" style="1" bestFit="1" customWidth="1"/>
    <col min="6443" max="6445" width="5.85546875" style="1" customWidth="1"/>
    <col min="6446" max="6446" width="6.28515625" style="1" customWidth="1"/>
    <col min="6447" max="6447" width="6.140625" style="1" customWidth="1"/>
    <col min="6448" max="6448" width="5.85546875" style="1" customWidth="1"/>
    <col min="6449" max="6449" width="6.42578125" style="1" customWidth="1"/>
    <col min="6450" max="6450" width="6.140625" style="1" customWidth="1"/>
    <col min="6451" max="6451" width="6.42578125" style="1" customWidth="1"/>
    <col min="6452" max="6452" width="8.42578125" style="1" customWidth="1"/>
    <col min="6453" max="6453" width="7.42578125" style="1" customWidth="1"/>
    <col min="6454" max="6454" width="6.42578125" style="1" customWidth="1"/>
    <col min="6455" max="6455" width="7.42578125" style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6.5703125" style="1" customWidth="1"/>
    <col min="6465" max="6465" width="5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83" width="5.85546875" style="1" customWidth="1"/>
    <col min="6484" max="6484" width="5.85546875" style="1" bestFit="1" customWidth="1"/>
    <col min="6485" max="6485" width="5" style="1" bestFit="1" customWidth="1"/>
    <col min="6486" max="6486" width="5.2851562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0.140625" style="1" customWidth="1"/>
    <col min="6501" max="6656" width="9.140625" style="1"/>
    <col min="6657" max="6657" width="4" style="1" customWidth="1"/>
    <col min="6658" max="6658" width="28.5703125" style="1" customWidth="1"/>
    <col min="6659" max="6659" width="5.85546875" style="1" customWidth="1"/>
    <col min="6660" max="6660" width="6.7109375" style="1" customWidth="1"/>
    <col min="6661" max="6661" width="5.85546875" style="1" customWidth="1"/>
    <col min="6662" max="6662" width="6.8554687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6.7109375" style="1" customWidth="1"/>
    <col min="6669" max="6669" width="5.85546875" style="1" customWidth="1"/>
    <col min="6670" max="6670" width="7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" style="1" customWidth="1"/>
    <col min="6679" max="6679" width="5.85546875" style="1" customWidth="1"/>
    <col min="6680" max="6680" width="7.42578125" style="1" bestFit="1" customWidth="1"/>
    <col min="6681" max="6681" width="5.85546875" style="1" customWidth="1"/>
    <col min="6682" max="6682" width="6.42578125" style="1" customWidth="1"/>
    <col min="6683" max="6684" width="5.85546875" style="1" customWidth="1"/>
    <col min="6685" max="6685" width="5.5703125" style="1" customWidth="1"/>
    <col min="6686" max="6686" width="6.140625" style="1" customWidth="1"/>
    <col min="6687" max="6687" width="6" style="1" customWidth="1"/>
    <col min="6688" max="6688" width="5.5703125" style="1" customWidth="1"/>
    <col min="6689" max="6689" width="7" style="1" customWidth="1"/>
    <col min="6690" max="6690" width="7.5703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6.7109375" style="1" bestFit="1" customWidth="1"/>
    <col min="6699" max="6701" width="5.85546875" style="1" customWidth="1"/>
    <col min="6702" max="6702" width="6.28515625" style="1" customWidth="1"/>
    <col min="6703" max="6703" width="6.140625" style="1" customWidth="1"/>
    <col min="6704" max="6704" width="5.85546875" style="1" customWidth="1"/>
    <col min="6705" max="6705" width="6.42578125" style="1" customWidth="1"/>
    <col min="6706" max="6706" width="6.140625" style="1" customWidth="1"/>
    <col min="6707" max="6707" width="6.42578125" style="1" customWidth="1"/>
    <col min="6708" max="6708" width="8.42578125" style="1" customWidth="1"/>
    <col min="6709" max="6709" width="7.42578125" style="1" customWidth="1"/>
    <col min="6710" max="6710" width="6.42578125" style="1" customWidth="1"/>
    <col min="6711" max="6711" width="7.42578125" style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6.5703125" style="1" customWidth="1"/>
    <col min="6721" max="6721" width="5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9" width="5.85546875" style="1" customWidth="1"/>
    <col min="6740" max="6740" width="5.85546875" style="1" bestFit="1" customWidth="1"/>
    <col min="6741" max="6741" width="5" style="1" bestFit="1" customWidth="1"/>
    <col min="6742" max="6742" width="5.2851562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0.140625" style="1" customWidth="1"/>
    <col min="6757" max="6912" width="9.140625" style="1"/>
    <col min="6913" max="6913" width="4" style="1" customWidth="1"/>
    <col min="6914" max="6914" width="28.5703125" style="1" customWidth="1"/>
    <col min="6915" max="6915" width="5.85546875" style="1" customWidth="1"/>
    <col min="6916" max="6916" width="6.7109375" style="1" customWidth="1"/>
    <col min="6917" max="6917" width="5.85546875" style="1" customWidth="1"/>
    <col min="6918" max="6918" width="6.8554687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6.7109375" style="1" customWidth="1"/>
    <col min="6925" max="6925" width="5.85546875" style="1" customWidth="1"/>
    <col min="6926" max="6926" width="7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" style="1" customWidth="1"/>
    <col min="6935" max="6935" width="5.85546875" style="1" customWidth="1"/>
    <col min="6936" max="6936" width="7.42578125" style="1" bestFit="1" customWidth="1"/>
    <col min="6937" max="6937" width="5.85546875" style="1" customWidth="1"/>
    <col min="6938" max="6938" width="6.42578125" style="1" customWidth="1"/>
    <col min="6939" max="6940" width="5.85546875" style="1" customWidth="1"/>
    <col min="6941" max="6941" width="5.5703125" style="1" customWidth="1"/>
    <col min="6942" max="6942" width="6.140625" style="1" customWidth="1"/>
    <col min="6943" max="6943" width="6" style="1" customWidth="1"/>
    <col min="6944" max="6944" width="5.5703125" style="1" customWidth="1"/>
    <col min="6945" max="6945" width="7" style="1" customWidth="1"/>
    <col min="6946" max="6946" width="7.5703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6.7109375" style="1" bestFit="1" customWidth="1"/>
    <col min="6955" max="6957" width="5.85546875" style="1" customWidth="1"/>
    <col min="6958" max="6958" width="6.28515625" style="1" customWidth="1"/>
    <col min="6959" max="6959" width="6.140625" style="1" customWidth="1"/>
    <col min="6960" max="6960" width="5.85546875" style="1" customWidth="1"/>
    <col min="6961" max="6961" width="6.42578125" style="1" customWidth="1"/>
    <col min="6962" max="6962" width="6.140625" style="1" customWidth="1"/>
    <col min="6963" max="6963" width="6.42578125" style="1" customWidth="1"/>
    <col min="6964" max="6964" width="8.42578125" style="1" customWidth="1"/>
    <col min="6965" max="6965" width="7.42578125" style="1" customWidth="1"/>
    <col min="6966" max="6966" width="6.42578125" style="1" customWidth="1"/>
    <col min="6967" max="6967" width="7.42578125" style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6.5703125" style="1" customWidth="1"/>
    <col min="6977" max="6977" width="5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95" width="5.85546875" style="1" customWidth="1"/>
    <col min="6996" max="6996" width="5.85546875" style="1" bestFit="1" customWidth="1"/>
    <col min="6997" max="6997" width="5" style="1" bestFit="1" customWidth="1"/>
    <col min="6998" max="6998" width="5.2851562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0.140625" style="1" customWidth="1"/>
    <col min="7013" max="7168" width="9.140625" style="1"/>
    <col min="7169" max="7169" width="4" style="1" customWidth="1"/>
    <col min="7170" max="7170" width="28.5703125" style="1" customWidth="1"/>
    <col min="7171" max="7171" width="5.85546875" style="1" customWidth="1"/>
    <col min="7172" max="7172" width="6.7109375" style="1" customWidth="1"/>
    <col min="7173" max="7173" width="5.85546875" style="1" customWidth="1"/>
    <col min="7174" max="7174" width="6.8554687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6.7109375" style="1" customWidth="1"/>
    <col min="7181" max="7181" width="5.85546875" style="1" customWidth="1"/>
    <col min="7182" max="7182" width="7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" style="1" customWidth="1"/>
    <col min="7191" max="7191" width="5.85546875" style="1" customWidth="1"/>
    <col min="7192" max="7192" width="7.42578125" style="1" bestFit="1" customWidth="1"/>
    <col min="7193" max="7193" width="5.85546875" style="1" customWidth="1"/>
    <col min="7194" max="7194" width="6.42578125" style="1" customWidth="1"/>
    <col min="7195" max="7196" width="5.85546875" style="1" customWidth="1"/>
    <col min="7197" max="7197" width="5.5703125" style="1" customWidth="1"/>
    <col min="7198" max="7198" width="6.140625" style="1" customWidth="1"/>
    <col min="7199" max="7199" width="6" style="1" customWidth="1"/>
    <col min="7200" max="7200" width="5.5703125" style="1" customWidth="1"/>
    <col min="7201" max="7201" width="7" style="1" customWidth="1"/>
    <col min="7202" max="7202" width="7.5703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6.7109375" style="1" bestFit="1" customWidth="1"/>
    <col min="7211" max="7213" width="5.85546875" style="1" customWidth="1"/>
    <col min="7214" max="7214" width="6.28515625" style="1" customWidth="1"/>
    <col min="7215" max="7215" width="6.140625" style="1" customWidth="1"/>
    <col min="7216" max="7216" width="5.85546875" style="1" customWidth="1"/>
    <col min="7217" max="7217" width="6.42578125" style="1" customWidth="1"/>
    <col min="7218" max="7218" width="6.140625" style="1" customWidth="1"/>
    <col min="7219" max="7219" width="6.42578125" style="1" customWidth="1"/>
    <col min="7220" max="7220" width="8.42578125" style="1" customWidth="1"/>
    <col min="7221" max="7221" width="7.42578125" style="1" customWidth="1"/>
    <col min="7222" max="7222" width="6.42578125" style="1" customWidth="1"/>
    <col min="7223" max="7223" width="7.42578125" style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6.5703125" style="1" customWidth="1"/>
    <col min="7233" max="7233" width="5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51" width="5.85546875" style="1" customWidth="1"/>
    <col min="7252" max="7252" width="5.85546875" style="1" bestFit="1" customWidth="1"/>
    <col min="7253" max="7253" width="5" style="1" bestFit="1" customWidth="1"/>
    <col min="7254" max="7254" width="5.2851562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0.140625" style="1" customWidth="1"/>
    <col min="7269" max="7424" width="9.140625" style="1"/>
    <col min="7425" max="7425" width="4" style="1" customWidth="1"/>
    <col min="7426" max="7426" width="28.5703125" style="1" customWidth="1"/>
    <col min="7427" max="7427" width="5.85546875" style="1" customWidth="1"/>
    <col min="7428" max="7428" width="6.7109375" style="1" customWidth="1"/>
    <col min="7429" max="7429" width="5.85546875" style="1" customWidth="1"/>
    <col min="7430" max="7430" width="6.8554687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6.7109375" style="1" customWidth="1"/>
    <col min="7437" max="7437" width="5.85546875" style="1" customWidth="1"/>
    <col min="7438" max="7438" width="7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" style="1" customWidth="1"/>
    <col min="7447" max="7447" width="5.85546875" style="1" customWidth="1"/>
    <col min="7448" max="7448" width="7.42578125" style="1" bestFit="1" customWidth="1"/>
    <col min="7449" max="7449" width="5.85546875" style="1" customWidth="1"/>
    <col min="7450" max="7450" width="6.42578125" style="1" customWidth="1"/>
    <col min="7451" max="7452" width="5.85546875" style="1" customWidth="1"/>
    <col min="7453" max="7453" width="5.5703125" style="1" customWidth="1"/>
    <col min="7454" max="7454" width="6.140625" style="1" customWidth="1"/>
    <col min="7455" max="7455" width="6" style="1" customWidth="1"/>
    <col min="7456" max="7456" width="5.5703125" style="1" customWidth="1"/>
    <col min="7457" max="7457" width="7" style="1" customWidth="1"/>
    <col min="7458" max="7458" width="7.5703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6.7109375" style="1" bestFit="1" customWidth="1"/>
    <col min="7467" max="7469" width="5.85546875" style="1" customWidth="1"/>
    <col min="7470" max="7470" width="6.28515625" style="1" customWidth="1"/>
    <col min="7471" max="7471" width="6.140625" style="1" customWidth="1"/>
    <col min="7472" max="7472" width="5.85546875" style="1" customWidth="1"/>
    <col min="7473" max="7473" width="6.42578125" style="1" customWidth="1"/>
    <col min="7474" max="7474" width="6.140625" style="1" customWidth="1"/>
    <col min="7475" max="7475" width="6.42578125" style="1" customWidth="1"/>
    <col min="7476" max="7476" width="8.42578125" style="1" customWidth="1"/>
    <col min="7477" max="7477" width="7.42578125" style="1" customWidth="1"/>
    <col min="7478" max="7478" width="6.42578125" style="1" customWidth="1"/>
    <col min="7479" max="7479" width="7.42578125" style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6.5703125" style="1" customWidth="1"/>
    <col min="7489" max="7489" width="5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507" width="5.85546875" style="1" customWidth="1"/>
    <col min="7508" max="7508" width="5.85546875" style="1" bestFit="1" customWidth="1"/>
    <col min="7509" max="7509" width="5" style="1" bestFit="1" customWidth="1"/>
    <col min="7510" max="7510" width="5.2851562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0.140625" style="1" customWidth="1"/>
    <col min="7525" max="7680" width="9.140625" style="1"/>
    <col min="7681" max="7681" width="4" style="1" customWidth="1"/>
    <col min="7682" max="7682" width="28.5703125" style="1" customWidth="1"/>
    <col min="7683" max="7683" width="5.85546875" style="1" customWidth="1"/>
    <col min="7684" max="7684" width="6.7109375" style="1" customWidth="1"/>
    <col min="7685" max="7685" width="5.85546875" style="1" customWidth="1"/>
    <col min="7686" max="7686" width="6.8554687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6.7109375" style="1" customWidth="1"/>
    <col min="7693" max="7693" width="5.85546875" style="1" customWidth="1"/>
    <col min="7694" max="7694" width="7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" style="1" customWidth="1"/>
    <col min="7703" max="7703" width="5.85546875" style="1" customWidth="1"/>
    <col min="7704" max="7704" width="7.42578125" style="1" bestFit="1" customWidth="1"/>
    <col min="7705" max="7705" width="5.85546875" style="1" customWidth="1"/>
    <col min="7706" max="7706" width="6.42578125" style="1" customWidth="1"/>
    <col min="7707" max="7708" width="5.85546875" style="1" customWidth="1"/>
    <col min="7709" max="7709" width="5.5703125" style="1" customWidth="1"/>
    <col min="7710" max="7710" width="6.140625" style="1" customWidth="1"/>
    <col min="7711" max="7711" width="6" style="1" customWidth="1"/>
    <col min="7712" max="7712" width="5.5703125" style="1" customWidth="1"/>
    <col min="7713" max="7713" width="7" style="1" customWidth="1"/>
    <col min="7714" max="7714" width="7.5703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6.7109375" style="1" bestFit="1" customWidth="1"/>
    <col min="7723" max="7725" width="5.85546875" style="1" customWidth="1"/>
    <col min="7726" max="7726" width="6.28515625" style="1" customWidth="1"/>
    <col min="7727" max="7727" width="6.140625" style="1" customWidth="1"/>
    <col min="7728" max="7728" width="5.85546875" style="1" customWidth="1"/>
    <col min="7729" max="7729" width="6.42578125" style="1" customWidth="1"/>
    <col min="7730" max="7730" width="6.140625" style="1" customWidth="1"/>
    <col min="7731" max="7731" width="6.42578125" style="1" customWidth="1"/>
    <col min="7732" max="7732" width="8.42578125" style="1" customWidth="1"/>
    <col min="7733" max="7733" width="7.42578125" style="1" customWidth="1"/>
    <col min="7734" max="7734" width="6.42578125" style="1" customWidth="1"/>
    <col min="7735" max="7735" width="7.42578125" style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6.5703125" style="1" customWidth="1"/>
    <col min="7745" max="7745" width="5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63" width="5.85546875" style="1" customWidth="1"/>
    <col min="7764" max="7764" width="5.85546875" style="1" bestFit="1" customWidth="1"/>
    <col min="7765" max="7765" width="5" style="1" bestFit="1" customWidth="1"/>
    <col min="7766" max="7766" width="5.2851562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0.140625" style="1" customWidth="1"/>
    <col min="7781" max="7936" width="9.140625" style="1"/>
    <col min="7937" max="7937" width="4" style="1" customWidth="1"/>
    <col min="7938" max="7938" width="28.5703125" style="1" customWidth="1"/>
    <col min="7939" max="7939" width="5.85546875" style="1" customWidth="1"/>
    <col min="7940" max="7940" width="6.7109375" style="1" customWidth="1"/>
    <col min="7941" max="7941" width="5.85546875" style="1" customWidth="1"/>
    <col min="7942" max="7942" width="6.8554687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6.7109375" style="1" customWidth="1"/>
    <col min="7949" max="7949" width="5.85546875" style="1" customWidth="1"/>
    <col min="7950" max="7950" width="7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" style="1" customWidth="1"/>
    <col min="7959" max="7959" width="5.85546875" style="1" customWidth="1"/>
    <col min="7960" max="7960" width="7.42578125" style="1" bestFit="1" customWidth="1"/>
    <col min="7961" max="7961" width="5.85546875" style="1" customWidth="1"/>
    <col min="7962" max="7962" width="6.42578125" style="1" customWidth="1"/>
    <col min="7963" max="7964" width="5.85546875" style="1" customWidth="1"/>
    <col min="7965" max="7965" width="5.5703125" style="1" customWidth="1"/>
    <col min="7966" max="7966" width="6.140625" style="1" customWidth="1"/>
    <col min="7967" max="7967" width="6" style="1" customWidth="1"/>
    <col min="7968" max="7968" width="5.5703125" style="1" customWidth="1"/>
    <col min="7969" max="7969" width="7" style="1" customWidth="1"/>
    <col min="7970" max="7970" width="7.5703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6.7109375" style="1" bestFit="1" customWidth="1"/>
    <col min="7979" max="7981" width="5.85546875" style="1" customWidth="1"/>
    <col min="7982" max="7982" width="6.28515625" style="1" customWidth="1"/>
    <col min="7983" max="7983" width="6.140625" style="1" customWidth="1"/>
    <col min="7984" max="7984" width="5.85546875" style="1" customWidth="1"/>
    <col min="7985" max="7985" width="6.42578125" style="1" customWidth="1"/>
    <col min="7986" max="7986" width="6.140625" style="1" customWidth="1"/>
    <col min="7987" max="7987" width="6.42578125" style="1" customWidth="1"/>
    <col min="7988" max="7988" width="8.42578125" style="1" customWidth="1"/>
    <col min="7989" max="7989" width="7.42578125" style="1" customWidth="1"/>
    <col min="7990" max="7990" width="6.42578125" style="1" customWidth="1"/>
    <col min="7991" max="7991" width="7.42578125" style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6.5703125" style="1" customWidth="1"/>
    <col min="8001" max="8001" width="5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9" width="5.85546875" style="1" customWidth="1"/>
    <col min="8020" max="8020" width="5.85546875" style="1" bestFit="1" customWidth="1"/>
    <col min="8021" max="8021" width="5" style="1" bestFit="1" customWidth="1"/>
    <col min="8022" max="8022" width="5.2851562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0.140625" style="1" customWidth="1"/>
    <col min="8037" max="8192" width="9.140625" style="1"/>
    <col min="8193" max="8193" width="4" style="1" customWidth="1"/>
    <col min="8194" max="8194" width="28.5703125" style="1" customWidth="1"/>
    <col min="8195" max="8195" width="5.85546875" style="1" customWidth="1"/>
    <col min="8196" max="8196" width="6.7109375" style="1" customWidth="1"/>
    <col min="8197" max="8197" width="5.85546875" style="1" customWidth="1"/>
    <col min="8198" max="8198" width="6.8554687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6.7109375" style="1" customWidth="1"/>
    <col min="8205" max="8205" width="5.85546875" style="1" customWidth="1"/>
    <col min="8206" max="8206" width="7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" style="1" customWidth="1"/>
    <col min="8215" max="8215" width="5.85546875" style="1" customWidth="1"/>
    <col min="8216" max="8216" width="7.42578125" style="1" bestFit="1" customWidth="1"/>
    <col min="8217" max="8217" width="5.85546875" style="1" customWidth="1"/>
    <col min="8218" max="8218" width="6.42578125" style="1" customWidth="1"/>
    <col min="8219" max="8220" width="5.85546875" style="1" customWidth="1"/>
    <col min="8221" max="8221" width="5.5703125" style="1" customWidth="1"/>
    <col min="8222" max="8222" width="6.140625" style="1" customWidth="1"/>
    <col min="8223" max="8223" width="6" style="1" customWidth="1"/>
    <col min="8224" max="8224" width="5.5703125" style="1" customWidth="1"/>
    <col min="8225" max="8225" width="7" style="1" customWidth="1"/>
    <col min="8226" max="8226" width="7.5703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6.7109375" style="1" bestFit="1" customWidth="1"/>
    <col min="8235" max="8237" width="5.85546875" style="1" customWidth="1"/>
    <col min="8238" max="8238" width="6.28515625" style="1" customWidth="1"/>
    <col min="8239" max="8239" width="6.140625" style="1" customWidth="1"/>
    <col min="8240" max="8240" width="5.85546875" style="1" customWidth="1"/>
    <col min="8241" max="8241" width="6.42578125" style="1" customWidth="1"/>
    <col min="8242" max="8242" width="6.140625" style="1" customWidth="1"/>
    <col min="8243" max="8243" width="6.42578125" style="1" customWidth="1"/>
    <col min="8244" max="8244" width="8.42578125" style="1" customWidth="1"/>
    <col min="8245" max="8245" width="7.42578125" style="1" customWidth="1"/>
    <col min="8246" max="8246" width="6.42578125" style="1" customWidth="1"/>
    <col min="8247" max="8247" width="7.42578125" style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6.5703125" style="1" customWidth="1"/>
    <col min="8257" max="8257" width="5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75" width="5.85546875" style="1" customWidth="1"/>
    <col min="8276" max="8276" width="5.85546875" style="1" bestFit="1" customWidth="1"/>
    <col min="8277" max="8277" width="5" style="1" bestFit="1" customWidth="1"/>
    <col min="8278" max="8278" width="5.2851562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0.140625" style="1" customWidth="1"/>
    <col min="8293" max="8448" width="9.140625" style="1"/>
    <col min="8449" max="8449" width="4" style="1" customWidth="1"/>
    <col min="8450" max="8450" width="28.5703125" style="1" customWidth="1"/>
    <col min="8451" max="8451" width="5.85546875" style="1" customWidth="1"/>
    <col min="8452" max="8452" width="6.7109375" style="1" customWidth="1"/>
    <col min="8453" max="8453" width="5.85546875" style="1" customWidth="1"/>
    <col min="8454" max="8454" width="6.8554687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6.7109375" style="1" customWidth="1"/>
    <col min="8461" max="8461" width="5.85546875" style="1" customWidth="1"/>
    <col min="8462" max="8462" width="7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" style="1" customWidth="1"/>
    <col min="8471" max="8471" width="5.85546875" style="1" customWidth="1"/>
    <col min="8472" max="8472" width="7.42578125" style="1" bestFit="1" customWidth="1"/>
    <col min="8473" max="8473" width="5.85546875" style="1" customWidth="1"/>
    <col min="8474" max="8474" width="6.42578125" style="1" customWidth="1"/>
    <col min="8475" max="8476" width="5.85546875" style="1" customWidth="1"/>
    <col min="8477" max="8477" width="5.5703125" style="1" customWidth="1"/>
    <col min="8478" max="8478" width="6.140625" style="1" customWidth="1"/>
    <col min="8479" max="8479" width="6" style="1" customWidth="1"/>
    <col min="8480" max="8480" width="5.5703125" style="1" customWidth="1"/>
    <col min="8481" max="8481" width="7" style="1" customWidth="1"/>
    <col min="8482" max="8482" width="7.5703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6.7109375" style="1" bestFit="1" customWidth="1"/>
    <col min="8491" max="8493" width="5.85546875" style="1" customWidth="1"/>
    <col min="8494" max="8494" width="6.28515625" style="1" customWidth="1"/>
    <col min="8495" max="8495" width="6.140625" style="1" customWidth="1"/>
    <col min="8496" max="8496" width="5.85546875" style="1" customWidth="1"/>
    <col min="8497" max="8497" width="6.42578125" style="1" customWidth="1"/>
    <col min="8498" max="8498" width="6.140625" style="1" customWidth="1"/>
    <col min="8499" max="8499" width="6.42578125" style="1" customWidth="1"/>
    <col min="8500" max="8500" width="8.42578125" style="1" customWidth="1"/>
    <col min="8501" max="8501" width="7.42578125" style="1" customWidth="1"/>
    <col min="8502" max="8502" width="6.42578125" style="1" customWidth="1"/>
    <col min="8503" max="8503" width="7.42578125" style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6.5703125" style="1" customWidth="1"/>
    <col min="8513" max="8513" width="5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31" width="5.85546875" style="1" customWidth="1"/>
    <col min="8532" max="8532" width="5.85546875" style="1" bestFit="1" customWidth="1"/>
    <col min="8533" max="8533" width="5" style="1" bestFit="1" customWidth="1"/>
    <col min="8534" max="8534" width="5.2851562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0.140625" style="1" customWidth="1"/>
    <col min="8549" max="8704" width="9.140625" style="1"/>
    <col min="8705" max="8705" width="4" style="1" customWidth="1"/>
    <col min="8706" max="8706" width="28.5703125" style="1" customWidth="1"/>
    <col min="8707" max="8707" width="5.85546875" style="1" customWidth="1"/>
    <col min="8708" max="8708" width="6.7109375" style="1" customWidth="1"/>
    <col min="8709" max="8709" width="5.85546875" style="1" customWidth="1"/>
    <col min="8710" max="8710" width="6.8554687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6.7109375" style="1" customWidth="1"/>
    <col min="8717" max="8717" width="5.85546875" style="1" customWidth="1"/>
    <col min="8718" max="8718" width="7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" style="1" customWidth="1"/>
    <col min="8727" max="8727" width="5.85546875" style="1" customWidth="1"/>
    <col min="8728" max="8728" width="7.42578125" style="1" bestFit="1" customWidth="1"/>
    <col min="8729" max="8729" width="5.85546875" style="1" customWidth="1"/>
    <col min="8730" max="8730" width="6.42578125" style="1" customWidth="1"/>
    <col min="8731" max="8732" width="5.85546875" style="1" customWidth="1"/>
    <col min="8733" max="8733" width="5.5703125" style="1" customWidth="1"/>
    <col min="8734" max="8734" width="6.140625" style="1" customWidth="1"/>
    <col min="8735" max="8735" width="6" style="1" customWidth="1"/>
    <col min="8736" max="8736" width="5.5703125" style="1" customWidth="1"/>
    <col min="8737" max="8737" width="7" style="1" customWidth="1"/>
    <col min="8738" max="8738" width="7.5703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6.7109375" style="1" bestFit="1" customWidth="1"/>
    <col min="8747" max="8749" width="5.85546875" style="1" customWidth="1"/>
    <col min="8750" max="8750" width="6.28515625" style="1" customWidth="1"/>
    <col min="8751" max="8751" width="6.140625" style="1" customWidth="1"/>
    <col min="8752" max="8752" width="5.85546875" style="1" customWidth="1"/>
    <col min="8753" max="8753" width="6.42578125" style="1" customWidth="1"/>
    <col min="8754" max="8754" width="6.140625" style="1" customWidth="1"/>
    <col min="8755" max="8755" width="6.42578125" style="1" customWidth="1"/>
    <col min="8756" max="8756" width="8.42578125" style="1" customWidth="1"/>
    <col min="8757" max="8757" width="7.42578125" style="1" customWidth="1"/>
    <col min="8758" max="8758" width="6.42578125" style="1" customWidth="1"/>
    <col min="8759" max="8759" width="7.42578125" style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6.5703125" style="1" customWidth="1"/>
    <col min="8769" max="8769" width="5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87" width="5.85546875" style="1" customWidth="1"/>
    <col min="8788" max="8788" width="5.85546875" style="1" bestFit="1" customWidth="1"/>
    <col min="8789" max="8789" width="5" style="1" bestFit="1" customWidth="1"/>
    <col min="8790" max="8790" width="5.2851562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0.140625" style="1" customWidth="1"/>
    <col min="8805" max="8960" width="9.140625" style="1"/>
    <col min="8961" max="8961" width="4" style="1" customWidth="1"/>
    <col min="8962" max="8962" width="28.5703125" style="1" customWidth="1"/>
    <col min="8963" max="8963" width="5.85546875" style="1" customWidth="1"/>
    <col min="8964" max="8964" width="6.7109375" style="1" customWidth="1"/>
    <col min="8965" max="8965" width="5.85546875" style="1" customWidth="1"/>
    <col min="8966" max="8966" width="6.8554687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6.7109375" style="1" customWidth="1"/>
    <col min="8973" max="8973" width="5.85546875" style="1" customWidth="1"/>
    <col min="8974" max="8974" width="7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" style="1" customWidth="1"/>
    <col min="8983" max="8983" width="5.85546875" style="1" customWidth="1"/>
    <col min="8984" max="8984" width="7.42578125" style="1" bestFit="1" customWidth="1"/>
    <col min="8985" max="8985" width="5.85546875" style="1" customWidth="1"/>
    <col min="8986" max="8986" width="6.42578125" style="1" customWidth="1"/>
    <col min="8987" max="8988" width="5.85546875" style="1" customWidth="1"/>
    <col min="8989" max="8989" width="5.5703125" style="1" customWidth="1"/>
    <col min="8990" max="8990" width="6.140625" style="1" customWidth="1"/>
    <col min="8991" max="8991" width="6" style="1" customWidth="1"/>
    <col min="8992" max="8992" width="5.5703125" style="1" customWidth="1"/>
    <col min="8993" max="8993" width="7" style="1" customWidth="1"/>
    <col min="8994" max="8994" width="7.5703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6.7109375" style="1" bestFit="1" customWidth="1"/>
    <col min="9003" max="9005" width="5.85546875" style="1" customWidth="1"/>
    <col min="9006" max="9006" width="6.28515625" style="1" customWidth="1"/>
    <col min="9007" max="9007" width="6.140625" style="1" customWidth="1"/>
    <col min="9008" max="9008" width="5.85546875" style="1" customWidth="1"/>
    <col min="9009" max="9009" width="6.42578125" style="1" customWidth="1"/>
    <col min="9010" max="9010" width="6.140625" style="1" customWidth="1"/>
    <col min="9011" max="9011" width="6.42578125" style="1" customWidth="1"/>
    <col min="9012" max="9012" width="8.42578125" style="1" customWidth="1"/>
    <col min="9013" max="9013" width="7.42578125" style="1" customWidth="1"/>
    <col min="9014" max="9014" width="6.42578125" style="1" customWidth="1"/>
    <col min="9015" max="9015" width="7.42578125" style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6.5703125" style="1" customWidth="1"/>
    <col min="9025" max="9025" width="5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43" width="5.85546875" style="1" customWidth="1"/>
    <col min="9044" max="9044" width="5.85546875" style="1" bestFit="1" customWidth="1"/>
    <col min="9045" max="9045" width="5" style="1" bestFit="1" customWidth="1"/>
    <col min="9046" max="9046" width="5.2851562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0.140625" style="1" customWidth="1"/>
    <col min="9061" max="9216" width="9.140625" style="1"/>
    <col min="9217" max="9217" width="4" style="1" customWidth="1"/>
    <col min="9218" max="9218" width="28.5703125" style="1" customWidth="1"/>
    <col min="9219" max="9219" width="5.85546875" style="1" customWidth="1"/>
    <col min="9220" max="9220" width="6.7109375" style="1" customWidth="1"/>
    <col min="9221" max="9221" width="5.85546875" style="1" customWidth="1"/>
    <col min="9222" max="9222" width="6.8554687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6.7109375" style="1" customWidth="1"/>
    <col min="9229" max="9229" width="5.85546875" style="1" customWidth="1"/>
    <col min="9230" max="9230" width="7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" style="1" customWidth="1"/>
    <col min="9239" max="9239" width="5.85546875" style="1" customWidth="1"/>
    <col min="9240" max="9240" width="7.42578125" style="1" bestFit="1" customWidth="1"/>
    <col min="9241" max="9241" width="5.85546875" style="1" customWidth="1"/>
    <col min="9242" max="9242" width="6.42578125" style="1" customWidth="1"/>
    <col min="9243" max="9244" width="5.85546875" style="1" customWidth="1"/>
    <col min="9245" max="9245" width="5.5703125" style="1" customWidth="1"/>
    <col min="9246" max="9246" width="6.140625" style="1" customWidth="1"/>
    <col min="9247" max="9247" width="6" style="1" customWidth="1"/>
    <col min="9248" max="9248" width="5.5703125" style="1" customWidth="1"/>
    <col min="9249" max="9249" width="7" style="1" customWidth="1"/>
    <col min="9250" max="9250" width="7.5703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6.7109375" style="1" bestFit="1" customWidth="1"/>
    <col min="9259" max="9261" width="5.85546875" style="1" customWidth="1"/>
    <col min="9262" max="9262" width="6.28515625" style="1" customWidth="1"/>
    <col min="9263" max="9263" width="6.140625" style="1" customWidth="1"/>
    <col min="9264" max="9264" width="5.85546875" style="1" customWidth="1"/>
    <col min="9265" max="9265" width="6.42578125" style="1" customWidth="1"/>
    <col min="9266" max="9266" width="6.140625" style="1" customWidth="1"/>
    <col min="9267" max="9267" width="6.42578125" style="1" customWidth="1"/>
    <col min="9268" max="9268" width="8.42578125" style="1" customWidth="1"/>
    <col min="9269" max="9269" width="7.42578125" style="1" customWidth="1"/>
    <col min="9270" max="9270" width="6.42578125" style="1" customWidth="1"/>
    <col min="9271" max="9271" width="7.42578125" style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6.5703125" style="1" customWidth="1"/>
    <col min="9281" max="9281" width="5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9" width="5.85546875" style="1" customWidth="1"/>
    <col min="9300" max="9300" width="5.85546875" style="1" bestFit="1" customWidth="1"/>
    <col min="9301" max="9301" width="5" style="1" bestFit="1" customWidth="1"/>
    <col min="9302" max="9302" width="5.2851562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0.140625" style="1" customWidth="1"/>
    <col min="9317" max="9472" width="9.140625" style="1"/>
    <col min="9473" max="9473" width="4" style="1" customWidth="1"/>
    <col min="9474" max="9474" width="28.5703125" style="1" customWidth="1"/>
    <col min="9475" max="9475" width="5.85546875" style="1" customWidth="1"/>
    <col min="9476" max="9476" width="6.7109375" style="1" customWidth="1"/>
    <col min="9477" max="9477" width="5.85546875" style="1" customWidth="1"/>
    <col min="9478" max="9478" width="6.8554687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6.7109375" style="1" customWidth="1"/>
    <col min="9485" max="9485" width="5.85546875" style="1" customWidth="1"/>
    <col min="9486" max="9486" width="7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" style="1" customWidth="1"/>
    <col min="9495" max="9495" width="5.85546875" style="1" customWidth="1"/>
    <col min="9496" max="9496" width="7.42578125" style="1" bestFit="1" customWidth="1"/>
    <col min="9497" max="9497" width="5.85546875" style="1" customWidth="1"/>
    <col min="9498" max="9498" width="6.42578125" style="1" customWidth="1"/>
    <col min="9499" max="9500" width="5.85546875" style="1" customWidth="1"/>
    <col min="9501" max="9501" width="5.5703125" style="1" customWidth="1"/>
    <col min="9502" max="9502" width="6.140625" style="1" customWidth="1"/>
    <col min="9503" max="9503" width="6" style="1" customWidth="1"/>
    <col min="9504" max="9504" width="5.5703125" style="1" customWidth="1"/>
    <col min="9505" max="9505" width="7" style="1" customWidth="1"/>
    <col min="9506" max="9506" width="7.5703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6.7109375" style="1" bestFit="1" customWidth="1"/>
    <col min="9515" max="9517" width="5.85546875" style="1" customWidth="1"/>
    <col min="9518" max="9518" width="6.28515625" style="1" customWidth="1"/>
    <col min="9519" max="9519" width="6.140625" style="1" customWidth="1"/>
    <col min="9520" max="9520" width="5.85546875" style="1" customWidth="1"/>
    <col min="9521" max="9521" width="6.42578125" style="1" customWidth="1"/>
    <col min="9522" max="9522" width="6.140625" style="1" customWidth="1"/>
    <col min="9523" max="9523" width="6.42578125" style="1" customWidth="1"/>
    <col min="9524" max="9524" width="8.42578125" style="1" customWidth="1"/>
    <col min="9525" max="9525" width="7.42578125" style="1" customWidth="1"/>
    <col min="9526" max="9526" width="6.42578125" style="1" customWidth="1"/>
    <col min="9527" max="9527" width="7.42578125" style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6.5703125" style="1" customWidth="1"/>
    <col min="9537" max="9537" width="5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55" width="5.85546875" style="1" customWidth="1"/>
    <col min="9556" max="9556" width="5.85546875" style="1" bestFit="1" customWidth="1"/>
    <col min="9557" max="9557" width="5" style="1" bestFit="1" customWidth="1"/>
    <col min="9558" max="9558" width="5.2851562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0.140625" style="1" customWidth="1"/>
    <col min="9573" max="9728" width="9.140625" style="1"/>
    <col min="9729" max="9729" width="4" style="1" customWidth="1"/>
    <col min="9730" max="9730" width="28.5703125" style="1" customWidth="1"/>
    <col min="9731" max="9731" width="5.85546875" style="1" customWidth="1"/>
    <col min="9732" max="9732" width="6.7109375" style="1" customWidth="1"/>
    <col min="9733" max="9733" width="5.85546875" style="1" customWidth="1"/>
    <col min="9734" max="9734" width="6.8554687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6.7109375" style="1" customWidth="1"/>
    <col min="9741" max="9741" width="5.85546875" style="1" customWidth="1"/>
    <col min="9742" max="9742" width="7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" style="1" customWidth="1"/>
    <col min="9751" max="9751" width="5.85546875" style="1" customWidth="1"/>
    <col min="9752" max="9752" width="7.42578125" style="1" bestFit="1" customWidth="1"/>
    <col min="9753" max="9753" width="5.85546875" style="1" customWidth="1"/>
    <col min="9754" max="9754" width="6.42578125" style="1" customWidth="1"/>
    <col min="9755" max="9756" width="5.85546875" style="1" customWidth="1"/>
    <col min="9757" max="9757" width="5.5703125" style="1" customWidth="1"/>
    <col min="9758" max="9758" width="6.140625" style="1" customWidth="1"/>
    <col min="9759" max="9759" width="6" style="1" customWidth="1"/>
    <col min="9760" max="9760" width="5.5703125" style="1" customWidth="1"/>
    <col min="9761" max="9761" width="7" style="1" customWidth="1"/>
    <col min="9762" max="9762" width="7.5703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6.7109375" style="1" bestFit="1" customWidth="1"/>
    <col min="9771" max="9773" width="5.85546875" style="1" customWidth="1"/>
    <col min="9774" max="9774" width="6.28515625" style="1" customWidth="1"/>
    <col min="9775" max="9775" width="6.140625" style="1" customWidth="1"/>
    <col min="9776" max="9776" width="5.85546875" style="1" customWidth="1"/>
    <col min="9777" max="9777" width="6.42578125" style="1" customWidth="1"/>
    <col min="9778" max="9778" width="6.140625" style="1" customWidth="1"/>
    <col min="9779" max="9779" width="6.42578125" style="1" customWidth="1"/>
    <col min="9780" max="9780" width="8.42578125" style="1" customWidth="1"/>
    <col min="9781" max="9781" width="7.42578125" style="1" customWidth="1"/>
    <col min="9782" max="9782" width="6.42578125" style="1" customWidth="1"/>
    <col min="9783" max="9783" width="7.42578125" style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6.5703125" style="1" customWidth="1"/>
    <col min="9793" max="9793" width="5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11" width="5.85546875" style="1" customWidth="1"/>
    <col min="9812" max="9812" width="5.85546875" style="1" bestFit="1" customWidth="1"/>
    <col min="9813" max="9813" width="5" style="1" bestFit="1" customWidth="1"/>
    <col min="9814" max="9814" width="5.2851562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0.140625" style="1" customWidth="1"/>
    <col min="9829" max="9984" width="9.140625" style="1"/>
    <col min="9985" max="9985" width="4" style="1" customWidth="1"/>
    <col min="9986" max="9986" width="28.5703125" style="1" customWidth="1"/>
    <col min="9987" max="9987" width="5.85546875" style="1" customWidth="1"/>
    <col min="9988" max="9988" width="6.7109375" style="1" customWidth="1"/>
    <col min="9989" max="9989" width="5.85546875" style="1" customWidth="1"/>
    <col min="9990" max="9990" width="6.8554687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6.7109375" style="1" customWidth="1"/>
    <col min="9997" max="9997" width="5.85546875" style="1" customWidth="1"/>
    <col min="9998" max="9998" width="7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" style="1" customWidth="1"/>
    <col min="10007" max="10007" width="5.85546875" style="1" customWidth="1"/>
    <col min="10008" max="10008" width="7.42578125" style="1" bestFit="1" customWidth="1"/>
    <col min="10009" max="10009" width="5.85546875" style="1" customWidth="1"/>
    <col min="10010" max="10010" width="6.42578125" style="1" customWidth="1"/>
    <col min="10011" max="10012" width="5.85546875" style="1" customWidth="1"/>
    <col min="10013" max="10013" width="5.5703125" style="1" customWidth="1"/>
    <col min="10014" max="10014" width="6.140625" style="1" customWidth="1"/>
    <col min="10015" max="10015" width="6" style="1" customWidth="1"/>
    <col min="10016" max="10016" width="5.5703125" style="1" customWidth="1"/>
    <col min="10017" max="10017" width="7" style="1" customWidth="1"/>
    <col min="10018" max="10018" width="7.5703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6.7109375" style="1" bestFit="1" customWidth="1"/>
    <col min="10027" max="10029" width="5.85546875" style="1" customWidth="1"/>
    <col min="10030" max="10030" width="6.28515625" style="1" customWidth="1"/>
    <col min="10031" max="10031" width="6.140625" style="1" customWidth="1"/>
    <col min="10032" max="10032" width="5.85546875" style="1" customWidth="1"/>
    <col min="10033" max="10033" width="6.42578125" style="1" customWidth="1"/>
    <col min="10034" max="10034" width="6.140625" style="1" customWidth="1"/>
    <col min="10035" max="10035" width="6.42578125" style="1" customWidth="1"/>
    <col min="10036" max="10036" width="8.42578125" style="1" customWidth="1"/>
    <col min="10037" max="10037" width="7.42578125" style="1" customWidth="1"/>
    <col min="10038" max="10038" width="6.42578125" style="1" customWidth="1"/>
    <col min="10039" max="10039" width="7.42578125" style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6.5703125" style="1" customWidth="1"/>
    <col min="10049" max="10049" width="5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67" width="5.85546875" style="1" customWidth="1"/>
    <col min="10068" max="10068" width="5.85546875" style="1" bestFit="1" customWidth="1"/>
    <col min="10069" max="10069" width="5" style="1" bestFit="1" customWidth="1"/>
    <col min="10070" max="10070" width="5.2851562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0.140625" style="1" customWidth="1"/>
    <col min="10085" max="10240" width="9.140625" style="1"/>
    <col min="10241" max="10241" width="4" style="1" customWidth="1"/>
    <col min="10242" max="10242" width="28.5703125" style="1" customWidth="1"/>
    <col min="10243" max="10243" width="5.85546875" style="1" customWidth="1"/>
    <col min="10244" max="10244" width="6.7109375" style="1" customWidth="1"/>
    <col min="10245" max="10245" width="5.85546875" style="1" customWidth="1"/>
    <col min="10246" max="10246" width="6.8554687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6.7109375" style="1" customWidth="1"/>
    <col min="10253" max="10253" width="5.85546875" style="1" customWidth="1"/>
    <col min="10254" max="10254" width="7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" style="1" customWidth="1"/>
    <col min="10263" max="10263" width="5.85546875" style="1" customWidth="1"/>
    <col min="10264" max="10264" width="7.42578125" style="1" bestFit="1" customWidth="1"/>
    <col min="10265" max="10265" width="5.85546875" style="1" customWidth="1"/>
    <col min="10266" max="10266" width="6.42578125" style="1" customWidth="1"/>
    <col min="10267" max="10268" width="5.85546875" style="1" customWidth="1"/>
    <col min="10269" max="10269" width="5.5703125" style="1" customWidth="1"/>
    <col min="10270" max="10270" width="6.140625" style="1" customWidth="1"/>
    <col min="10271" max="10271" width="6" style="1" customWidth="1"/>
    <col min="10272" max="10272" width="5.5703125" style="1" customWidth="1"/>
    <col min="10273" max="10273" width="7" style="1" customWidth="1"/>
    <col min="10274" max="10274" width="7.5703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6.7109375" style="1" bestFit="1" customWidth="1"/>
    <col min="10283" max="10285" width="5.85546875" style="1" customWidth="1"/>
    <col min="10286" max="10286" width="6.28515625" style="1" customWidth="1"/>
    <col min="10287" max="10287" width="6.140625" style="1" customWidth="1"/>
    <col min="10288" max="10288" width="5.85546875" style="1" customWidth="1"/>
    <col min="10289" max="10289" width="6.42578125" style="1" customWidth="1"/>
    <col min="10290" max="10290" width="6.140625" style="1" customWidth="1"/>
    <col min="10291" max="10291" width="6.42578125" style="1" customWidth="1"/>
    <col min="10292" max="10292" width="8.42578125" style="1" customWidth="1"/>
    <col min="10293" max="10293" width="7.42578125" style="1" customWidth="1"/>
    <col min="10294" max="10294" width="6.42578125" style="1" customWidth="1"/>
    <col min="10295" max="10295" width="7.42578125" style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6.5703125" style="1" customWidth="1"/>
    <col min="10305" max="10305" width="5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23" width="5.85546875" style="1" customWidth="1"/>
    <col min="10324" max="10324" width="5.85546875" style="1" bestFit="1" customWidth="1"/>
    <col min="10325" max="10325" width="5" style="1" bestFit="1" customWidth="1"/>
    <col min="10326" max="10326" width="5.2851562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0.140625" style="1" customWidth="1"/>
    <col min="10341" max="10496" width="9.140625" style="1"/>
    <col min="10497" max="10497" width="4" style="1" customWidth="1"/>
    <col min="10498" max="10498" width="28.5703125" style="1" customWidth="1"/>
    <col min="10499" max="10499" width="5.85546875" style="1" customWidth="1"/>
    <col min="10500" max="10500" width="6.7109375" style="1" customWidth="1"/>
    <col min="10501" max="10501" width="5.85546875" style="1" customWidth="1"/>
    <col min="10502" max="10502" width="6.8554687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6.7109375" style="1" customWidth="1"/>
    <col min="10509" max="10509" width="5.85546875" style="1" customWidth="1"/>
    <col min="10510" max="10510" width="7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" style="1" customWidth="1"/>
    <col min="10519" max="10519" width="5.85546875" style="1" customWidth="1"/>
    <col min="10520" max="10520" width="7.42578125" style="1" bestFit="1" customWidth="1"/>
    <col min="10521" max="10521" width="5.85546875" style="1" customWidth="1"/>
    <col min="10522" max="10522" width="6.42578125" style="1" customWidth="1"/>
    <col min="10523" max="10524" width="5.85546875" style="1" customWidth="1"/>
    <col min="10525" max="10525" width="5.5703125" style="1" customWidth="1"/>
    <col min="10526" max="10526" width="6.140625" style="1" customWidth="1"/>
    <col min="10527" max="10527" width="6" style="1" customWidth="1"/>
    <col min="10528" max="10528" width="5.5703125" style="1" customWidth="1"/>
    <col min="10529" max="10529" width="7" style="1" customWidth="1"/>
    <col min="10530" max="10530" width="7.5703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6.7109375" style="1" bestFit="1" customWidth="1"/>
    <col min="10539" max="10541" width="5.85546875" style="1" customWidth="1"/>
    <col min="10542" max="10542" width="6.28515625" style="1" customWidth="1"/>
    <col min="10543" max="10543" width="6.140625" style="1" customWidth="1"/>
    <col min="10544" max="10544" width="5.85546875" style="1" customWidth="1"/>
    <col min="10545" max="10545" width="6.42578125" style="1" customWidth="1"/>
    <col min="10546" max="10546" width="6.140625" style="1" customWidth="1"/>
    <col min="10547" max="10547" width="6.42578125" style="1" customWidth="1"/>
    <col min="10548" max="10548" width="8.42578125" style="1" customWidth="1"/>
    <col min="10549" max="10549" width="7.42578125" style="1" customWidth="1"/>
    <col min="10550" max="10550" width="6.42578125" style="1" customWidth="1"/>
    <col min="10551" max="10551" width="7.42578125" style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6.5703125" style="1" customWidth="1"/>
    <col min="10561" max="10561" width="5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9" width="5.85546875" style="1" customWidth="1"/>
    <col min="10580" max="10580" width="5.85546875" style="1" bestFit="1" customWidth="1"/>
    <col min="10581" max="10581" width="5" style="1" bestFit="1" customWidth="1"/>
    <col min="10582" max="10582" width="5.2851562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0.140625" style="1" customWidth="1"/>
    <col min="10597" max="10752" width="9.140625" style="1"/>
    <col min="10753" max="10753" width="4" style="1" customWidth="1"/>
    <col min="10754" max="10754" width="28.5703125" style="1" customWidth="1"/>
    <col min="10755" max="10755" width="5.85546875" style="1" customWidth="1"/>
    <col min="10756" max="10756" width="6.7109375" style="1" customWidth="1"/>
    <col min="10757" max="10757" width="5.85546875" style="1" customWidth="1"/>
    <col min="10758" max="10758" width="6.8554687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6.7109375" style="1" customWidth="1"/>
    <col min="10765" max="10765" width="5.85546875" style="1" customWidth="1"/>
    <col min="10766" max="10766" width="7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" style="1" customWidth="1"/>
    <col min="10775" max="10775" width="5.85546875" style="1" customWidth="1"/>
    <col min="10776" max="10776" width="7.42578125" style="1" bestFit="1" customWidth="1"/>
    <col min="10777" max="10777" width="5.85546875" style="1" customWidth="1"/>
    <col min="10778" max="10778" width="6.42578125" style="1" customWidth="1"/>
    <col min="10779" max="10780" width="5.85546875" style="1" customWidth="1"/>
    <col min="10781" max="10781" width="5.5703125" style="1" customWidth="1"/>
    <col min="10782" max="10782" width="6.140625" style="1" customWidth="1"/>
    <col min="10783" max="10783" width="6" style="1" customWidth="1"/>
    <col min="10784" max="10784" width="5.5703125" style="1" customWidth="1"/>
    <col min="10785" max="10785" width="7" style="1" customWidth="1"/>
    <col min="10786" max="10786" width="7.5703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6.7109375" style="1" bestFit="1" customWidth="1"/>
    <col min="10795" max="10797" width="5.85546875" style="1" customWidth="1"/>
    <col min="10798" max="10798" width="6.28515625" style="1" customWidth="1"/>
    <col min="10799" max="10799" width="6.140625" style="1" customWidth="1"/>
    <col min="10800" max="10800" width="5.85546875" style="1" customWidth="1"/>
    <col min="10801" max="10801" width="6.42578125" style="1" customWidth="1"/>
    <col min="10802" max="10802" width="6.140625" style="1" customWidth="1"/>
    <col min="10803" max="10803" width="6.42578125" style="1" customWidth="1"/>
    <col min="10804" max="10804" width="8.42578125" style="1" customWidth="1"/>
    <col min="10805" max="10805" width="7.42578125" style="1" customWidth="1"/>
    <col min="10806" max="10806" width="6.42578125" style="1" customWidth="1"/>
    <col min="10807" max="10807" width="7.42578125" style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6.5703125" style="1" customWidth="1"/>
    <col min="10817" max="10817" width="5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35" width="5.85546875" style="1" customWidth="1"/>
    <col min="10836" max="10836" width="5.85546875" style="1" bestFit="1" customWidth="1"/>
    <col min="10837" max="10837" width="5" style="1" bestFit="1" customWidth="1"/>
    <col min="10838" max="10838" width="5.2851562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0.140625" style="1" customWidth="1"/>
    <col min="10853" max="11008" width="9.140625" style="1"/>
    <col min="11009" max="11009" width="4" style="1" customWidth="1"/>
    <col min="11010" max="11010" width="28.5703125" style="1" customWidth="1"/>
    <col min="11011" max="11011" width="5.85546875" style="1" customWidth="1"/>
    <col min="11012" max="11012" width="6.7109375" style="1" customWidth="1"/>
    <col min="11013" max="11013" width="5.85546875" style="1" customWidth="1"/>
    <col min="11014" max="11014" width="6.8554687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6.7109375" style="1" customWidth="1"/>
    <col min="11021" max="11021" width="5.85546875" style="1" customWidth="1"/>
    <col min="11022" max="11022" width="7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" style="1" customWidth="1"/>
    <col min="11031" max="11031" width="5.85546875" style="1" customWidth="1"/>
    <col min="11032" max="11032" width="7.42578125" style="1" bestFit="1" customWidth="1"/>
    <col min="11033" max="11033" width="5.85546875" style="1" customWidth="1"/>
    <col min="11034" max="11034" width="6.42578125" style="1" customWidth="1"/>
    <col min="11035" max="11036" width="5.85546875" style="1" customWidth="1"/>
    <col min="11037" max="11037" width="5.5703125" style="1" customWidth="1"/>
    <col min="11038" max="11038" width="6.140625" style="1" customWidth="1"/>
    <col min="11039" max="11039" width="6" style="1" customWidth="1"/>
    <col min="11040" max="11040" width="5.5703125" style="1" customWidth="1"/>
    <col min="11041" max="11041" width="7" style="1" customWidth="1"/>
    <col min="11042" max="11042" width="7.5703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6.7109375" style="1" bestFit="1" customWidth="1"/>
    <col min="11051" max="11053" width="5.85546875" style="1" customWidth="1"/>
    <col min="11054" max="11054" width="6.28515625" style="1" customWidth="1"/>
    <col min="11055" max="11055" width="6.140625" style="1" customWidth="1"/>
    <col min="11056" max="11056" width="5.85546875" style="1" customWidth="1"/>
    <col min="11057" max="11057" width="6.42578125" style="1" customWidth="1"/>
    <col min="11058" max="11058" width="6.140625" style="1" customWidth="1"/>
    <col min="11059" max="11059" width="6.42578125" style="1" customWidth="1"/>
    <col min="11060" max="11060" width="8.42578125" style="1" customWidth="1"/>
    <col min="11061" max="11061" width="7.42578125" style="1" customWidth="1"/>
    <col min="11062" max="11062" width="6.42578125" style="1" customWidth="1"/>
    <col min="11063" max="11063" width="7.42578125" style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6.5703125" style="1" customWidth="1"/>
    <col min="11073" max="11073" width="5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91" width="5.85546875" style="1" customWidth="1"/>
    <col min="11092" max="11092" width="5.85546875" style="1" bestFit="1" customWidth="1"/>
    <col min="11093" max="11093" width="5" style="1" bestFit="1" customWidth="1"/>
    <col min="11094" max="11094" width="5.2851562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0.140625" style="1" customWidth="1"/>
    <col min="11109" max="11264" width="9.140625" style="1"/>
    <col min="11265" max="11265" width="4" style="1" customWidth="1"/>
    <col min="11266" max="11266" width="28.5703125" style="1" customWidth="1"/>
    <col min="11267" max="11267" width="5.85546875" style="1" customWidth="1"/>
    <col min="11268" max="11268" width="6.7109375" style="1" customWidth="1"/>
    <col min="11269" max="11269" width="5.85546875" style="1" customWidth="1"/>
    <col min="11270" max="11270" width="6.8554687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6.7109375" style="1" customWidth="1"/>
    <col min="11277" max="11277" width="5.85546875" style="1" customWidth="1"/>
    <col min="11278" max="11278" width="7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" style="1" customWidth="1"/>
    <col min="11287" max="11287" width="5.85546875" style="1" customWidth="1"/>
    <col min="11288" max="11288" width="7.42578125" style="1" bestFit="1" customWidth="1"/>
    <col min="11289" max="11289" width="5.85546875" style="1" customWidth="1"/>
    <col min="11290" max="11290" width="6.42578125" style="1" customWidth="1"/>
    <col min="11291" max="11292" width="5.85546875" style="1" customWidth="1"/>
    <col min="11293" max="11293" width="5.5703125" style="1" customWidth="1"/>
    <col min="11294" max="11294" width="6.140625" style="1" customWidth="1"/>
    <col min="11295" max="11295" width="6" style="1" customWidth="1"/>
    <col min="11296" max="11296" width="5.5703125" style="1" customWidth="1"/>
    <col min="11297" max="11297" width="7" style="1" customWidth="1"/>
    <col min="11298" max="11298" width="7.5703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6.7109375" style="1" bestFit="1" customWidth="1"/>
    <col min="11307" max="11309" width="5.85546875" style="1" customWidth="1"/>
    <col min="11310" max="11310" width="6.28515625" style="1" customWidth="1"/>
    <col min="11311" max="11311" width="6.140625" style="1" customWidth="1"/>
    <col min="11312" max="11312" width="5.85546875" style="1" customWidth="1"/>
    <col min="11313" max="11313" width="6.42578125" style="1" customWidth="1"/>
    <col min="11314" max="11314" width="6.140625" style="1" customWidth="1"/>
    <col min="11315" max="11315" width="6.42578125" style="1" customWidth="1"/>
    <col min="11316" max="11316" width="8.42578125" style="1" customWidth="1"/>
    <col min="11317" max="11317" width="7.42578125" style="1" customWidth="1"/>
    <col min="11318" max="11318" width="6.42578125" style="1" customWidth="1"/>
    <col min="11319" max="11319" width="7.42578125" style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6.5703125" style="1" customWidth="1"/>
    <col min="11329" max="11329" width="5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47" width="5.85546875" style="1" customWidth="1"/>
    <col min="11348" max="11348" width="5.85546875" style="1" bestFit="1" customWidth="1"/>
    <col min="11349" max="11349" width="5" style="1" bestFit="1" customWidth="1"/>
    <col min="11350" max="11350" width="5.2851562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0.140625" style="1" customWidth="1"/>
    <col min="11365" max="11520" width="9.140625" style="1"/>
    <col min="11521" max="11521" width="4" style="1" customWidth="1"/>
    <col min="11522" max="11522" width="28.5703125" style="1" customWidth="1"/>
    <col min="11523" max="11523" width="5.85546875" style="1" customWidth="1"/>
    <col min="11524" max="11524" width="6.7109375" style="1" customWidth="1"/>
    <col min="11525" max="11525" width="5.85546875" style="1" customWidth="1"/>
    <col min="11526" max="11526" width="6.8554687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6.7109375" style="1" customWidth="1"/>
    <col min="11533" max="11533" width="5.85546875" style="1" customWidth="1"/>
    <col min="11534" max="11534" width="7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" style="1" customWidth="1"/>
    <col min="11543" max="11543" width="5.85546875" style="1" customWidth="1"/>
    <col min="11544" max="11544" width="7.42578125" style="1" bestFit="1" customWidth="1"/>
    <col min="11545" max="11545" width="5.85546875" style="1" customWidth="1"/>
    <col min="11546" max="11546" width="6.42578125" style="1" customWidth="1"/>
    <col min="11547" max="11548" width="5.85546875" style="1" customWidth="1"/>
    <col min="11549" max="11549" width="5.5703125" style="1" customWidth="1"/>
    <col min="11550" max="11550" width="6.140625" style="1" customWidth="1"/>
    <col min="11551" max="11551" width="6" style="1" customWidth="1"/>
    <col min="11552" max="11552" width="5.5703125" style="1" customWidth="1"/>
    <col min="11553" max="11553" width="7" style="1" customWidth="1"/>
    <col min="11554" max="11554" width="7.5703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6.7109375" style="1" bestFit="1" customWidth="1"/>
    <col min="11563" max="11565" width="5.85546875" style="1" customWidth="1"/>
    <col min="11566" max="11566" width="6.28515625" style="1" customWidth="1"/>
    <col min="11567" max="11567" width="6.140625" style="1" customWidth="1"/>
    <col min="11568" max="11568" width="5.85546875" style="1" customWidth="1"/>
    <col min="11569" max="11569" width="6.42578125" style="1" customWidth="1"/>
    <col min="11570" max="11570" width="6.140625" style="1" customWidth="1"/>
    <col min="11571" max="11571" width="6.42578125" style="1" customWidth="1"/>
    <col min="11572" max="11572" width="8.42578125" style="1" customWidth="1"/>
    <col min="11573" max="11573" width="7.42578125" style="1" customWidth="1"/>
    <col min="11574" max="11574" width="6.42578125" style="1" customWidth="1"/>
    <col min="11575" max="11575" width="7.42578125" style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6.5703125" style="1" customWidth="1"/>
    <col min="11585" max="11585" width="5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603" width="5.85546875" style="1" customWidth="1"/>
    <col min="11604" max="11604" width="5.85546875" style="1" bestFit="1" customWidth="1"/>
    <col min="11605" max="11605" width="5" style="1" bestFit="1" customWidth="1"/>
    <col min="11606" max="11606" width="5.2851562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0.140625" style="1" customWidth="1"/>
    <col min="11621" max="11776" width="9.140625" style="1"/>
    <col min="11777" max="11777" width="4" style="1" customWidth="1"/>
    <col min="11778" max="11778" width="28.5703125" style="1" customWidth="1"/>
    <col min="11779" max="11779" width="5.85546875" style="1" customWidth="1"/>
    <col min="11780" max="11780" width="6.7109375" style="1" customWidth="1"/>
    <col min="11781" max="11781" width="5.85546875" style="1" customWidth="1"/>
    <col min="11782" max="11782" width="6.8554687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6.7109375" style="1" customWidth="1"/>
    <col min="11789" max="11789" width="5.85546875" style="1" customWidth="1"/>
    <col min="11790" max="11790" width="7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" style="1" customWidth="1"/>
    <col min="11799" max="11799" width="5.85546875" style="1" customWidth="1"/>
    <col min="11800" max="11800" width="7.42578125" style="1" bestFit="1" customWidth="1"/>
    <col min="11801" max="11801" width="5.85546875" style="1" customWidth="1"/>
    <col min="11802" max="11802" width="6.42578125" style="1" customWidth="1"/>
    <col min="11803" max="11804" width="5.85546875" style="1" customWidth="1"/>
    <col min="11805" max="11805" width="5.5703125" style="1" customWidth="1"/>
    <col min="11806" max="11806" width="6.140625" style="1" customWidth="1"/>
    <col min="11807" max="11807" width="6" style="1" customWidth="1"/>
    <col min="11808" max="11808" width="5.5703125" style="1" customWidth="1"/>
    <col min="11809" max="11809" width="7" style="1" customWidth="1"/>
    <col min="11810" max="11810" width="7.5703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6.7109375" style="1" bestFit="1" customWidth="1"/>
    <col min="11819" max="11821" width="5.85546875" style="1" customWidth="1"/>
    <col min="11822" max="11822" width="6.28515625" style="1" customWidth="1"/>
    <col min="11823" max="11823" width="6.140625" style="1" customWidth="1"/>
    <col min="11824" max="11824" width="5.85546875" style="1" customWidth="1"/>
    <col min="11825" max="11825" width="6.42578125" style="1" customWidth="1"/>
    <col min="11826" max="11826" width="6.140625" style="1" customWidth="1"/>
    <col min="11827" max="11827" width="6.42578125" style="1" customWidth="1"/>
    <col min="11828" max="11828" width="8.42578125" style="1" customWidth="1"/>
    <col min="11829" max="11829" width="7.42578125" style="1" customWidth="1"/>
    <col min="11830" max="11830" width="6.42578125" style="1" customWidth="1"/>
    <col min="11831" max="11831" width="7.42578125" style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6.5703125" style="1" customWidth="1"/>
    <col min="11841" max="11841" width="5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9" width="5.85546875" style="1" customWidth="1"/>
    <col min="11860" max="11860" width="5.85546875" style="1" bestFit="1" customWidth="1"/>
    <col min="11861" max="11861" width="5" style="1" bestFit="1" customWidth="1"/>
    <col min="11862" max="11862" width="5.2851562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0.140625" style="1" customWidth="1"/>
    <col min="11877" max="12032" width="9.140625" style="1"/>
    <col min="12033" max="12033" width="4" style="1" customWidth="1"/>
    <col min="12034" max="12034" width="28.5703125" style="1" customWidth="1"/>
    <col min="12035" max="12035" width="5.85546875" style="1" customWidth="1"/>
    <col min="12036" max="12036" width="6.7109375" style="1" customWidth="1"/>
    <col min="12037" max="12037" width="5.85546875" style="1" customWidth="1"/>
    <col min="12038" max="12038" width="6.8554687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6.7109375" style="1" customWidth="1"/>
    <col min="12045" max="12045" width="5.85546875" style="1" customWidth="1"/>
    <col min="12046" max="12046" width="7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" style="1" customWidth="1"/>
    <col min="12055" max="12055" width="5.85546875" style="1" customWidth="1"/>
    <col min="12056" max="12056" width="7.42578125" style="1" bestFit="1" customWidth="1"/>
    <col min="12057" max="12057" width="5.85546875" style="1" customWidth="1"/>
    <col min="12058" max="12058" width="6.42578125" style="1" customWidth="1"/>
    <col min="12059" max="12060" width="5.85546875" style="1" customWidth="1"/>
    <col min="12061" max="12061" width="5.5703125" style="1" customWidth="1"/>
    <col min="12062" max="12062" width="6.140625" style="1" customWidth="1"/>
    <col min="12063" max="12063" width="6" style="1" customWidth="1"/>
    <col min="12064" max="12064" width="5.5703125" style="1" customWidth="1"/>
    <col min="12065" max="12065" width="7" style="1" customWidth="1"/>
    <col min="12066" max="12066" width="7.5703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6.7109375" style="1" bestFit="1" customWidth="1"/>
    <col min="12075" max="12077" width="5.85546875" style="1" customWidth="1"/>
    <col min="12078" max="12078" width="6.28515625" style="1" customWidth="1"/>
    <col min="12079" max="12079" width="6.140625" style="1" customWidth="1"/>
    <col min="12080" max="12080" width="5.85546875" style="1" customWidth="1"/>
    <col min="12081" max="12081" width="6.42578125" style="1" customWidth="1"/>
    <col min="12082" max="12082" width="6.140625" style="1" customWidth="1"/>
    <col min="12083" max="12083" width="6.42578125" style="1" customWidth="1"/>
    <col min="12084" max="12084" width="8.42578125" style="1" customWidth="1"/>
    <col min="12085" max="12085" width="7.42578125" style="1" customWidth="1"/>
    <col min="12086" max="12086" width="6.42578125" style="1" customWidth="1"/>
    <col min="12087" max="12087" width="7.42578125" style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6.5703125" style="1" customWidth="1"/>
    <col min="12097" max="12097" width="5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15" width="5.85546875" style="1" customWidth="1"/>
    <col min="12116" max="12116" width="5.85546875" style="1" bestFit="1" customWidth="1"/>
    <col min="12117" max="12117" width="5" style="1" bestFit="1" customWidth="1"/>
    <col min="12118" max="12118" width="5.2851562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0.140625" style="1" customWidth="1"/>
    <col min="12133" max="12288" width="9.140625" style="1"/>
    <col min="12289" max="12289" width="4" style="1" customWidth="1"/>
    <col min="12290" max="12290" width="28.5703125" style="1" customWidth="1"/>
    <col min="12291" max="12291" width="5.85546875" style="1" customWidth="1"/>
    <col min="12292" max="12292" width="6.7109375" style="1" customWidth="1"/>
    <col min="12293" max="12293" width="5.85546875" style="1" customWidth="1"/>
    <col min="12294" max="12294" width="6.8554687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6.7109375" style="1" customWidth="1"/>
    <col min="12301" max="12301" width="5.85546875" style="1" customWidth="1"/>
    <col min="12302" max="12302" width="7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" style="1" customWidth="1"/>
    <col min="12311" max="12311" width="5.85546875" style="1" customWidth="1"/>
    <col min="12312" max="12312" width="7.42578125" style="1" bestFit="1" customWidth="1"/>
    <col min="12313" max="12313" width="5.85546875" style="1" customWidth="1"/>
    <col min="12314" max="12314" width="6.42578125" style="1" customWidth="1"/>
    <col min="12315" max="12316" width="5.85546875" style="1" customWidth="1"/>
    <col min="12317" max="12317" width="5.5703125" style="1" customWidth="1"/>
    <col min="12318" max="12318" width="6.140625" style="1" customWidth="1"/>
    <col min="12319" max="12319" width="6" style="1" customWidth="1"/>
    <col min="12320" max="12320" width="5.5703125" style="1" customWidth="1"/>
    <col min="12321" max="12321" width="7" style="1" customWidth="1"/>
    <col min="12322" max="12322" width="7.5703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6.7109375" style="1" bestFit="1" customWidth="1"/>
    <col min="12331" max="12333" width="5.85546875" style="1" customWidth="1"/>
    <col min="12334" max="12334" width="6.28515625" style="1" customWidth="1"/>
    <col min="12335" max="12335" width="6.140625" style="1" customWidth="1"/>
    <col min="12336" max="12336" width="5.85546875" style="1" customWidth="1"/>
    <col min="12337" max="12337" width="6.42578125" style="1" customWidth="1"/>
    <col min="12338" max="12338" width="6.140625" style="1" customWidth="1"/>
    <col min="12339" max="12339" width="6.42578125" style="1" customWidth="1"/>
    <col min="12340" max="12340" width="8.42578125" style="1" customWidth="1"/>
    <col min="12341" max="12341" width="7.42578125" style="1" customWidth="1"/>
    <col min="12342" max="12342" width="6.42578125" style="1" customWidth="1"/>
    <col min="12343" max="12343" width="7.42578125" style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6.5703125" style="1" customWidth="1"/>
    <col min="12353" max="12353" width="5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71" width="5.85546875" style="1" customWidth="1"/>
    <col min="12372" max="12372" width="5.85546875" style="1" bestFit="1" customWidth="1"/>
    <col min="12373" max="12373" width="5" style="1" bestFit="1" customWidth="1"/>
    <col min="12374" max="12374" width="5.2851562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0.140625" style="1" customWidth="1"/>
    <col min="12389" max="12544" width="9.140625" style="1"/>
    <col min="12545" max="12545" width="4" style="1" customWidth="1"/>
    <col min="12546" max="12546" width="28.5703125" style="1" customWidth="1"/>
    <col min="12547" max="12547" width="5.85546875" style="1" customWidth="1"/>
    <col min="12548" max="12548" width="6.7109375" style="1" customWidth="1"/>
    <col min="12549" max="12549" width="5.85546875" style="1" customWidth="1"/>
    <col min="12550" max="12550" width="6.8554687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6.7109375" style="1" customWidth="1"/>
    <col min="12557" max="12557" width="5.85546875" style="1" customWidth="1"/>
    <col min="12558" max="12558" width="7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" style="1" customWidth="1"/>
    <col min="12567" max="12567" width="5.85546875" style="1" customWidth="1"/>
    <col min="12568" max="12568" width="7.42578125" style="1" bestFit="1" customWidth="1"/>
    <col min="12569" max="12569" width="5.85546875" style="1" customWidth="1"/>
    <col min="12570" max="12570" width="6.42578125" style="1" customWidth="1"/>
    <col min="12571" max="12572" width="5.85546875" style="1" customWidth="1"/>
    <col min="12573" max="12573" width="5.5703125" style="1" customWidth="1"/>
    <col min="12574" max="12574" width="6.140625" style="1" customWidth="1"/>
    <col min="12575" max="12575" width="6" style="1" customWidth="1"/>
    <col min="12576" max="12576" width="5.5703125" style="1" customWidth="1"/>
    <col min="12577" max="12577" width="7" style="1" customWidth="1"/>
    <col min="12578" max="12578" width="7.5703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6.7109375" style="1" bestFit="1" customWidth="1"/>
    <col min="12587" max="12589" width="5.85546875" style="1" customWidth="1"/>
    <col min="12590" max="12590" width="6.28515625" style="1" customWidth="1"/>
    <col min="12591" max="12591" width="6.140625" style="1" customWidth="1"/>
    <col min="12592" max="12592" width="5.85546875" style="1" customWidth="1"/>
    <col min="12593" max="12593" width="6.42578125" style="1" customWidth="1"/>
    <col min="12594" max="12594" width="6.140625" style="1" customWidth="1"/>
    <col min="12595" max="12595" width="6.42578125" style="1" customWidth="1"/>
    <col min="12596" max="12596" width="8.42578125" style="1" customWidth="1"/>
    <col min="12597" max="12597" width="7.42578125" style="1" customWidth="1"/>
    <col min="12598" max="12598" width="6.42578125" style="1" customWidth="1"/>
    <col min="12599" max="12599" width="7.42578125" style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6.5703125" style="1" customWidth="1"/>
    <col min="12609" max="12609" width="5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27" width="5.85546875" style="1" customWidth="1"/>
    <col min="12628" max="12628" width="5.85546875" style="1" bestFit="1" customWidth="1"/>
    <col min="12629" max="12629" width="5" style="1" bestFit="1" customWidth="1"/>
    <col min="12630" max="12630" width="5.2851562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0.140625" style="1" customWidth="1"/>
    <col min="12645" max="12800" width="9.140625" style="1"/>
    <col min="12801" max="12801" width="4" style="1" customWidth="1"/>
    <col min="12802" max="12802" width="28.5703125" style="1" customWidth="1"/>
    <col min="12803" max="12803" width="5.85546875" style="1" customWidth="1"/>
    <col min="12804" max="12804" width="6.7109375" style="1" customWidth="1"/>
    <col min="12805" max="12805" width="5.85546875" style="1" customWidth="1"/>
    <col min="12806" max="12806" width="6.8554687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6.7109375" style="1" customWidth="1"/>
    <col min="12813" max="12813" width="5.85546875" style="1" customWidth="1"/>
    <col min="12814" max="12814" width="7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" style="1" customWidth="1"/>
    <col min="12823" max="12823" width="5.85546875" style="1" customWidth="1"/>
    <col min="12824" max="12824" width="7.42578125" style="1" bestFit="1" customWidth="1"/>
    <col min="12825" max="12825" width="5.85546875" style="1" customWidth="1"/>
    <col min="12826" max="12826" width="6.42578125" style="1" customWidth="1"/>
    <col min="12827" max="12828" width="5.85546875" style="1" customWidth="1"/>
    <col min="12829" max="12829" width="5.5703125" style="1" customWidth="1"/>
    <col min="12830" max="12830" width="6.140625" style="1" customWidth="1"/>
    <col min="12831" max="12831" width="6" style="1" customWidth="1"/>
    <col min="12832" max="12832" width="5.5703125" style="1" customWidth="1"/>
    <col min="12833" max="12833" width="7" style="1" customWidth="1"/>
    <col min="12834" max="12834" width="7.5703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6.7109375" style="1" bestFit="1" customWidth="1"/>
    <col min="12843" max="12845" width="5.85546875" style="1" customWidth="1"/>
    <col min="12846" max="12846" width="6.28515625" style="1" customWidth="1"/>
    <col min="12847" max="12847" width="6.140625" style="1" customWidth="1"/>
    <col min="12848" max="12848" width="5.85546875" style="1" customWidth="1"/>
    <col min="12849" max="12849" width="6.42578125" style="1" customWidth="1"/>
    <col min="12850" max="12850" width="6.140625" style="1" customWidth="1"/>
    <col min="12851" max="12851" width="6.42578125" style="1" customWidth="1"/>
    <col min="12852" max="12852" width="8.42578125" style="1" customWidth="1"/>
    <col min="12853" max="12853" width="7.42578125" style="1" customWidth="1"/>
    <col min="12854" max="12854" width="6.42578125" style="1" customWidth="1"/>
    <col min="12855" max="12855" width="7.42578125" style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6.5703125" style="1" customWidth="1"/>
    <col min="12865" max="12865" width="5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83" width="5.85546875" style="1" customWidth="1"/>
    <col min="12884" max="12884" width="5.85546875" style="1" bestFit="1" customWidth="1"/>
    <col min="12885" max="12885" width="5" style="1" bestFit="1" customWidth="1"/>
    <col min="12886" max="12886" width="5.2851562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0.140625" style="1" customWidth="1"/>
    <col min="12901" max="13056" width="9.140625" style="1"/>
    <col min="13057" max="13057" width="4" style="1" customWidth="1"/>
    <col min="13058" max="13058" width="28.5703125" style="1" customWidth="1"/>
    <col min="13059" max="13059" width="5.85546875" style="1" customWidth="1"/>
    <col min="13060" max="13060" width="6.7109375" style="1" customWidth="1"/>
    <col min="13061" max="13061" width="5.85546875" style="1" customWidth="1"/>
    <col min="13062" max="13062" width="6.8554687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6.7109375" style="1" customWidth="1"/>
    <col min="13069" max="13069" width="5.85546875" style="1" customWidth="1"/>
    <col min="13070" max="13070" width="7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" style="1" customWidth="1"/>
    <col min="13079" max="13079" width="5.85546875" style="1" customWidth="1"/>
    <col min="13080" max="13080" width="7.42578125" style="1" bestFit="1" customWidth="1"/>
    <col min="13081" max="13081" width="5.85546875" style="1" customWidth="1"/>
    <col min="13082" max="13082" width="6.42578125" style="1" customWidth="1"/>
    <col min="13083" max="13084" width="5.85546875" style="1" customWidth="1"/>
    <col min="13085" max="13085" width="5.5703125" style="1" customWidth="1"/>
    <col min="13086" max="13086" width="6.140625" style="1" customWidth="1"/>
    <col min="13087" max="13087" width="6" style="1" customWidth="1"/>
    <col min="13088" max="13088" width="5.5703125" style="1" customWidth="1"/>
    <col min="13089" max="13089" width="7" style="1" customWidth="1"/>
    <col min="13090" max="13090" width="7.5703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6.7109375" style="1" bestFit="1" customWidth="1"/>
    <col min="13099" max="13101" width="5.85546875" style="1" customWidth="1"/>
    <col min="13102" max="13102" width="6.28515625" style="1" customWidth="1"/>
    <col min="13103" max="13103" width="6.140625" style="1" customWidth="1"/>
    <col min="13104" max="13104" width="5.85546875" style="1" customWidth="1"/>
    <col min="13105" max="13105" width="6.42578125" style="1" customWidth="1"/>
    <col min="13106" max="13106" width="6.140625" style="1" customWidth="1"/>
    <col min="13107" max="13107" width="6.42578125" style="1" customWidth="1"/>
    <col min="13108" max="13108" width="8.42578125" style="1" customWidth="1"/>
    <col min="13109" max="13109" width="7.42578125" style="1" customWidth="1"/>
    <col min="13110" max="13110" width="6.42578125" style="1" customWidth="1"/>
    <col min="13111" max="13111" width="7.42578125" style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6.5703125" style="1" customWidth="1"/>
    <col min="13121" max="13121" width="5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9" width="5.85546875" style="1" customWidth="1"/>
    <col min="13140" max="13140" width="5.85546875" style="1" bestFit="1" customWidth="1"/>
    <col min="13141" max="13141" width="5" style="1" bestFit="1" customWidth="1"/>
    <col min="13142" max="13142" width="5.2851562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0.140625" style="1" customWidth="1"/>
    <col min="13157" max="13312" width="9.140625" style="1"/>
    <col min="13313" max="13313" width="4" style="1" customWidth="1"/>
    <col min="13314" max="13314" width="28.5703125" style="1" customWidth="1"/>
    <col min="13315" max="13315" width="5.85546875" style="1" customWidth="1"/>
    <col min="13316" max="13316" width="6.7109375" style="1" customWidth="1"/>
    <col min="13317" max="13317" width="5.85546875" style="1" customWidth="1"/>
    <col min="13318" max="13318" width="6.8554687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6.7109375" style="1" customWidth="1"/>
    <col min="13325" max="13325" width="5.85546875" style="1" customWidth="1"/>
    <col min="13326" max="13326" width="7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" style="1" customWidth="1"/>
    <col min="13335" max="13335" width="5.85546875" style="1" customWidth="1"/>
    <col min="13336" max="13336" width="7.42578125" style="1" bestFit="1" customWidth="1"/>
    <col min="13337" max="13337" width="5.85546875" style="1" customWidth="1"/>
    <col min="13338" max="13338" width="6.42578125" style="1" customWidth="1"/>
    <col min="13339" max="13340" width="5.85546875" style="1" customWidth="1"/>
    <col min="13341" max="13341" width="5.5703125" style="1" customWidth="1"/>
    <col min="13342" max="13342" width="6.140625" style="1" customWidth="1"/>
    <col min="13343" max="13343" width="6" style="1" customWidth="1"/>
    <col min="13344" max="13344" width="5.5703125" style="1" customWidth="1"/>
    <col min="13345" max="13345" width="7" style="1" customWidth="1"/>
    <col min="13346" max="13346" width="7.5703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6.7109375" style="1" bestFit="1" customWidth="1"/>
    <col min="13355" max="13357" width="5.85546875" style="1" customWidth="1"/>
    <col min="13358" max="13358" width="6.28515625" style="1" customWidth="1"/>
    <col min="13359" max="13359" width="6.140625" style="1" customWidth="1"/>
    <col min="13360" max="13360" width="5.85546875" style="1" customWidth="1"/>
    <col min="13361" max="13361" width="6.42578125" style="1" customWidth="1"/>
    <col min="13362" max="13362" width="6.140625" style="1" customWidth="1"/>
    <col min="13363" max="13363" width="6.42578125" style="1" customWidth="1"/>
    <col min="13364" max="13364" width="8.42578125" style="1" customWidth="1"/>
    <col min="13365" max="13365" width="7.42578125" style="1" customWidth="1"/>
    <col min="13366" max="13366" width="6.42578125" style="1" customWidth="1"/>
    <col min="13367" max="13367" width="7.42578125" style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6.5703125" style="1" customWidth="1"/>
    <col min="13377" max="13377" width="5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95" width="5.85546875" style="1" customWidth="1"/>
    <col min="13396" max="13396" width="5.85546875" style="1" bestFit="1" customWidth="1"/>
    <col min="13397" max="13397" width="5" style="1" bestFit="1" customWidth="1"/>
    <col min="13398" max="13398" width="5.2851562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0.140625" style="1" customWidth="1"/>
    <col min="13413" max="13568" width="9.140625" style="1"/>
    <col min="13569" max="13569" width="4" style="1" customWidth="1"/>
    <col min="13570" max="13570" width="28.5703125" style="1" customWidth="1"/>
    <col min="13571" max="13571" width="5.85546875" style="1" customWidth="1"/>
    <col min="13572" max="13572" width="6.7109375" style="1" customWidth="1"/>
    <col min="13573" max="13573" width="5.85546875" style="1" customWidth="1"/>
    <col min="13574" max="13574" width="6.8554687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6.7109375" style="1" customWidth="1"/>
    <col min="13581" max="13581" width="5.85546875" style="1" customWidth="1"/>
    <col min="13582" max="13582" width="7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" style="1" customWidth="1"/>
    <col min="13591" max="13591" width="5.85546875" style="1" customWidth="1"/>
    <col min="13592" max="13592" width="7.42578125" style="1" bestFit="1" customWidth="1"/>
    <col min="13593" max="13593" width="5.85546875" style="1" customWidth="1"/>
    <col min="13594" max="13594" width="6.42578125" style="1" customWidth="1"/>
    <col min="13595" max="13596" width="5.85546875" style="1" customWidth="1"/>
    <col min="13597" max="13597" width="5.5703125" style="1" customWidth="1"/>
    <col min="13598" max="13598" width="6.140625" style="1" customWidth="1"/>
    <col min="13599" max="13599" width="6" style="1" customWidth="1"/>
    <col min="13600" max="13600" width="5.5703125" style="1" customWidth="1"/>
    <col min="13601" max="13601" width="7" style="1" customWidth="1"/>
    <col min="13602" max="13602" width="7.5703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6.7109375" style="1" bestFit="1" customWidth="1"/>
    <col min="13611" max="13613" width="5.85546875" style="1" customWidth="1"/>
    <col min="13614" max="13614" width="6.28515625" style="1" customWidth="1"/>
    <col min="13615" max="13615" width="6.140625" style="1" customWidth="1"/>
    <col min="13616" max="13616" width="5.85546875" style="1" customWidth="1"/>
    <col min="13617" max="13617" width="6.42578125" style="1" customWidth="1"/>
    <col min="13618" max="13618" width="6.140625" style="1" customWidth="1"/>
    <col min="13619" max="13619" width="6.42578125" style="1" customWidth="1"/>
    <col min="13620" max="13620" width="8.42578125" style="1" customWidth="1"/>
    <col min="13621" max="13621" width="7.42578125" style="1" customWidth="1"/>
    <col min="13622" max="13622" width="6.42578125" style="1" customWidth="1"/>
    <col min="13623" max="13623" width="7.42578125" style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6.5703125" style="1" customWidth="1"/>
    <col min="13633" max="13633" width="5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51" width="5.85546875" style="1" customWidth="1"/>
    <col min="13652" max="13652" width="5.85546875" style="1" bestFit="1" customWidth="1"/>
    <col min="13653" max="13653" width="5" style="1" bestFit="1" customWidth="1"/>
    <col min="13654" max="13654" width="5.2851562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0.140625" style="1" customWidth="1"/>
    <col min="13669" max="13824" width="9.140625" style="1"/>
    <col min="13825" max="13825" width="4" style="1" customWidth="1"/>
    <col min="13826" max="13826" width="28.5703125" style="1" customWidth="1"/>
    <col min="13827" max="13827" width="5.85546875" style="1" customWidth="1"/>
    <col min="13828" max="13828" width="6.7109375" style="1" customWidth="1"/>
    <col min="13829" max="13829" width="5.85546875" style="1" customWidth="1"/>
    <col min="13830" max="13830" width="6.8554687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6.7109375" style="1" customWidth="1"/>
    <col min="13837" max="13837" width="5.85546875" style="1" customWidth="1"/>
    <col min="13838" max="13838" width="7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" style="1" customWidth="1"/>
    <col min="13847" max="13847" width="5.85546875" style="1" customWidth="1"/>
    <col min="13848" max="13848" width="7.42578125" style="1" bestFit="1" customWidth="1"/>
    <col min="13849" max="13849" width="5.85546875" style="1" customWidth="1"/>
    <col min="13850" max="13850" width="6.42578125" style="1" customWidth="1"/>
    <col min="13851" max="13852" width="5.85546875" style="1" customWidth="1"/>
    <col min="13853" max="13853" width="5.5703125" style="1" customWidth="1"/>
    <col min="13854" max="13854" width="6.140625" style="1" customWidth="1"/>
    <col min="13855" max="13855" width="6" style="1" customWidth="1"/>
    <col min="13856" max="13856" width="5.5703125" style="1" customWidth="1"/>
    <col min="13857" max="13857" width="7" style="1" customWidth="1"/>
    <col min="13858" max="13858" width="7.5703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6.7109375" style="1" bestFit="1" customWidth="1"/>
    <col min="13867" max="13869" width="5.85546875" style="1" customWidth="1"/>
    <col min="13870" max="13870" width="6.28515625" style="1" customWidth="1"/>
    <col min="13871" max="13871" width="6.140625" style="1" customWidth="1"/>
    <col min="13872" max="13872" width="5.85546875" style="1" customWidth="1"/>
    <col min="13873" max="13873" width="6.42578125" style="1" customWidth="1"/>
    <col min="13874" max="13874" width="6.140625" style="1" customWidth="1"/>
    <col min="13875" max="13875" width="6.42578125" style="1" customWidth="1"/>
    <col min="13876" max="13876" width="8.42578125" style="1" customWidth="1"/>
    <col min="13877" max="13877" width="7.42578125" style="1" customWidth="1"/>
    <col min="13878" max="13878" width="6.42578125" style="1" customWidth="1"/>
    <col min="13879" max="13879" width="7.42578125" style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6.5703125" style="1" customWidth="1"/>
    <col min="13889" max="13889" width="5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907" width="5.85546875" style="1" customWidth="1"/>
    <col min="13908" max="13908" width="5.85546875" style="1" bestFit="1" customWidth="1"/>
    <col min="13909" max="13909" width="5" style="1" bestFit="1" customWidth="1"/>
    <col min="13910" max="13910" width="5.2851562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0.140625" style="1" customWidth="1"/>
    <col min="13925" max="14080" width="9.140625" style="1"/>
    <col min="14081" max="14081" width="4" style="1" customWidth="1"/>
    <col min="14082" max="14082" width="28.5703125" style="1" customWidth="1"/>
    <col min="14083" max="14083" width="5.85546875" style="1" customWidth="1"/>
    <col min="14084" max="14084" width="6.7109375" style="1" customWidth="1"/>
    <col min="14085" max="14085" width="5.85546875" style="1" customWidth="1"/>
    <col min="14086" max="14086" width="6.8554687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6.7109375" style="1" customWidth="1"/>
    <col min="14093" max="14093" width="5.85546875" style="1" customWidth="1"/>
    <col min="14094" max="14094" width="7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" style="1" customWidth="1"/>
    <col min="14103" max="14103" width="5.85546875" style="1" customWidth="1"/>
    <col min="14104" max="14104" width="7.42578125" style="1" bestFit="1" customWidth="1"/>
    <col min="14105" max="14105" width="5.85546875" style="1" customWidth="1"/>
    <col min="14106" max="14106" width="6.42578125" style="1" customWidth="1"/>
    <col min="14107" max="14108" width="5.85546875" style="1" customWidth="1"/>
    <col min="14109" max="14109" width="5.5703125" style="1" customWidth="1"/>
    <col min="14110" max="14110" width="6.140625" style="1" customWidth="1"/>
    <col min="14111" max="14111" width="6" style="1" customWidth="1"/>
    <col min="14112" max="14112" width="5.5703125" style="1" customWidth="1"/>
    <col min="14113" max="14113" width="7" style="1" customWidth="1"/>
    <col min="14114" max="14114" width="7.5703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6.7109375" style="1" bestFit="1" customWidth="1"/>
    <col min="14123" max="14125" width="5.85546875" style="1" customWidth="1"/>
    <col min="14126" max="14126" width="6.28515625" style="1" customWidth="1"/>
    <col min="14127" max="14127" width="6.140625" style="1" customWidth="1"/>
    <col min="14128" max="14128" width="5.85546875" style="1" customWidth="1"/>
    <col min="14129" max="14129" width="6.42578125" style="1" customWidth="1"/>
    <col min="14130" max="14130" width="6.140625" style="1" customWidth="1"/>
    <col min="14131" max="14131" width="6.42578125" style="1" customWidth="1"/>
    <col min="14132" max="14132" width="8.42578125" style="1" customWidth="1"/>
    <col min="14133" max="14133" width="7.42578125" style="1" customWidth="1"/>
    <col min="14134" max="14134" width="6.42578125" style="1" customWidth="1"/>
    <col min="14135" max="14135" width="7.42578125" style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6.5703125" style="1" customWidth="1"/>
    <col min="14145" max="14145" width="5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63" width="5.85546875" style="1" customWidth="1"/>
    <col min="14164" max="14164" width="5.85546875" style="1" bestFit="1" customWidth="1"/>
    <col min="14165" max="14165" width="5" style="1" bestFit="1" customWidth="1"/>
    <col min="14166" max="14166" width="5.2851562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0.140625" style="1" customWidth="1"/>
    <col min="14181" max="14336" width="9.140625" style="1"/>
    <col min="14337" max="14337" width="4" style="1" customWidth="1"/>
    <col min="14338" max="14338" width="28.5703125" style="1" customWidth="1"/>
    <col min="14339" max="14339" width="5.85546875" style="1" customWidth="1"/>
    <col min="14340" max="14340" width="6.7109375" style="1" customWidth="1"/>
    <col min="14341" max="14341" width="5.85546875" style="1" customWidth="1"/>
    <col min="14342" max="14342" width="6.8554687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6.7109375" style="1" customWidth="1"/>
    <col min="14349" max="14349" width="5.85546875" style="1" customWidth="1"/>
    <col min="14350" max="14350" width="7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" style="1" customWidth="1"/>
    <col min="14359" max="14359" width="5.85546875" style="1" customWidth="1"/>
    <col min="14360" max="14360" width="7.42578125" style="1" bestFit="1" customWidth="1"/>
    <col min="14361" max="14361" width="5.85546875" style="1" customWidth="1"/>
    <col min="14362" max="14362" width="6.42578125" style="1" customWidth="1"/>
    <col min="14363" max="14364" width="5.85546875" style="1" customWidth="1"/>
    <col min="14365" max="14365" width="5.5703125" style="1" customWidth="1"/>
    <col min="14366" max="14366" width="6.140625" style="1" customWidth="1"/>
    <col min="14367" max="14367" width="6" style="1" customWidth="1"/>
    <col min="14368" max="14368" width="5.5703125" style="1" customWidth="1"/>
    <col min="14369" max="14369" width="7" style="1" customWidth="1"/>
    <col min="14370" max="14370" width="7.5703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6.7109375" style="1" bestFit="1" customWidth="1"/>
    <col min="14379" max="14381" width="5.85546875" style="1" customWidth="1"/>
    <col min="14382" max="14382" width="6.28515625" style="1" customWidth="1"/>
    <col min="14383" max="14383" width="6.140625" style="1" customWidth="1"/>
    <col min="14384" max="14384" width="5.85546875" style="1" customWidth="1"/>
    <col min="14385" max="14385" width="6.42578125" style="1" customWidth="1"/>
    <col min="14386" max="14386" width="6.140625" style="1" customWidth="1"/>
    <col min="14387" max="14387" width="6.42578125" style="1" customWidth="1"/>
    <col min="14388" max="14388" width="8.42578125" style="1" customWidth="1"/>
    <col min="14389" max="14389" width="7.42578125" style="1" customWidth="1"/>
    <col min="14390" max="14390" width="6.42578125" style="1" customWidth="1"/>
    <col min="14391" max="14391" width="7.42578125" style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6.5703125" style="1" customWidth="1"/>
    <col min="14401" max="14401" width="5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9" width="5.85546875" style="1" customWidth="1"/>
    <col min="14420" max="14420" width="5.85546875" style="1" bestFit="1" customWidth="1"/>
    <col min="14421" max="14421" width="5" style="1" bestFit="1" customWidth="1"/>
    <col min="14422" max="14422" width="5.2851562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0.140625" style="1" customWidth="1"/>
    <col min="14437" max="14592" width="9.140625" style="1"/>
    <col min="14593" max="14593" width="4" style="1" customWidth="1"/>
    <col min="14594" max="14594" width="28.5703125" style="1" customWidth="1"/>
    <col min="14595" max="14595" width="5.85546875" style="1" customWidth="1"/>
    <col min="14596" max="14596" width="6.7109375" style="1" customWidth="1"/>
    <col min="14597" max="14597" width="5.85546875" style="1" customWidth="1"/>
    <col min="14598" max="14598" width="6.8554687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6.7109375" style="1" customWidth="1"/>
    <col min="14605" max="14605" width="5.85546875" style="1" customWidth="1"/>
    <col min="14606" max="14606" width="7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" style="1" customWidth="1"/>
    <col min="14615" max="14615" width="5.85546875" style="1" customWidth="1"/>
    <col min="14616" max="14616" width="7.42578125" style="1" bestFit="1" customWidth="1"/>
    <col min="14617" max="14617" width="5.85546875" style="1" customWidth="1"/>
    <col min="14618" max="14618" width="6.42578125" style="1" customWidth="1"/>
    <col min="14619" max="14620" width="5.85546875" style="1" customWidth="1"/>
    <col min="14621" max="14621" width="5.5703125" style="1" customWidth="1"/>
    <col min="14622" max="14622" width="6.140625" style="1" customWidth="1"/>
    <col min="14623" max="14623" width="6" style="1" customWidth="1"/>
    <col min="14624" max="14624" width="5.5703125" style="1" customWidth="1"/>
    <col min="14625" max="14625" width="7" style="1" customWidth="1"/>
    <col min="14626" max="14626" width="7.5703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6.7109375" style="1" bestFit="1" customWidth="1"/>
    <col min="14635" max="14637" width="5.85546875" style="1" customWidth="1"/>
    <col min="14638" max="14638" width="6.28515625" style="1" customWidth="1"/>
    <col min="14639" max="14639" width="6.140625" style="1" customWidth="1"/>
    <col min="14640" max="14640" width="5.85546875" style="1" customWidth="1"/>
    <col min="14641" max="14641" width="6.42578125" style="1" customWidth="1"/>
    <col min="14642" max="14642" width="6.140625" style="1" customWidth="1"/>
    <col min="14643" max="14643" width="6.42578125" style="1" customWidth="1"/>
    <col min="14644" max="14644" width="8.42578125" style="1" customWidth="1"/>
    <col min="14645" max="14645" width="7.42578125" style="1" customWidth="1"/>
    <col min="14646" max="14646" width="6.42578125" style="1" customWidth="1"/>
    <col min="14647" max="14647" width="7.42578125" style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6.5703125" style="1" customWidth="1"/>
    <col min="14657" max="14657" width="5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75" width="5.85546875" style="1" customWidth="1"/>
    <col min="14676" max="14676" width="5.85546875" style="1" bestFit="1" customWidth="1"/>
    <col min="14677" max="14677" width="5" style="1" bestFit="1" customWidth="1"/>
    <col min="14678" max="14678" width="5.2851562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0.140625" style="1" customWidth="1"/>
    <col min="14693" max="14848" width="9.140625" style="1"/>
    <col min="14849" max="14849" width="4" style="1" customWidth="1"/>
    <col min="14850" max="14850" width="28.5703125" style="1" customWidth="1"/>
    <col min="14851" max="14851" width="5.85546875" style="1" customWidth="1"/>
    <col min="14852" max="14852" width="6.7109375" style="1" customWidth="1"/>
    <col min="14853" max="14853" width="5.85546875" style="1" customWidth="1"/>
    <col min="14854" max="14854" width="6.8554687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6.7109375" style="1" customWidth="1"/>
    <col min="14861" max="14861" width="5.85546875" style="1" customWidth="1"/>
    <col min="14862" max="14862" width="7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" style="1" customWidth="1"/>
    <col min="14871" max="14871" width="5.85546875" style="1" customWidth="1"/>
    <col min="14872" max="14872" width="7.42578125" style="1" bestFit="1" customWidth="1"/>
    <col min="14873" max="14873" width="5.85546875" style="1" customWidth="1"/>
    <col min="14874" max="14874" width="6.42578125" style="1" customWidth="1"/>
    <col min="14875" max="14876" width="5.85546875" style="1" customWidth="1"/>
    <col min="14877" max="14877" width="5.5703125" style="1" customWidth="1"/>
    <col min="14878" max="14878" width="6.140625" style="1" customWidth="1"/>
    <col min="14879" max="14879" width="6" style="1" customWidth="1"/>
    <col min="14880" max="14880" width="5.5703125" style="1" customWidth="1"/>
    <col min="14881" max="14881" width="7" style="1" customWidth="1"/>
    <col min="14882" max="14882" width="7.5703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6.7109375" style="1" bestFit="1" customWidth="1"/>
    <col min="14891" max="14893" width="5.85546875" style="1" customWidth="1"/>
    <col min="14894" max="14894" width="6.28515625" style="1" customWidth="1"/>
    <col min="14895" max="14895" width="6.140625" style="1" customWidth="1"/>
    <col min="14896" max="14896" width="5.85546875" style="1" customWidth="1"/>
    <col min="14897" max="14897" width="6.42578125" style="1" customWidth="1"/>
    <col min="14898" max="14898" width="6.140625" style="1" customWidth="1"/>
    <col min="14899" max="14899" width="6.42578125" style="1" customWidth="1"/>
    <col min="14900" max="14900" width="8.42578125" style="1" customWidth="1"/>
    <col min="14901" max="14901" width="7.42578125" style="1" customWidth="1"/>
    <col min="14902" max="14902" width="6.42578125" style="1" customWidth="1"/>
    <col min="14903" max="14903" width="7.42578125" style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6.5703125" style="1" customWidth="1"/>
    <col min="14913" max="14913" width="5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31" width="5.85546875" style="1" customWidth="1"/>
    <col min="14932" max="14932" width="5.85546875" style="1" bestFit="1" customWidth="1"/>
    <col min="14933" max="14933" width="5" style="1" bestFit="1" customWidth="1"/>
    <col min="14934" max="14934" width="5.2851562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0.140625" style="1" customWidth="1"/>
    <col min="14949" max="15104" width="9.140625" style="1"/>
    <col min="15105" max="15105" width="4" style="1" customWidth="1"/>
    <col min="15106" max="15106" width="28.5703125" style="1" customWidth="1"/>
    <col min="15107" max="15107" width="5.85546875" style="1" customWidth="1"/>
    <col min="15108" max="15108" width="6.7109375" style="1" customWidth="1"/>
    <col min="15109" max="15109" width="5.85546875" style="1" customWidth="1"/>
    <col min="15110" max="15110" width="6.8554687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6.7109375" style="1" customWidth="1"/>
    <col min="15117" max="15117" width="5.85546875" style="1" customWidth="1"/>
    <col min="15118" max="15118" width="7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" style="1" customWidth="1"/>
    <col min="15127" max="15127" width="5.85546875" style="1" customWidth="1"/>
    <col min="15128" max="15128" width="7.42578125" style="1" bestFit="1" customWidth="1"/>
    <col min="15129" max="15129" width="5.85546875" style="1" customWidth="1"/>
    <col min="15130" max="15130" width="6.42578125" style="1" customWidth="1"/>
    <col min="15131" max="15132" width="5.85546875" style="1" customWidth="1"/>
    <col min="15133" max="15133" width="5.5703125" style="1" customWidth="1"/>
    <col min="15134" max="15134" width="6.140625" style="1" customWidth="1"/>
    <col min="15135" max="15135" width="6" style="1" customWidth="1"/>
    <col min="15136" max="15136" width="5.5703125" style="1" customWidth="1"/>
    <col min="15137" max="15137" width="7" style="1" customWidth="1"/>
    <col min="15138" max="15138" width="7.5703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6.7109375" style="1" bestFit="1" customWidth="1"/>
    <col min="15147" max="15149" width="5.85546875" style="1" customWidth="1"/>
    <col min="15150" max="15150" width="6.28515625" style="1" customWidth="1"/>
    <col min="15151" max="15151" width="6.140625" style="1" customWidth="1"/>
    <col min="15152" max="15152" width="5.85546875" style="1" customWidth="1"/>
    <col min="15153" max="15153" width="6.42578125" style="1" customWidth="1"/>
    <col min="15154" max="15154" width="6.140625" style="1" customWidth="1"/>
    <col min="15155" max="15155" width="6.42578125" style="1" customWidth="1"/>
    <col min="15156" max="15156" width="8.42578125" style="1" customWidth="1"/>
    <col min="15157" max="15157" width="7.42578125" style="1" customWidth="1"/>
    <col min="15158" max="15158" width="6.42578125" style="1" customWidth="1"/>
    <col min="15159" max="15159" width="7.42578125" style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6.5703125" style="1" customWidth="1"/>
    <col min="15169" max="15169" width="5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87" width="5.85546875" style="1" customWidth="1"/>
    <col min="15188" max="15188" width="5.85546875" style="1" bestFit="1" customWidth="1"/>
    <col min="15189" max="15189" width="5" style="1" bestFit="1" customWidth="1"/>
    <col min="15190" max="15190" width="5.2851562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0.140625" style="1" customWidth="1"/>
    <col min="15205" max="15360" width="9.140625" style="1"/>
    <col min="15361" max="15361" width="4" style="1" customWidth="1"/>
    <col min="15362" max="15362" width="28.5703125" style="1" customWidth="1"/>
    <col min="15363" max="15363" width="5.85546875" style="1" customWidth="1"/>
    <col min="15364" max="15364" width="6.7109375" style="1" customWidth="1"/>
    <col min="15365" max="15365" width="5.85546875" style="1" customWidth="1"/>
    <col min="15366" max="15366" width="6.8554687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6.7109375" style="1" customWidth="1"/>
    <col min="15373" max="15373" width="5.85546875" style="1" customWidth="1"/>
    <col min="15374" max="15374" width="7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" style="1" customWidth="1"/>
    <col min="15383" max="15383" width="5.85546875" style="1" customWidth="1"/>
    <col min="15384" max="15384" width="7.42578125" style="1" bestFit="1" customWidth="1"/>
    <col min="15385" max="15385" width="5.85546875" style="1" customWidth="1"/>
    <col min="15386" max="15386" width="6.42578125" style="1" customWidth="1"/>
    <col min="15387" max="15388" width="5.85546875" style="1" customWidth="1"/>
    <col min="15389" max="15389" width="5.5703125" style="1" customWidth="1"/>
    <col min="15390" max="15390" width="6.140625" style="1" customWidth="1"/>
    <col min="15391" max="15391" width="6" style="1" customWidth="1"/>
    <col min="15392" max="15392" width="5.5703125" style="1" customWidth="1"/>
    <col min="15393" max="15393" width="7" style="1" customWidth="1"/>
    <col min="15394" max="15394" width="7.5703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6.7109375" style="1" bestFit="1" customWidth="1"/>
    <col min="15403" max="15405" width="5.85546875" style="1" customWidth="1"/>
    <col min="15406" max="15406" width="6.28515625" style="1" customWidth="1"/>
    <col min="15407" max="15407" width="6.140625" style="1" customWidth="1"/>
    <col min="15408" max="15408" width="5.85546875" style="1" customWidth="1"/>
    <col min="15409" max="15409" width="6.42578125" style="1" customWidth="1"/>
    <col min="15410" max="15410" width="6.140625" style="1" customWidth="1"/>
    <col min="15411" max="15411" width="6.42578125" style="1" customWidth="1"/>
    <col min="15412" max="15412" width="8.42578125" style="1" customWidth="1"/>
    <col min="15413" max="15413" width="7.42578125" style="1" customWidth="1"/>
    <col min="15414" max="15414" width="6.42578125" style="1" customWidth="1"/>
    <col min="15415" max="15415" width="7.42578125" style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6.5703125" style="1" customWidth="1"/>
    <col min="15425" max="15425" width="5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43" width="5.85546875" style="1" customWidth="1"/>
    <col min="15444" max="15444" width="5.85546875" style="1" bestFit="1" customWidth="1"/>
    <col min="15445" max="15445" width="5" style="1" bestFit="1" customWidth="1"/>
    <col min="15446" max="15446" width="5.2851562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0.140625" style="1" customWidth="1"/>
    <col min="15461" max="15616" width="9.140625" style="1"/>
    <col min="15617" max="15617" width="4" style="1" customWidth="1"/>
    <col min="15618" max="15618" width="28.5703125" style="1" customWidth="1"/>
    <col min="15619" max="15619" width="5.85546875" style="1" customWidth="1"/>
    <col min="15620" max="15620" width="6.7109375" style="1" customWidth="1"/>
    <col min="15621" max="15621" width="5.85546875" style="1" customWidth="1"/>
    <col min="15622" max="15622" width="6.8554687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6.7109375" style="1" customWidth="1"/>
    <col min="15629" max="15629" width="5.85546875" style="1" customWidth="1"/>
    <col min="15630" max="15630" width="7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" style="1" customWidth="1"/>
    <col min="15639" max="15639" width="5.85546875" style="1" customWidth="1"/>
    <col min="15640" max="15640" width="7.42578125" style="1" bestFit="1" customWidth="1"/>
    <col min="15641" max="15641" width="5.85546875" style="1" customWidth="1"/>
    <col min="15642" max="15642" width="6.42578125" style="1" customWidth="1"/>
    <col min="15643" max="15644" width="5.85546875" style="1" customWidth="1"/>
    <col min="15645" max="15645" width="5.5703125" style="1" customWidth="1"/>
    <col min="15646" max="15646" width="6.140625" style="1" customWidth="1"/>
    <col min="15647" max="15647" width="6" style="1" customWidth="1"/>
    <col min="15648" max="15648" width="5.5703125" style="1" customWidth="1"/>
    <col min="15649" max="15649" width="7" style="1" customWidth="1"/>
    <col min="15650" max="15650" width="7.5703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6.7109375" style="1" bestFit="1" customWidth="1"/>
    <col min="15659" max="15661" width="5.85546875" style="1" customWidth="1"/>
    <col min="15662" max="15662" width="6.28515625" style="1" customWidth="1"/>
    <col min="15663" max="15663" width="6.140625" style="1" customWidth="1"/>
    <col min="15664" max="15664" width="5.85546875" style="1" customWidth="1"/>
    <col min="15665" max="15665" width="6.42578125" style="1" customWidth="1"/>
    <col min="15666" max="15666" width="6.140625" style="1" customWidth="1"/>
    <col min="15667" max="15667" width="6.42578125" style="1" customWidth="1"/>
    <col min="15668" max="15668" width="8.42578125" style="1" customWidth="1"/>
    <col min="15669" max="15669" width="7.42578125" style="1" customWidth="1"/>
    <col min="15670" max="15670" width="6.42578125" style="1" customWidth="1"/>
    <col min="15671" max="15671" width="7.42578125" style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6.5703125" style="1" customWidth="1"/>
    <col min="15681" max="15681" width="5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9" width="5.85546875" style="1" customWidth="1"/>
    <col min="15700" max="15700" width="5.85546875" style="1" bestFit="1" customWidth="1"/>
    <col min="15701" max="15701" width="5" style="1" bestFit="1" customWidth="1"/>
    <col min="15702" max="15702" width="5.2851562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0.140625" style="1" customWidth="1"/>
    <col min="15717" max="15872" width="9.140625" style="1"/>
    <col min="15873" max="15873" width="4" style="1" customWidth="1"/>
    <col min="15874" max="15874" width="28.5703125" style="1" customWidth="1"/>
    <col min="15875" max="15875" width="5.85546875" style="1" customWidth="1"/>
    <col min="15876" max="15876" width="6.7109375" style="1" customWidth="1"/>
    <col min="15877" max="15877" width="5.85546875" style="1" customWidth="1"/>
    <col min="15878" max="15878" width="6.8554687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6.7109375" style="1" customWidth="1"/>
    <col min="15885" max="15885" width="5.85546875" style="1" customWidth="1"/>
    <col min="15886" max="15886" width="7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" style="1" customWidth="1"/>
    <col min="15895" max="15895" width="5.85546875" style="1" customWidth="1"/>
    <col min="15896" max="15896" width="7.42578125" style="1" bestFit="1" customWidth="1"/>
    <col min="15897" max="15897" width="5.85546875" style="1" customWidth="1"/>
    <col min="15898" max="15898" width="6.42578125" style="1" customWidth="1"/>
    <col min="15899" max="15900" width="5.85546875" style="1" customWidth="1"/>
    <col min="15901" max="15901" width="5.5703125" style="1" customWidth="1"/>
    <col min="15902" max="15902" width="6.140625" style="1" customWidth="1"/>
    <col min="15903" max="15903" width="6" style="1" customWidth="1"/>
    <col min="15904" max="15904" width="5.5703125" style="1" customWidth="1"/>
    <col min="15905" max="15905" width="7" style="1" customWidth="1"/>
    <col min="15906" max="15906" width="7.5703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6.7109375" style="1" bestFit="1" customWidth="1"/>
    <col min="15915" max="15917" width="5.85546875" style="1" customWidth="1"/>
    <col min="15918" max="15918" width="6.28515625" style="1" customWidth="1"/>
    <col min="15919" max="15919" width="6.140625" style="1" customWidth="1"/>
    <col min="15920" max="15920" width="5.85546875" style="1" customWidth="1"/>
    <col min="15921" max="15921" width="6.42578125" style="1" customWidth="1"/>
    <col min="15922" max="15922" width="6.140625" style="1" customWidth="1"/>
    <col min="15923" max="15923" width="6.42578125" style="1" customWidth="1"/>
    <col min="15924" max="15924" width="8.42578125" style="1" customWidth="1"/>
    <col min="15925" max="15925" width="7.42578125" style="1" customWidth="1"/>
    <col min="15926" max="15926" width="6.42578125" style="1" customWidth="1"/>
    <col min="15927" max="15927" width="7.42578125" style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6.5703125" style="1" customWidth="1"/>
    <col min="15937" max="15937" width="5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55" width="5.85546875" style="1" customWidth="1"/>
    <col min="15956" max="15956" width="5.85546875" style="1" bestFit="1" customWidth="1"/>
    <col min="15957" max="15957" width="5" style="1" bestFit="1" customWidth="1"/>
    <col min="15958" max="15958" width="5.2851562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0.140625" style="1" customWidth="1"/>
    <col min="15973" max="16128" width="9.140625" style="1"/>
    <col min="16129" max="16129" width="4" style="1" customWidth="1"/>
    <col min="16130" max="16130" width="28.5703125" style="1" customWidth="1"/>
    <col min="16131" max="16131" width="5.85546875" style="1" customWidth="1"/>
    <col min="16132" max="16132" width="6.7109375" style="1" customWidth="1"/>
    <col min="16133" max="16133" width="5.85546875" style="1" customWidth="1"/>
    <col min="16134" max="16134" width="6.8554687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6.7109375" style="1" customWidth="1"/>
    <col min="16141" max="16141" width="5.85546875" style="1" customWidth="1"/>
    <col min="16142" max="16142" width="7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" style="1" customWidth="1"/>
    <col min="16151" max="16151" width="5.85546875" style="1" customWidth="1"/>
    <col min="16152" max="16152" width="7.42578125" style="1" bestFit="1" customWidth="1"/>
    <col min="16153" max="16153" width="5.85546875" style="1" customWidth="1"/>
    <col min="16154" max="16154" width="6.42578125" style="1" customWidth="1"/>
    <col min="16155" max="16156" width="5.85546875" style="1" customWidth="1"/>
    <col min="16157" max="16157" width="5.5703125" style="1" customWidth="1"/>
    <col min="16158" max="16158" width="6.140625" style="1" customWidth="1"/>
    <col min="16159" max="16159" width="6" style="1" customWidth="1"/>
    <col min="16160" max="16160" width="5.5703125" style="1" customWidth="1"/>
    <col min="16161" max="16161" width="7" style="1" customWidth="1"/>
    <col min="16162" max="16162" width="7.5703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6.7109375" style="1" bestFit="1" customWidth="1"/>
    <col min="16171" max="16173" width="5.85546875" style="1" customWidth="1"/>
    <col min="16174" max="16174" width="6.28515625" style="1" customWidth="1"/>
    <col min="16175" max="16175" width="6.140625" style="1" customWidth="1"/>
    <col min="16176" max="16176" width="5.85546875" style="1" customWidth="1"/>
    <col min="16177" max="16177" width="6.42578125" style="1" customWidth="1"/>
    <col min="16178" max="16178" width="6.140625" style="1" customWidth="1"/>
    <col min="16179" max="16179" width="6.42578125" style="1" customWidth="1"/>
    <col min="16180" max="16180" width="8.42578125" style="1" customWidth="1"/>
    <col min="16181" max="16181" width="7.42578125" style="1" customWidth="1"/>
    <col min="16182" max="16182" width="6.42578125" style="1" customWidth="1"/>
    <col min="16183" max="16183" width="7.42578125" style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6.5703125" style="1" customWidth="1"/>
    <col min="16193" max="16193" width="5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11" width="5.85546875" style="1" customWidth="1"/>
    <col min="16212" max="16212" width="5.85546875" style="1" bestFit="1" customWidth="1"/>
    <col min="16213" max="16213" width="5" style="1" bestFit="1" customWidth="1"/>
    <col min="16214" max="16214" width="5.2851562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0.140625" style="1" customWidth="1"/>
    <col min="16229" max="16384" width="9.140625" style="1"/>
  </cols>
  <sheetData>
    <row r="1" spans="1:100" ht="24.95" customHeight="1" x14ac:dyDescent="0.55000000000000004">
      <c r="A1" s="169"/>
      <c r="CP1" s="3" t="s">
        <v>6</v>
      </c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12.75" customHeight="1" x14ac:dyDescent="0.15">
      <c r="A3" s="441" t="s">
        <v>104</v>
      </c>
      <c r="B3" s="455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289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47" t="s">
        <v>95</v>
      </c>
      <c r="B6" s="456"/>
      <c r="C6" s="284"/>
      <c r="D6" s="280"/>
      <c r="E6" s="284"/>
      <c r="F6" s="280"/>
      <c r="G6" s="284"/>
      <c r="H6" s="280"/>
      <c r="I6" s="284"/>
      <c r="J6" s="280"/>
      <c r="K6" s="284"/>
      <c r="L6" s="280"/>
      <c r="M6" s="280"/>
      <c r="N6" s="280"/>
      <c r="O6" s="278"/>
      <c r="P6" s="278"/>
      <c r="Q6" s="278"/>
      <c r="R6" s="278"/>
      <c r="S6" s="278"/>
      <c r="T6" s="278"/>
      <c r="U6" s="280"/>
      <c r="V6" s="280"/>
      <c r="W6" s="280"/>
      <c r="X6" s="280"/>
      <c r="Y6" s="280"/>
      <c r="Z6" s="280"/>
      <c r="AA6" s="280"/>
      <c r="AB6" s="280"/>
      <c r="AC6" s="280"/>
      <c r="AD6" s="280"/>
      <c r="AE6" s="280"/>
      <c r="AF6" s="280"/>
      <c r="AG6" s="278"/>
      <c r="AH6" s="278"/>
      <c r="AI6" s="278"/>
      <c r="AJ6" s="278"/>
      <c r="AK6" s="278"/>
      <c r="AL6" s="278"/>
      <c r="AM6" s="280"/>
      <c r="AN6" s="280"/>
      <c r="AO6" s="280"/>
      <c r="AP6" s="280"/>
      <c r="AQ6" s="280"/>
      <c r="AR6" s="280"/>
      <c r="AS6" s="280"/>
      <c r="AT6" s="280"/>
      <c r="AU6" s="280"/>
      <c r="AV6" s="280"/>
      <c r="AW6" s="280"/>
      <c r="AX6" s="280"/>
      <c r="AY6" s="278"/>
      <c r="AZ6" s="278"/>
      <c r="BA6" s="278"/>
      <c r="BB6" s="278"/>
      <c r="BC6" s="278"/>
      <c r="BD6" s="278"/>
      <c r="BE6" s="280"/>
      <c r="BF6" s="280"/>
      <c r="BG6" s="280"/>
      <c r="BH6" s="280"/>
      <c r="BI6" s="280"/>
      <c r="BJ6" s="280"/>
      <c r="BK6" s="280"/>
      <c r="BL6" s="280"/>
      <c r="BM6" s="280"/>
      <c r="BN6" s="280"/>
      <c r="BO6" s="280"/>
      <c r="BP6" s="280"/>
      <c r="BQ6" s="278"/>
      <c r="BR6" s="278"/>
      <c r="BS6" s="278"/>
      <c r="BT6" s="278"/>
      <c r="BU6" s="278"/>
      <c r="BV6" s="278"/>
      <c r="BW6" s="280"/>
      <c r="BX6" s="280"/>
      <c r="BY6" s="280"/>
      <c r="BZ6" s="280"/>
      <c r="CA6" s="280"/>
      <c r="CB6" s="280"/>
      <c r="CC6" s="280"/>
      <c r="CD6" s="280"/>
      <c r="CE6" s="280"/>
      <c r="CF6" s="280"/>
      <c r="CG6" s="280"/>
      <c r="CH6" s="283"/>
      <c r="CI6" s="282"/>
      <c r="CJ6" s="278"/>
      <c r="CK6" s="278"/>
      <c r="CL6" s="278"/>
      <c r="CM6" s="278"/>
      <c r="CN6" s="281"/>
      <c r="CO6" s="12"/>
      <c r="CP6" s="282"/>
      <c r="CQ6" s="278"/>
      <c r="CR6" s="278"/>
      <c r="CS6" s="278"/>
      <c r="CT6" s="278"/>
      <c r="CU6" s="281"/>
      <c r="CV6" s="56"/>
    </row>
    <row r="7" spans="1:100" s="76" customFormat="1" ht="11.25" x14ac:dyDescent="0.2">
      <c r="A7" s="75" t="s">
        <v>115</v>
      </c>
      <c r="B7" s="28" t="s">
        <v>120</v>
      </c>
      <c r="C7" s="77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18"/>
      <c r="P7" s="18"/>
      <c r="Q7" s="24" t="e">
        <f>P7/O7</f>
        <v>#DIV/0!</v>
      </c>
      <c r="R7" s="23">
        <f t="shared" ref="R7:S9" si="0">C7+E7+G7+I7+K7+M7</f>
        <v>0</v>
      </c>
      <c r="S7" s="23">
        <f t="shared" si="0"/>
        <v>0</v>
      </c>
      <c r="T7" s="23" t="e">
        <f>S7/R7</f>
        <v>#DIV/0!</v>
      </c>
      <c r="U7" s="25">
        <v>10.58</v>
      </c>
      <c r="V7" s="25">
        <v>13</v>
      </c>
      <c r="W7" s="25">
        <v>10</v>
      </c>
      <c r="X7" s="25">
        <v>21</v>
      </c>
      <c r="Y7" s="25">
        <v>10.92</v>
      </c>
      <c r="Z7" s="25">
        <v>20</v>
      </c>
      <c r="AA7" s="25">
        <v>5.25</v>
      </c>
      <c r="AB7" s="25">
        <v>6</v>
      </c>
      <c r="AC7" s="25"/>
      <c r="AD7" s="25"/>
      <c r="AE7" s="25"/>
      <c r="AF7" s="25"/>
      <c r="AG7" s="33"/>
      <c r="AH7" s="24"/>
      <c r="AI7" s="24" t="e">
        <f>AH7/AG7</f>
        <v>#DIV/0!</v>
      </c>
      <c r="AJ7" s="23">
        <f t="shared" ref="AJ7:AK9" si="1">U7+W7+Y7+AA7+AC7+AE7</f>
        <v>36.75</v>
      </c>
      <c r="AK7" s="23">
        <f t="shared" si="1"/>
        <v>60</v>
      </c>
      <c r="AL7" s="23">
        <f>AK7/AJ7</f>
        <v>1.6326530612244898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/>
      <c r="AZ7" s="24"/>
      <c r="BA7" s="24" t="e">
        <f>AZ7/AY7</f>
        <v>#DIV/0!</v>
      </c>
      <c r="BB7" s="23">
        <f t="shared" ref="BB7:BC9" si="2">AM7+AO7+AQ7+AS7+AU7+AW7</f>
        <v>0</v>
      </c>
      <c r="BC7" s="23">
        <f t="shared" si="2"/>
        <v>0</v>
      </c>
      <c r="BD7" s="23" t="e">
        <f>BC7/BB7</f>
        <v>#DIV/0!</v>
      </c>
      <c r="BE7" s="25"/>
      <c r="BF7" s="25"/>
      <c r="BG7" s="25"/>
      <c r="BH7" s="25"/>
      <c r="BI7" s="25"/>
      <c r="BJ7" s="25"/>
      <c r="BK7" s="25">
        <v>1</v>
      </c>
      <c r="BL7" s="25">
        <v>0</v>
      </c>
      <c r="BM7" s="25"/>
      <c r="BN7" s="25"/>
      <c r="BO7" s="25"/>
      <c r="BP7" s="25"/>
      <c r="BQ7" s="24"/>
      <c r="BR7" s="24"/>
      <c r="BS7" s="24" t="e">
        <f>BR7/BQ7</f>
        <v>#DIV/0!</v>
      </c>
      <c r="BT7" s="23">
        <f t="shared" ref="BT7:BU9" si="3">BE7+BG7+BI7+BK7+BM7+BO7</f>
        <v>1</v>
      </c>
      <c r="BU7" s="23">
        <f t="shared" si="3"/>
        <v>0</v>
      </c>
      <c r="BV7" s="23">
        <f>BU7/BT7</f>
        <v>0</v>
      </c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4"/>
      <c r="CJ7" s="24"/>
      <c r="CK7" s="24" t="e">
        <f>CJ7/CI7</f>
        <v>#DIV/0!</v>
      </c>
      <c r="CL7" s="23">
        <f t="shared" ref="CL7:CM9" si="4">BW7+BY7+CA7+CC7+CE7+CG7</f>
        <v>0</v>
      </c>
      <c r="CM7" s="23">
        <f t="shared" si="4"/>
        <v>0</v>
      </c>
      <c r="CN7" s="23" t="e">
        <f>CM7/CL7</f>
        <v>#DIV/0!</v>
      </c>
      <c r="CO7" s="12"/>
      <c r="CP7" s="50">
        <f t="shared" ref="CP7:CQ9" si="5">O7+AG7+AY7+BQ7+CI7</f>
        <v>0</v>
      </c>
      <c r="CQ7" s="50">
        <f t="shared" si="5"/>
        <v>0</v>
      </c>
      <c r="CR7" s="33" t="e">
        <f>CQ7/CP7</f>
        <v>#DIV/0!</v>
      </c>
      <c r="CS7" s="32">
        <f t="shared" ref="CS7:CT9" si="6">R7+AJ7+BB7+BT7+CL7</f>
        <v>37.75</v>
      </c>
      <c r="CT7" s="32">
        <f t="shared" si="6"/>
        <v>60</v>
      </c>
      <c r="CU7" s="49">
        <f>CT7/CS7</f>
        <v>1.5894039735099337</v>
      </c>
      <c r="CV7" s="288">
        <f>CT7/'DOUBLE Macc Upgrades Base'!CT8</f>
        <v>0.13824884792626729</v>
      </c>
    </row>
    <row r="8" spans="1:100" s="76" customFormat="1" ht="11.25" x14ac:dyDescent="0.2">
      <c r="A8" s="75" t="s">
        <v>117</v>
      </c>
      <c r="B8" s="28" t="s">
        <v>122</v>
      </c>
      <c r="C8" s="53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8"/>
      <c r="P8" s="18"/>
      <c r="Q8" s="24" t="e">
        <f>P8/O8</f>
        <v>#DIV/0!</v>
      </c>
      <c r="R8" s="23">
        <f t="shared" si="0"/>
        <v>0</v>
      </c>
      <c r="S8" s="23">
        <f t="shared" si="0"/>
        <v>0</v>
      </c>
      <c r="T8" s="23" t="e">
        <f>S8/R8</f>
        <v>#DIV/0!</v>
      </c>
      <c r="U8" s="25">
        <v>10.84</v>
      </c>
      <c r="V8" s="25">
        <v>12</v>
      </c>
      <c r="W8" s="25">
        <v>10.66</v>
      </c>
      <c r="X8" s="25">
        <v>4</v>
      </c>
      <c r="Y8" s="25">
        <v>10.92</v>
      </c>
      <c r="Z8" s="25">
        <v>0</v>
      </c>
      <c r="AA8" s="25">
        <v>10.42</v>
      </c>
      <c r="AB8" s="25">
        <v>3</v>
      </c>
      <c r="AC8" s="25">
        <v>8</v>
      </c>
      <c r="AD8" s="25">
        <v>0</v>
      </c>
      <c r="AE8" s="25">
        <v>2.33</v>
      </c>
      <c r="AF8" s="25">
        <v>0</v>
      </c>
      <c r="AG8" s="33"/>
      <c r="AH8" s="24"/>
      <c r="AI8" s="24" t="e">
        <f>AH8/AG8</f>
        <v>#DIV/0!</v>
      </c>
      <c r="AJ8" s="23">
        <f t="shared" si="1"/>
        <v>53.17</v>
      </c>
      <c r="AK8" s="23">
        <f t="shared" si="1"/>
        <v>19</v>
      </c>
      <c r="AL8" s="23">
        <f>AK8/AJ8</f>
        <v>0.35734436712431822</v>
      </c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4"/>
      <c r="AZ8" s="24"/>
      <c r="BA8" s="24" t="e">
        <f>AZ8/AY8</f>
        <v>#DIV/0!</v>
      </c>
      <c r="BB8" s="23">
        <f t="shared" si="2"/>
        <v>0</v>
      </c>
      <c r="BC8" s="23">
        <f t="shared" si="2"/>
        <v>0</v>
      </c>
      <c r="BD8" s="23" t="e">
        <f>BC8/BB8</f>
        <v>#DIV/0!</v>
      </c>
      <c r="BE8" s="25"/>
      <c r="BF8" s="25"/>
      <c r="BG8" s="25"/>
      <c r="BH8" s="25"/>
      <c r="BI8" s="25"/>
      <c r="BJ8" s="25"/>
      <c r="BK8" s="25">
        <v>0.08</v>
      </c>
      <c r="BL8" s="25">
        <v>0</v>
      </c>
      <c r="BM8" s="25"/>
      <c r="BN8" s="25"/>
      <c r="BO8" s="25"/>
      <c r="BP8" s="25"/>
      <c r="BQ8" s="24"/>
      <c r="BR8" s="24"/>
      <c r="BS8" s="24" t="e">
        <f>BR8/BQ8</f>
        <v>#DIV/0!</v>
      </c>
      <c r="BT8" s="23">
        <f t="shared" si="3"/>
        <v>0.08</v>
      </c>
      <c r="BU8" s="23">
        <f t="shared" si="3"/>
        <v>0</v>
      </c>
      <c r="BV8" s="23">
        <f>BU8/BT8</f>
        <v>0</v>
      </c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4"/>
      <c r="CJ8" s="24"/>
      <c r="CK8" s="24" t="e">
        <f>CJ8/CI8</f>
        <v>#DIV/0!</v>
      </c>
      <c r="CL8" s="23">
        <f t="shared" si="4"/>
        <v>0</v>
      </c>
      <c r="CM8" s="23">
        <f t="shared" si="4"/>
        <v>0</v>
      </c>
      <c r="CN8" s="23" t="e">
        <f>CM8/CL8</f>
        <v>#DIV/0!</v>
      </c>
      <c r="CO8" s="12"/>
      <c r="CP8" s="50">
        <f t="shared" si="5"/>
        <v>0</v>
      </c>
      <c r="CQ8" s="50">
        <f t="shared" si="5"/>
        <v>0</v>
      </c>
      <c r="CR8" s="33" t="e">
        <f>CQ8/CP8</f>
        <v>#DIV/0!</v>
      </c>
      <c r="CS8" s="32">
        <f t="shared" si="6"/>
        <v>53.25</v>
      </c>
      <c r="CT8" s="32">
        <f t="shared" si="6"/>
        <v>19</v>
      </c>
      <c r="CU8" s="49">
        <f>CT8/CS8</f>
        <v>0.35680751173708919</v>
      </c>
      <c r="CV8" s="288">
        <f>CT8/'DOUBLE Macc Upgrades Base'!CT9</f>
        <v>4.377880184331797E-2</v>
      </c>
    </row>
    <row r="9" spans="1:100" s="15" customFormat="1" ht="11.25" x14ac:dyDescent="0.2">
      <c r="A9" s="75" t="s">
        <v>121</v>
      </c>
      <c r="B9" s="28" t="s">
        <v>123</v>
      </c>
      <c r="C9" s="53"/>
      <c r="D9" s="19"/>
      <c r="E9" s="19"/>
      <c r="F9" s="19"/>
      <c r="G9" s="19"/>
      <c r="H9" s="19"/>
      <c r="I9" s="19"/>
      <c r="J9" s="19"/>
      <c r="K9" s="19">
        <v>2.75</v>
      </c>
      <c r="L9" s="19">
        <v>4</v>
      </c>
      <c r="M9" s="19"/>
      <c r="N9" s="19"/>
      <c r="O9" s="18"/>
      <c r="P9" s="18"/>
      <c r="Q9" s="24" t="e">
        <f>P9/O9</f>
        <v>#DIV/0!</v>
      </c>
      <c r="R9" s="23">
        <f t="shared" si="0"/>
        <v>2.75</v>
      </c>
      <c r="S9" s="23">
        <f t="shared" si="0"/>
        <v>4</v>
      </c>
      <c r="T9" s="23">
        <f>S9/R9</f>
        <v>1.4545454545454546</v>
      </c>
      <c r="U9" s="25">
        <v>10.5</v>
      </c>
      <c r="V9" s="25">
        <v>18</v>
      </c>
      <c r="W9" s="25">
        <v>10</v>
      </c>
      <c r="X9" s="25">
        <v>20</v>
      </c>
      <c r="Y9" s="25">
        <v>10.75</v>
      </c>
      <c r="Z9" s="25">
        <v>10</v>
      </c>
      <c r="AA9" s="25">
        <v>10.75</v>
      </c>
      <c r="AB9" s="25">
        <v>15</v>
      </c>
      <c r="AC9" s="25">
        <v>0.16</v>
      </c>
      <c r="AD9" s="25">
        <v>1</v>
      </c>
      <c r="AE9" s="25">
        <v>1</v>
      </c>
      <c r="AF9" s="25">
        <v>1</v>
      </c>
      <c r="AG9" s="303"/>
      <c r="AH9" s="24"/>
      <c r="AI9" s="24" t="e">
        <f>AH9/AG9</f>
        <v>#DIV/0!</v>
      </c>
      <c r="AJ9" s="23">
        <f t="shared" si="1"/>
        <v>43.16</v>
      </c>
      <c r="AK9" s="23">
        <f t="shared" si="1"/>
        <v>65</v>
      </c>
      <c r="AL9" s="23">
        <f>AK9/AJ9</f>
        <v>1.5060240963855422</v>
      </c>
      <c r="AM9" s="25">
        <v>2.08</v>
      </c>
      <c r="AN9" s="25">
        <v>0</v>
      </c>
      <c r="AO9" s="25">
        <v>2</v>
      </c>
      <c r="AP9" s="25">
        <v>1</v>
      </c>
      <c r="AQ9" s="25">
        <v>1</v>
      </c>
      <c r="AR9" s="25">
        <v>0</v>
      </c>
      <c r="AS9" s="19"/>
      <c r="AT9" s="25"/>
      <c r="AU9" s="25"/>
      <c r="AV9" s="25"/>
      <c r="AW9" s="25"/>
      <c r="AX9" s="25"/>
      <c r="AY9" s="24"/>
      <c r="AZ9" s="24"/>
      <c r="BA9" s="24" t="e">
        <f>AZ9/AY9</f>
        <v>#DIV/0!</v>
      </c>
      <c r="BB9" s="23">
        <f t="shared" si="2"/>
        <v>5.08</v>
      </c>
      <c r="BC9" s="23">
        <f t="shared" si="2"/>
        <v>1</v>
      </c>
      <c r="BD9" s="23">
        <f>BC9/BB9</f>
        <v>0.19685039370078738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>BR9/BQ9</f>
        <v>#DIV/0!</v>
      </c>
      <c r="BT9" s="23">
        <f t="shared" si="3"/>
        <v>0</v>
      </c>
      <c r="BU9" s="23">
        <f t="shared" si="3"/>
        <v>0</v>
      </c>
      <c r="BV9" s="23" t="e">
        <f>BU9/BT9</f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>CJ9/CI9</f>
        <v>#DIV/0!</v>
      </c>
      <c r="CL9" s="23">
        <f t="shared" si="4"/>
        <v>0</v>
      </c>
      <c r="CM9" s="23">
        <f t="shared" si="4"/>
        <v>0</v>
      </c>
      <c r="CN9" s="23" t="e">
        <f>CM9/CL9</f>
        <v>#DIV/0!</v>
      </c>
      <c r="CO9" s="12"/>
      <c r="CP9" s="50">
        <f t="shared" si="5"/>
        <v>0</v>
      </c>
      <c r="CQ9" s="50">
        <f t="shared" si="5"/>
        <v>0</v>
      </c>
      <c r="CR9" s="33" t="e">
        <f>CQ9/CP9</f>
        <v>#DIV/0!</v>
      </c>
      <c r="CS9" s="32">
        <f t="shared" si="6"/>
        <v>50.989999999999995</v>
      </c>
      <c r="CT9" s="32">
        <f t="shared" si="6"/>
        <v>70</v>
      </c>
      <c r="CU9" s="49">
        <f>CT9/CS9</f>
        <v>1.3728181996469897</v>
      </c>
      <c r="CV9" s="288">
        <f>CT9/'DOUBLE Macc Upgrades Base'!CT7</f>
        <v>0.32110091743119268</v>
      </c>
    </row>
    <row r="10" spans="1:100" s="15" customFormat="1" ht="11.25" customHeight="1" thickBot="1" x14ac:dyDescent="0.25">
      <c r="A10" s="21"/>
      <c r="B10" s="54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8"/>
      <c r="P10" s="18"/>
      <c r="Q10" s="24" t="e">
        <f>P10/O10</f>
        <v>#DIV/0!</v>
      </c>
      <c r="R10" s="23">
        <f t="shared" ref="R10:S10" si="7">C10+E10+G10+I10+K10+M10</f>
        <v>0</v>
      </c>
      <c r="S10" s="23">
        <f t="shared" si="7"/>
        <v>0</v>
      </c>
      <c r="T10" s="23" t="e">
        <f>S10/R10</f>
        <v>#DIV/0!</v>
      </c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8"/>
      <c r="AH10" s="18"/>
      <c r="AI10" s="24" t="e">
        <f>AH10/AG10</f>
        <v>#DIV/0!</v>
      </c>
      <c r="AJ10" s="23">
        <f t="shared" ref="AJ10:AK10" si="8">U10+W10+Y10+AA10+AC10+AE10</f>
        <v>0</v>
      </c>
      <c r="AK10" s="23">
        <f t="shared" si="8"/>
        <v>0</v>
      </c>
      <c r="AL10" s="23" t="e">
        <f>AK10/AJ10</f>
        <v>#DIV/0!</v>
      </c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8"/>
      <c r="AZ10" s="18"/>
      <c r="BA10" s="24" t="e">
        <f>AZ10/AY10</f>
        <v>#DIV/0!</v>
      </c>
      <c r="BB10" s="23">
        <f t="shared" ref="BB10:BC10" si="9">AM10+AO10+AQ10+AS10+AU10+AW10</f>
        <v>0</v>
      </c>
      <c r="BC10" s="23">
        <f t="shared" si="9"/>
        <v>0</v>
      </c>
      <c r="BD10" s="23" t="e">
        <f>BC10/BB10</f>
        <v>#DIV/0!</v>
      </c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8"/>
      <c r="BR10" s="18"/>
      <c r="BS10" s="24" t="e">
        <f>BR10/BQ10</f>
        <v>#DIV/0!</v>
      </c>
      <c r="BT10" s="23">
        <f t="shared" ref="BT10:BU10" si="10">BE10+BG10+BI10+BK10+BM10+BO10</f>
        <v>0</v>
      </c>
      <c r="BU10" s="23">
        <f t="shared" si="10"/>
        <v>0</v>
      </c>
      <c r="BV10" s="23" t="e">
        <f>BU10/BT10</f>
        <v>#DIV/0!</v>
      </c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8"/>
      <c r="CJ10" s="18"/>
      <c r="CK10" s="24" t="e">
        <f>CJ10/CI10</f>
        <v>#DIV/0!</v>
      </c>
      <c r="CL10" s="23">
        <f t="shared" ref="CL10:CM10" si="11">BW10+BY10+CA10+CC10+CE10+CG10</f>
        <v>0</v>
      </c>
      <c r="CM10" s="23">
        <f t="shared" si="11"/>
        <v>0</v>
      </c>
      <c r="CN10" s="23" t="e">
        <f>CM10/CL10</f>
        <v>#DIV/0!</v>
      </c>
      <c r="CO10" s="12"/>
      <c r="CP10" s="50">
        <f t="shared" ref="CP10:CQ10" si="12">O10+AG10+AY10+BQ10+CI10</f>
        <v>0</v>
      </c>
      <c r="CQ10" s="50">
        <f t="shared" si="12"/>
        <v>0</v>
      </c>
      <c r="CR10" s="33" t="e">
        <f>CQ10/CP10</f>
        <v>#DIV/0!</v>
      </c>
      <c r="CS10" s="32">
        <f t="shared" ref="CS10:CT10" si="13">R10+AJ10+BB10+BT10+CL10</f>
        <v>0</v>
      </c>
      <c r="CT10" s="32">
        <f t="shared" si="13"/>
        <v>0</v>
      </c>
      <c r="CU10" s="49" t="e">
        <f>CT10/CS10</f>
        <v>#DIV/0!</v>
      </c>
      <c r="CV10" s="288" t="e">
        <f>CT10/'DOUBLE Macc Upgrades Base'!CT10</f>
        <v>#DIV/0!</v>
      </c>
    </row>
    <row r="11" spans="1:100" ht="11.25" thickBot="1" x14ac:dyDescent="0.2">
      <c r="A11" s="445" t="s">
        <v>0</v>
      </c>
      <c r="B11" s="446"/>
      <c r="C11" s="280">
        <f t="shared" ref="C11:P11" si="14">SUM(C7:C10)</f>
        <v>0</v>
      </c>
      <c r="D11" s="279">
        <f t="shared" si="14"/>
        <v>0</v>
      </c>
      <c r="E11" s="280">
        <f t="shared" si="14"/>
        <v>0</v>
      </c>
      <c r="F11" s="279">
        <f t="shared" si="14"/>
        <v>0</v>
      </c>
      <c r="G11" s="280">
        <f t="shared" si="14"/>
        <v>0</v>
      </c>
      <c r="H11" s="279">
        <f t="shared" si="14"/>
        <v>0</v>
      </c>
      <c r="I11" s="280">
        <f t="shared" si="14"/>
        <v>0</v>
      </c>
      <c r="J11" s="279">
        <f t="shared" si="14"/>
        <v>0</v>
      </c>
      <c r="K11" s="280">
        <f t="shared" si="14"/>
        <v>2.75</v>
      </c>
      <c r="L11" s="279">
        <f t="shared" si="14"/>
        <v>4</v>
      </c>
      <c r="M11" s="280">
        <f t="shared" si="14"/>
        <v>0</v>
      </c>
      <c r="N11" s="279">
        <f t="shared" si="14"/>
        <v>0</v>
      </c>
      <c r="O11" s="279">
        <f t="shared" si="14"/>
        <v>0</v>
      </c>
      <c r="P11" s="279">
        <f t="shared" si="14"/>
        <v>0</v>
      </c>
      <c r="Q11" s="278" t="e">
        <f>P11/O11</f>
        <v>#DIV/0!</v>
      </c>
      <c r="R11" s="278">
        <f>SUM(R7:R10)</f>
        <v>2.75</v>
      </c>
      <c r="S11" s="278">
        <f>SUM(S7:S10)</f>
        <v>4</v>
      </c>
      <c r="T11" s="278">
        <f>S11/R11</f>
        <v>1.4545454545454546</v>
      </c>
      <c r="U11" s="280">
        <f t="shared" ref="U11:AH11" si="15">SUM(U7:U10)</f>
        <v>31.92</v>
      </c>
      <c r="V11" s="279">
        <f t="shared" si="15"/>
        <v>43</v>
      </c>
      <c r="W11" s="280">
        <f t="shared" si="15"/>
        <v>30.66</v>
      </c>
      <c r="X11" s="279">
        <f t="shared" si="15"/>
        <v>45</v>
      </c>
      <c r="Y11" s="280">
        <f t="shared" si="15"/>
        <v>32.590000000000003</v>
      </c>
      <c r="Z11" s="279">
        <f t="shared" si="15"/>
        <v>30</v>
      </c>
      <c r="AA11" s="280">
        <f t="shared" si="15"/>
        <v>26.42</v>
      </c>
      <c r="AB11" s="279">
        <f t="shared" si="15"/>
        <v>24</v>
      </c>
      <c r="AC11" s="280">
        <f t="shared" si="15"/>
        <v>8.16</v>
      </c>
      <c r="AD11" s="279">
        <f t="shared" si="15"/>
        <v>1</v>
      </c>
      <c r="AE11" s="280">
        <f t="shared" si="15"/>
        <v>3.33</v>
      </c>
      <c r="AF11" s="279">
        <f t="shared" si="15"/>
        <v>1</v>
      </c>
      <c r="AG11" s="279">
        <f t="shared" si="15"/>
        <v>0</v>
      </c>
      <c r="AH11" s="279">
        <f t="shared" si="15"/>
        <v>0</v>
      </c>
      <c r="AI11" s="278" t="e">
        <f>AH11/AG11</f>
        <v>#DIV/0!</v>
      </c>
      <c r="AJ11" s="278">
        <f>SUM(AJ7:AJ10)</f>
        <v>133.07999999999998</v>
      </c>
      <c r="AK11" s="278">
        <f>SUM(AK7:AK10)</f>
        <v>144</v>
      </c>
      <c r="AL11" s="278">
        <f>AK11/AJ11</f>
        <v>1.0820559062218216</v>
      </c>
      <c r="AM11" s="280">
        <f t="shared" ref="AM11:AZ11" si="16">SUM(AM7:AM10)</f>
        <v>2.08</v>
      </c>
      <c r="AN11" s="279">
        <f t="shared" si="16"/>
        <v>0</v>
      </c>
      <c r="AO11" s="280">
        <f t="shared" si="16"/>
        <v>2</v>
      </c>
      <c r="AP11" s="279">
        <f t="shared" si="16"/>
        <v>1</v>
      </c>
      <c r="AQ11" s="280">
        <f t="shared" si="16"/>
        <v>1</v>
      </c>
      <c r="AR11" s="279">
        <f t="shared" si="16"/>
        <v>0</v>
      </c>
      <c r="AS11" s="280">
        <f t="shared" si="16"/>
        <v>0</v>
      </c>
      <c r="AT11" s="279">
        <f t="shared" si="16"/>
        <v>0</v>
      </c>
      <c r="AU11" s="280">
        <f t="shared" si="16"/>
        <v>0</v>
      </c>
      <c r="AV11" s="279">
        <f t="shared" si="16"/>
        <v>0</v>
      </c>
      <c r="AW11" s="280">
        <f t="shared" si="16"/>
        <v>0</v>
      </c>
      <c r="AX11" s="279">
        <f t="shared" si="16"/>
        <v>0</v>
      </c>
      <c r="AY11" s="279">
        <f t="shared" si="16"/>
        <v>0</v>
      </c>
      <c r="AZ11" s="279">
        <f t="shared" si="16"/>
        <v>0</v>
      </c>
      <c r="BA11" s="278" t="e">
        <f>AZ11/AY11</f>
        <v>#DIV/0!</v>
      </c>
      <c r="BB11" s="278">
        <f>SUM(BB7:BB10)</f>
        <v>5.08</v>
      </c>
      <c r="BC11" s="278">
        <f>SUM(BC7:BC10)</f>
        <v>1</v>
      </c>
      <c r="BD11" s="278">
        <f>BC11/BB11</f>
        <v>0.19685039370078738</v>
      </c>
      <c r="BE11" s="280">
        <f t="shared" ref="BE11:BR11" si="17">SUM(BE7:BE10)</f>
        <v>0</v>
      </c>
      <c r="BF11" s="279">
        <f t="shared" si="17"/>
        <v>0</v>
      </c>
      <c r="BG11" s="280">
        <f t="shared" si="17"/>
        <v>0</v>
      </c>
      <c r="BH11" s="279">
        <f t="shared" si="17"/>
        <v>0</v>
      </c>
      <c r="BI11" s="280">
        <f t="shared" si="17"/>
        <v>0</v>
      </c>
      <c r="BJ11" s="279">
        <f t="shared" si="17"/>
        <v>0</v>
      </c>
      <c r="BK11" s="280">
        <f t="shared" si="17"/>
        <v>1.08</v>
      </c>
      <c r="BL11" s="279">
        <f t="shared" si="17"/>
        <v>0</v>
      </c>
      <c r="BM11" s="280">
        <f t="shared" si="17"/>
        <v>0</v>
      </c>
      <c r="BN11" s="279">
        <f t="shared" si="17"/>
        <v>0</v>
      </c>
      <c r="BO11" s="280">
        <f t="shared" si="17"/>
        <v>0</v>
      </c>
      <c r="BP11" s="279">
        <f t="shared" si="17"/>
        <v>0</v>
      </c>
      <c r="BQ11" s="279">
        <f t="shared" si="17"/>
        <v>0</v>
      </c>
      <c r="BR11" s="279">
        <f t="shared" si="17"/>
        <v>0</v>
      </c>
      <c r="BS11" s="278" t="e">
        <f>BR11/BQ11</f>
        <v>#DIV/0!</v>
      </c>
      <c r="BT11" s="278">
        <f>SUM(BT7:BT10)</f>
        <v>1.08</v>
      </c>
      <c r="BU11" s="278">
        <f>SUM(BU7:BU10)</f>
        <v>0</v>
      </c>
      <c r="BV11" s="278">
        <f>BU11/BT11</f>
        <v>0</v>
      </c>
      <c r="BW11" s="280">
        <f t="shared" ref="BW11:CJ11" si="18">SUM(BW7:BW10)</f>
        <v>0</v>
      </c>
      <c r="BX11" s="279">
        <f t="shared" si="18"/>
        <v>0</v>
      </c>
      <c r="BY11" s="280">
        <f t="shared" si="18"/>
        <v>0</v>
      </c>
      <c r="BZ11" s="279">
        <f t="shared" si="18"/>
        <v>0</v>
      </c>
      <c r="CA11" s="280">
        <f t="shared" si="18"/>
        <v>0</v>
      </c>
      <c r="CB11" s="279">
        <f t="shared" si="18"/>
        <v>0</v>
      </c>
      <c r="CC11" s="280">
        <f t="shared" si="18"/>
        <v>0</v>
      </c>
      <c r="CD11" s="279">
        <f t="shared" si="18"/>
        <v>0</v>
      </c>
      <c r="CE11" s="280">
        <f t="shared" si="18"/>
        <v>0</v>
      </c>
      <c r="CF11" s="279">
        <f t="shared" si="18"/>
        <v>0</v>
      </c>
      <c r="CG11" s="280">
        <f t="shared" si="18"/>
        <v>0</v>
      </c>
      <c r="CH11" s="279">
        <f t="shared" si="18"/>
        <v>0</v>
      </c>
      <c r="CI11" s="279">
        <f t="shared" si="18"/>
        <v>0</v>
      </c>
      <c r="CJ11" s="279">
        <f t="shared" si="18"/>
        <v>0</v>
      </c>
      <c r="CK11" s="278" t="e">
        <f>CJ11/CI11</f>
        <v>#DIV/0!</v>
      </c>
      <c r="CL11" s="278">
        <f>SUM(CL7:CL10)</f>
        <v>0</v>
      </c>
      <c r="CM11" s="278">
        <f>SUM(CM7:CM10)</f>
        <v>0</v>
      </c>
      <c r="CN11" s="278" t="e">
        <f>CM11/CL11</f>
        <v>#DIV/0!</v>
      </c>
      <c r="CO11" s="12"/>
      <c r="CP11" s="277">
        <f>SUM(CP7:CP10)</f>
        <v>0</v>
      </c>
      <c r="CQ11" s="276">
        <f>SUM(CQ7:CQ10)</f>
        <v>0</v>
      </c>
      <c r="CR11" s="276" t="e">
        <f>CQ11/CP11</f>
        <v>#DIV/0!</v>
      </c>
      <c r="CS11" s="276">
        <f>SUM(CS7:CS10)</f>
        <v>141.99</v>
      </c>
      <c r="CT11" s="276">
        <f>SUM(CT7:CT10)</f>
        <v>149</v>
      </c>
      <c r="CU11" s="275">
        <f>CT11/CS11</f>
        <v>1.0493696739206986</v>
      </c>
      <c r="CV11" s="288">
        <f>CT11/'DOUBLE Macc Upgrades Base'!CT11</f>
        <v>0.13720073664825047</v>
      </c>
    </row>
    <row r="12" spans="1:100" ht="11.25" thickBot="1" x14ac:dyDescent="0.2">
      <c r="CV12" s="287"/>
    </row>
    <row r="13" spans="1:100" s="34" customFormat="1" ht="13.5" customHeight="1" thickBot="1" x14ac:dyDescent="0.2">
      <c r="A13" s="421" t="s">
        <v>94</v>
      </c>
      <c r="B13" s="422"/>
      <c r="C13" s="59"/>
      <c r="D13" s="47"/>
      <c r="E13" s="59"/>
      <c r="F13" s="47"/>
      <c r="G13" s="59"/>
      <c r="H13" s="47"/>
      <c r="I13" s="59"/>
      <c r="J13" s="47"/>
      <c r="K13" s="59"/>
      <c r="L13" s="47"/>
      <c r="M13" s="47"/>
      <c r="N13" s="47"/>
      <c r="O13" s="45"/>
      <c r="P13" s="45"/>
      <c r="Q13" s="45"/>
      <c r="R13" s="45"/>
      <c r="S13" s="45"/>
      <c r="T13" s="45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5"/>
      <c r="AH13" s="45"/>
      <c r="AI13" s="45"/>
      <c r="AJ13" s="45"/>
      <c r="AK13" s="45"/>
      <c r="AL13" s="45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5"/>
      <c r="AZ13" s="45"/>
      <c r="BA13" s="45"/>
      <c r="BB13" s="45"/>
      <c r="BC13" s="45"/>
      <c r="BD13" s="45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5"/>
      <c r="BR13" s="45"/>
      <c r="BS13" s="45"/>
      <c r="BT13" s="45"/>
      <c r="BU13" s="45"/>
      <c r="BV13" s="45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58"/>
      <c r="CI13" s="57"/>
      <c r="CJ13" s="45"/>
      <c r="CK13" s="45"/>
      <c r="CL13" s="45"/>
      <c r="CM13" s="45"/>
      <c r="CN13" s="45"/>
      <c r="CO13" s="12"/>
      <c r="CP13" s="57"/>
      <c r="CQ13" s="45"/>
      <c r="CR13" s="45"/>
      <c r="CS13" s="45"/>
      <c r="CT13" s="45"/>
      <c r="CU13" s="44"/>
      <c r="CV13" s="194"/>
    </row>
    <row r="14" spans="1:100" s="76" customFormat="1" x14ac:dyDescent="0.15">
      <c r="A14" s="107" t="s">
        <v>50</v>
      </c>
      <c r="B14" s="26" t="s">
        <v>124</v>
      </c>
      <c r="C14" s="77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4"/>
      <c r="P14" s="24"/>
      <c r="Q14" s="24" t="e">
        <f t="shared" ref="Q14:Q20" si="19">P14/O14</f>
        <v>#DIV/0!</v>
      </c>
      <c r="R14" s="23">
        <f t="shared" ref="R14:S19" si="20">C14+E14+G14+I14+K14+M14</f>
        <v>0</v>
      </c>
      <c r="S14" s="23">
        <f t="shared" si="20"/>
        <v>0</v>
      </c>
      <c r="T14" s="23" t="e">
        <f t="shared" ref="T14:T20" si="21">S14/R14</f>
        <v>#DIV/0!</v>
      </c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4"/>
      <c r="AH14" s="24"/>
      <c r="AI14" s="24" t="e">
        <f t="shared" ref="AI14:AI20" si="22">AH14/AG14</f>
        <v>#DIV/0!</v>
      </c>
      <c r="AJ14" s="23">
        <f t="shared" ref="AJ14:AK19" si="23">U14+W14+Y14+AA14+AC14+AE14</f>
        <v>0</v>
      </c>
      <c r="AK14" s="23">
        <f t="shared" si="23"/>
        <v>0</v>
      </c>
      <c r="AL14" s="23" t="e">
        <f t="shared" ref="AL14:AL20" si="24">AK14/AJ14</f>
        <v>#DIV/0!</v>
      </c>
      <c r="AM14" s="25">
        <v>9.25</v>
      </c>
      <c r="AN14" s="25">
        <v>16</v>
      </c>
      <c r="AO14" s="25">
        <v>10.5</v>
      </c>
      <c r="AP14" s="25">
        <v>18</v>
      </c>
      <c r="AQ14" s="25">
        <v>11</v>
      </c>
      <c r="AR14" s="25">
        <v>13</v>
      </c>
      <c r="AS14" s="25">
        <v>5</v>
      </c>
      <c r="AT14" s="25">
        <v>3</v>
      </c>
      <c r="AU14" s="25"/>
      <c r="AV14" s="25"/>
      <c r="AW14" s="25"/>
      <c r="AX14" s="25"/>
      <c r="AY14" s="24"/>
      <c r="AZ14" s="24"/>
      <c r="BA14" s="24" t="e">
        <f t="shared" ref="BA14:BA20" si="25">AZ14/AY14</f>
        <v>#DIV/0!</v>
      </c>
      <c r="BB14" s="23">
        <f t="shared" ref="BB14:BC19" si="26">AM14+AO14+AQ14+AS14+AU14+AW14</f>
        <v>35.75</v>
      </c>
      <c r="BC14" s="23">
        <f t="shared" si="26"/>
        <v>50</v>
      </c>
      <c r="BD14" s="23">
        <f t="shared" ref="BD14:BD20" si="27">BC14/BB14</f>
        <v>1.3986013986013985</v>
      </c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4"/>
      <c r="BR14" s="24"/>
      <c r="BS14" s="24" t="e">
        <f t="shared" ref="BS14:BS20" si="28">BR14/BQ14</f>
        <v>#DIV/0!</v>
      </c>
      <c r="BT14" s="23">
        <f t="shared" ref="BT14:BU19" si="29">BE14+BG14+BI14+BK14+BM14+BO14</f>
        <v>0</v>
      </c>
      <c r="BU14" s="23">
        <f t="shared" si="29"/>
        <v>0</v>
      </c>
      <c r="BV14" s="23" t="e">
        <f t="shared" ref="BV14:BV20" si="30">BU14/BT14</f>
        <v>#DIV/0!</v>
      </c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4"/>
      <c r="CJ14" s="24"/>
      <c r="CK14" s="24" t="e">
        <f t="shared" ref="CK14:CK20" si="31">CJ14/CI14</f>
        <v>#DIV/0!</v>
      </c>
      <c r="CL14" s="23">
        <f t="shared" ref="CL14:CM19" si="32">BW14+BY14+CA14+CC14+CE14+CG14</f>
        <v>0</v>
      </c>
      <c r="CM14" s="23">
        <f t="shared" si="32"/>
        <v>0</v>
      </c>
      <c r="CN14" s="23" t="e">
        <f t="shared" ref="CN14:CN20" si="33">CM14/CL14</f>
        <v>#DIV/0!</v>
      </c>
      <c r="CO14" s="12"/>
      <c r="CP14" s="50">
        <f t="shared" ref="CP14:CQ19" si="34">O14+AG14+AY14+BQ14+CI14</f>
        <v>0</v>
      </c>
      <c r="CQ14" s="50">
        <f t="shared" si="34"/>
        <v>0</v>
      </c>
      <c r="CR14" s="33" t="e">
        <f t="shared" ref="CR14:CR20" si="35">CQ14/CP14</f>
        <v>#DIV/0!</v>
      </c>
      <c r="CS14" s="32">
        <f t="shared" ref="CS14:CT19" si="36">R14+AJ14+BB14+BT14+CL14</f>
        <v>35.75</v>
      </c>
      <c r="CT14" s="32">
        <f t="shared" si="36"/>
        <v>50</v>
      </c>
      <c r="CU14" s="49">
        <f t="shared" ref="CU14:CU20" si="37">CT14/CS14</f>
        <v>1.3986013986013985</v>
      </c>
      <c r="CV14" s="288">
        <f>CT14/'DOUBLE Macc Upgrades Base'!CT14</f>
        <v>0.28735632183908044</v>
      </c>
    </row>
    <row r="15" spans="1:100" s="15" customFormat="1" ht="11.25" x14ac:dyDescent="0.2">
      <c r="A15" s="75"/>
      <c r="B15" s="28"/>
      <c r="C15" s="53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8"/>
      <c r="P15" s="18"/>
      <c r="Q15" s="24" t="e">
        <f t="shared" si="19"/>
        <v>#DIV/0!</v>
      </c>
      <c r="R15" s="23">
        <f t="shared" si="20"/>
        <v>0</v>
      </c>
      <c r="S15" s="23">
        <f t="shared" si="20"/>
        <v>0</v>
      </c>
      <c r="T15" s="23" t="e">
        <f t="shared" si="21"/>
        <v>#DIV/0!</v>
      </c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4"/>
      <c r="AH15" s="24"/>
      <c r="AI15" s="24" t="e">
        <f t="shared" si="22"/>
        <v>#DIV/0!</v>
      </c>
      <c r="AJ15" s="23">
        <f t="shared" si="23"/>
        <v>0</v>
      </c>
      <c r="AK15" s="23">
        <f t="shared" si="23"/>
        <v>0</v>
      </c>
      <c r="AL15" s="23" t="e">
        <f t="shared" si="24"/>
        <v>#DIV/0!</v>
      </c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4"/>
      <c r="AZ15" s="18"/>
      <c r="BA15" s="24" t="e">
        <f t="shared" si="25"/>
        <v>#DIV/0!</v>
      </c>
      <c r="BB15" s="23">
        <f t="shared" si="26"/>
        <v>0</v>
      </c>
      <c r="BC15" s="23">
        <f t="shared" si="26"/>
        <v>0</v>
      </c>
      <c r="BD15" s="23" t="e">
        <f t="shared" si="27"/>
        <v>#DIV/0!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4"/>
      <c r="BR15" s="24"/>
      <c r="BS15" s="24" t="e">
        <f t="shared" si="28"/>
        <v>#DIV/0!</v>
      </c>
      <c r="BT15" s="23">
        <f t="shared" si="29"/>
        <v>0</v>
      </c>
      <c r="BU15" s="23">
        <f t="shared" si="29"/>
        <v>0</v>
      </c>
      <c r="BV15" s="23" t="e">
        <f t="shared" si="30"/>
        <v>#DIV/0!</v>
      </c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18"/>
      <c r="CJ15" s="18"/>
      <c r="CK15" s="24" t="e">
        <f t="shared" si="31"/>
        <v>#DIV/0!</v>
      </c>
      <c r="CL15" s="23">
        <f t="shared" si="32"/>
        <v>0</v>
      </c>
      <c r="CM15" s="23">
        <f t="shared" si="32"/>
        <v>0</v>
      </c>
      <c r="CN15" s="23" t="e">
        <f t="shared" si="33"/>
        <v>#DIV/0!</v>
      </c>
      <c r="CO15" s="12"/>
      <c r="CP15" s="50">
        <f t="shared" si="34"/>
        <v>0</v>
      </c>
      <c r="CQ15" s="50">
        <f t="shared" si="34"/>
        <v>0</v>
      </c>
      <c r="CR15" s="33" t="e">
        <f t="shared" si="35"/>
        <v>#DIV/0!</v>
      </c>
      <c r="CS15" s="32">
        <f t="shared" si="36"/>
        <v>0</v>
      </c>
      <c r="CT15" s="32">
        <f t="shared" si="36"/>
        <v>0</v>
      </c>
      <c r="CU15" s="49" t="e">
        <f t="shared" si="37"/>
        <v>#DIV/0!</v>
      </c>
      <c r="CV15" s="288" t="e">
        <f>CT15/'DOUBLE Macc Upgrades Base'!CT15</f>
        <v>#DIV/0!</v>
      </c>
    </row>
    <row r="16" spans="1:100" s="15" customFormat="1" ht="11.25" customHeight="1" x14ac:dyDescent="0.2">
      <c r="A16" s="107"/>
      <c r="B16" s="28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24" t="e">
        <f t="shared" si="19"/>
        <v>#DIV/0!</v>
      </c>
      <c r="R16" s="23">
        <f t="shared" si="20"/>
        <v>0</v>
      </c>
      <c r="S16" s="23">
        <f t="shared" si="20"/>
        <v>0</v>
      </c>
      <c r="T16" s="23" t="e">
        <f t="shared" si="21"/>
        <v>#DIV/0!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24"/>
      <c r="AH16" s="24"/>
      <c r="AI16" s="24" t="e">
        <f t="shared" si="22"/>
        <v>#DIV/0!</v>
      </c>
      <c r="AJ16" s="23">
        <f t="shared" si="23"/>
        <v>0</v>
      </c>
      <c r="AK16" s="23">
        <f t="shared" si="23"/>
        <v>0</v>
      </c>
      <c r="AL16" s="23" t="e">
        <f t="shared" si="24"/>
        <v>#DIV/0!</v>
      </c>
      <c r="AM16" s="19"/>
      <c r="AN16" s="19"/>
      <c r="AO16" s="19"/>
      <c r="AP16" s="19"/>
      <c r="AQ16" s="19"/>
      <c r="AR16" s="19"/>
      <c r="AS16" s="25"/>
      <c r="AT16" s="25"/>
      <c r="AU16" s="19"/>
      <c r="AV16" s="19"/>
      <c r="AW16" s="19"/>
      <c r="AX16" s="19"/>
      <c r="AY16" s="24"/>
      <c r="AZ16" s="18"/>
      <c r="BA16" s="24" t="e">
        <f t="shared" si="25"/>
        <v>#DIV/0!</v>
      </c>
      <c r="BB16" s="23">
        <f t="shared" si="26"/>
        <v>0</v>
      </c>
      <c r="BC16" s="23">
        <f t="shared" si="26"/>
        <v>0</v>
      </c>
      <c r="BD16" s="23" t="e">
        <f t="shared" si="27"/>
        <v>#DIV/0!</v>
      </c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/>
      <c r="BR16" s="18"/>
      <c r="BS16" s="24" t="e">
        <f t="shared" si="28"/>
        <v>#DIV/0!</v>
      </c>
      <c r="BT16" s="23">
        <f t="shared" si="29"/>
        <v>0</v>
      </c>
      <c r="BU16" s="23">
        <f t="shared" si="29"/>
        <v>0</v>
      </c>
      <c r="BV16" s="23" t="e">
        <f t="shared" si="30"/>
        <v>#DIV/0!</v>
      </c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8"/>
      <c r="CJ16" s="18"/>
      <c r="CK16" s="24" t="e">
        <f t="shared" si="31"/>
        <v>#DIV/0!</v>
      </c>
      <c r="CL16" s="23">
        <f t="shared" si="32"/>
        <v>0</v>
      </c>
      <c r="CM16" s="23">
        <f t="shared" si="32"/>
        <v>0</v>
      </c>
      <c r="CN16" s="23" t="e">
        <f t="shared" si="33"/>
        <v>#DIV/0!</v>
      </c>
      <c r="CO16" s="12"/>
      <c r="CP16" s="50">
        <f t="shared" si="34"/>
        <v>0</v>
      </c>
      <c r="CQ16" s="50">
        <f t="shared" si="34"/>
        <v>0</v>
      </c>
      <c r="CR16" s="33" t="e">
        <f t="shared" si="35"/>
        <v>#DIV/0!</v>
      </c>
      <c r="CS16" s="32">
        <f t="shared" si="36"/>
        <v>0</v>
      </c>
      <c r="CT16" s="32">
        <f t="shared" si="36"/>
        <v>0</v>
      </c>
      <c r="CU16" s="49" t="e">
        <f t="shared" si="37"/>
        <v>#DIV/0!</v>
      </c>
      <c r="CV16" s="288" t="e">
        <f>CT16/'DOUBLE Macc Upgrades Base'!CT16</f>
        <v>#DIV/0!</v>
      </c>
    </row>
    <row r="17" spans="1:100" s="15" customFormat="1" ht="11.25" customHeight="1" x14ac:dyDescent="0.2">
      <c r="A17" s="21"/>
      <c r="B17" s="54"/>
      <c r="C17" s="53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8"/>
      <c r="P17" s="18"/>
      <c r="Q17" s="24" t="e">
        <f t="shared" si="19"/>
        <v>#DIV/0!</v>
      </c>
      <c r="R17" s="23">
        <f t="shared" si="20"/>
        <v>0</v>
      </c>
      <c r="S17" s="23">
        <f t="shared" si="20"/>
        <v>0</v>
      </c>
      <c r="T17" s="23" t="e">
        <f t="shared" si="21"/>
        <v>#DIV/0!</v>
      </c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8"/>
      <c r="AH17" s="18"/>
      <c r="AI17" s="24" t="e">
        <f t="shared" si="22"/>
        <v>#DIV/0!</v>
      </c>
      <c r="AJ17" s="23">
        <f t="shared" si="23"/>
        <v>0</v>
      </c>
      <c r="AK17" s="23">
        <f t="shared" si="23"/>
        <v>0</v>
      </c>
      <c r="AL17" s="23" t="e">
        <f t="shared" si="24"/>
        <v>#DIV/0!</v>
      </c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24"/>
      <c r="AZ17" s="18"/>
      <c r="BA17" s="24" t="e">
        <f t="shared" si="25"/>
        <v>#DIV/0!</v>
      </c>
      <c r="BB17" s="23">
        <f t="shared" si="26"/>
        <v>0</v>
      </c>
      <c r="BC17" s="23">
        <f t="shared" si="26"/>
        <v>0</v>
      </c>
      <c r="BD17" s="23" t="e">
        <f t="shared" si="27"/>
        <v>#DIV/0!</v>
      </c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/>
      <c r="BR17" s="18"/>
      <c r="BS17" s="24" t="e">
        <f t="shared" si="28"/>
        <v>#DIV/0!</v>
      </c>
      <c r="BT17" s="23">
        <f t="shared" si="29"/>
        <v>0</v>
      </c>
      <c r="BU17" s="23">
        <f t="shared" si="29"/>
        <v>0</v>
      </c>
      <c r="BV17" s="23" t="e">
        <f t="shared" si="30"/>
        <v>#DIV/0!</v>
      </c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8"/>
      <c r="CJ17" s="18"/>
      <c r="CK17" s="24" t="e">
        <f t="shared" si="31"/>
        <v>#DIV/0!</v>
      </c>
      <c r="CL17" s="23">
        <f t="shared" si="32"/>
        <v>0</v>
      </c>
      <c r="CM17" s="23">
        <f t="shared" si="32"/>
        <v>0</v>
      </c>
      <c r="CN17" s="23" t="e">
        <f t="shared" si="33"/>
        <v>#DIV/0!</v>
      </c>
      <c r="CO17" s="12"/>
      <c r="CP17" s="50">
        <f t="shared" si="34"/>
        <v>0</v>
      </c>
      <c r="CQ17" s="50">
        <f t="shared" si="34"/>
        <v>0</v>
      </c>
      <c r="CR17" s="33" t="e">
        <f t="shared" si="35"/>
        <v>#DIV/0!</v>
      </c>
      <c r="CS17" s="32">
        <f t="shared" si="36"/>
        <v>0</v>
      </c>
      <c r="CT17" s="32">
        <f t="shared" si="36"/>
        <v>0</v>
      </c>
      <c r="CU17" s="49" t="e">
        <f t="shared" si="37"/>
        <v>#DIV/0!</v>
      </c>
      <c r="CV17" s="288" t="e">
        <f>CT17/'DOUBLE Macc Upgrades Base'!CT17</f>
        <v>#DIV/0!</v>
      </c>
    </row>
    <row r="18" spans="1:100" s="15" customFormat="1" ht="11.25" customHeight="1" x14ac:dyDescent="0.2">
      <c r="A18" s="21"/>
      <c r="B18" s="54"/>
      <c r="C18" s="53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8"/>
      <c r="P18" s="18"/>
      <c r="Q18" s="24" t="e">
        <f t="shared" si="19"/>
        <v>#DIV/0!</v>
      </c>
      <c r="R18" s="23">
        <f t="shared" si="20"/>
        <v>0</v>
      </c>
      <c r="S18" s="23">
        <f t="shared" si="20"/>
        <v>0</v>
      </c>
      <c r="T18" s="23" t="e">
        <f t="shared" si="21"/>
        <v>#DIV/0!</v>
      </c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8"/>
      <c r="AH18" s="18"/>
      <c r="AI18" s="24" t="e">
        <f t="shared" si="22"/>
        <v>#DIV/0!</v>
      </c>
      <c r="AJ18" s="23">
        <f t="shared" si="23"/>
        <v>0</v>
      </c>
      <c r="AK18" s="23">
        <f t="shared" si="23"/>
        <v>0</v>
      </c>
      <c r="AL18" s="23" t="e">
        <f t="shared" si="24"/>
        <v>#DIV/0!</v>
      </c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24"/>
      <c r="AZ18" s="18"/>
      <c r="BA18" s="24" t="e">
        <f t="shared" si="25"/>
        <v>#DIV/0!</v>
      </c>
      <c r="BB18" s="23">
        <f t="shared" si="26"/>
        <v>0</v>
      </c>
      <c r="BC18" s="23">
        <f t="shared" si="26"/>
        <v>0</v>
      </c>
      <c r="BD18" s="23" t="e">
        <f t="shared" si="27"/>
        <v>#DIV/0!</v>
      </c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8"/>
      <c r="BR18" s="18"/>
      <c r="BS18" s="24" t="e">
        <f t="shared" si="28"/>
        <v>#DIV/0!</v>
      </c>
      <c r="BT18" s="23">
        <f t="shared" si="29"/>
        <v>0</v>
      </c>
      <c r="BU18" s="23">
        <f t="shared" si="29"/>
        <v>0</v>
      </c>
      <c r="BV18" s="23" t="e">
        <f t="shared" si="30"/>
        <v>#DIV/0!</v>
      </c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8"/>
      <c r="CJ18" s="18"/>
      <c r="CK18" s="24" t="e">
        <f t="shared" si="31"/>
        <v>#DIV/0!</v>
      </c>
      <c r="CL18" s="23">
        <f t="shared" si="32"/>
        <v>0</v>
      </c>
      <c r="CM18" s="23">
        <f t="shared" si="32"/>
        <v>0</v>
      </c>
      <c r="CN18" s="23" t="e">
        <f t="shared" si="33"/>
        <v>#DIV/0!</v>
      </c>
      <c r="CO18" s="12"/>
      <c r="CP18" s="50">
        <f t="shared" si="34"/>
        <v>0</v>
      </c>
      <c r="CQ18" s="50">
        <f t="shared" si="34"/>
        <v>0</v>
      </c>
      <c r="CR18" s="33" t="e">
        <f t="shared" si="35"/>
        <v>#DIV/0!</v>
      </c>
      <c r="CS18" s="32">
        <f t="shared" si="36"/>
        <v>0</v>
      </c>
      <c r="CT18" s="32">
        <f t="shared" si="36"/>
        <v>0</v>
      </c>
      <c r="CU18" s="49" t="e">
        <f t="shared" si="37"/>
        <v>#DIV/0!</v>
      </c>
      <c r="CV18" s="288" t="e">
        <f>CT18/'DOUBLE Macc Upgrades Base'!CT18</f>
        <v>#DIV/0!</v>
      </c>
    </row>
    <row r="19" spans="1:100" s="15" customFormat="1" ht="11.25" customHeight="1" thickBot="1" x14ac:dyDescent="0.2">
      <c r="A19" s="74"/>
      <c r="B19" s="26"/>
      <c r="C19" s="53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8"/>
      <c r="P19" s="18"/>
      <c r="Q19" s="24" t="e">
        <f t="shared" si="19"/>
        <v>#DIV/0!</v>
      </c>
      <c r="R19" s="23">
        <f t="shared" si="20"/>
        <v>0</v>
      </c>
      <c r="S19" s="23">
        <f t="shared" si="20"/>
        <v>0</v>
      </c>
      <c r="T19" s="23" t="e">
        <f t="shared" si="21"/>
        <v>#DIV/0!</v>
      </c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8"/>
      <c r="AH19" s="18"/>
      <c r="AI19" s="24" t="e">
        <f t="shared" si="22"/>
        <v>#DIV/0!</v>
      </c>
      <c r="AJ19" s="23">
        <f t="shared" si="23"/>
        <v>0</v>
      </c>
      <c r="AK19" s="23">
        <f t="shared" si="23"/>
        <v>0</v>
      </c>
      <c r="AL19" s="23" t="e">
        <f t="shared" si="24"/>
        <v>#DIV/0!</v>
      </c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8"/>
      <c r="AZ19" s="18"/>
      <c r="BA19" s="24" t="e">
        <f t="shared" si="25"/>
        <v>#DIV/0!</v>
      </c>
      <c r="BB19" s="23">
        <f t="shared" si="26"/>
        <v>0</v>
      </c>
      <c r="BC19" s="23">
        <f t="shared" si="26"/>
        <v>0</v>
      </c>
      <c r="BD19" s="23" t="e">
        <f t="shared" si="27"/>
        <v>#DIV/0!</v>
      </c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8"/>
      <c r="BR19" s="18"/>
      <c r="BS19" s="24" t="e">
        <f t="shared" si="28"/>
        <v>#DIV/0!</v>
      </c>
      <c r="BT19" s="23">
        <f t="shared" si="29"/>
        <v>0</v>
      </c>
      <c r="BU19" s="23">
        <f t="shared" si="29"/>
        <v>0</v>
      </c>
      <c r="BV19" s="23" t="e">
        <f t="shared" si="30"/>
        <v>#DIV/0!</v>
      </c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8"/>
      <c r="CJ19" s="18"/>
      <c r="CK19" s="24" t="e">
        <f t="shared" si="31"/>
        <v>#DIV/0!</v>
      </c>
      <c r="CL19" s="23">
        <f t="shared" si="32"/>
        <v>0</v>
      </c>
      <c r="CM19" s="23">
        <f t="shared" si="32"/>
        <v>0</v>
      </c>
      <c r="CN19" s="23" t="e">
        <f t="shared" si="33"/>
        <v>#DIV/0!</v>
      </c>
      <c r="CO19" s="12"/>
      <c r="CP19" s="50">
        <f t="shared" si="34"/>
        <v>0</v>
      </c>
      <c r="CQ19" s="50">
        <f t="shared" si="34"/>
        <v>0</v>
      </c>
      <c r="CR19" s="33" t="e">
        <f t="shared" si="35"/>
        <v>#DIV/0!</v>
      </c>
      <c r="CS19" s="32">
        <f t="shared" si="36"/>
        <v>0</v>
      </c>
      <c r="CT19" s="32">
        <f t="shared" si="36"/>
        <v>0</v>
      </c>
      <c r="CU19" s="49" t="e">
        <f t="shared" si="37"/>
        <v>#DIV/0!</v>
      </c>
      <c r="CV19" s="288" t="e">
        <f>CT19/'DOUBLE Macc Upgrades Base'!CT19</f>
        <v>#DIV/0!</v>
      </c>
    </row>
    <row r="20" spans="1:100" ht="11.25" thickBot="1" x14ac:dyDescent="0.2">
      <c r="A20" s="369" t="s">
        <v>0</v>
      </c>
      <c r="B20" s="370"/>
      <c r="C20" s="47">
        <f t="shared" ref="C20:P20" si="38">SUM(C14:C19)</f>
        <v>0</v>
      </c>
      <c r="D20" s="46">
        <f t="shared" si="38"/>
        <v>0</v>
      </c>
      <c r="E20" s="47">
        <f t="shared" si="38"/>
        <v>0</v>
      </c>
      <c r="F20" s="46">
        <f t="shared" si="38"/>
        <v>0</v>
      </c>
      <c r="G20" s="47">
        <f t="shared" si="38"/>
        <v>0</v>
      </c>
      <c r="H20" s="46">
        <f t="shared" si="38"/>
        <v>0</v>
      </c>
      <c r="I20" s="47">
        <f t="shared" si="38"/>
        <v>0</v>
      </c>
      <c r="J20" s="46">
        <f t="shared" si="38"/>
        <v>0</v>
      </c>
      <c r="K20" s="47">
        <f t="shared" si="38"/>
        <v>0</v>
      </c>
      <c r="L20" s="46">
        <f t="shared" si="38"/>
        <v>0</v>
      </c>
      <c r="M20" s="47">
        <f t="shared" si="38"/>
        <v>0</v>
      </c>
      <c r="N20" s="46">
        <f t="shared" si="38"/>
        <v>0</v>
      </c>
      <c r="O20" s="46">
        <f t="shared" si="38"/>
        <v>0</v>
      </c>
      <c r="P20" s="46">
        <f t="shared" si="38"/>
        <v>0</v>
      </c>
      <c r="Q20" s="45" t="e">
        <f t="shared" si="19"/>
        <v>#DIV/0!</v>
      </c>
      <c r="R20" s="45">
        <f>SUM(R14:R19)</f>
        <v>0</v>
      </c>
      <c r="S20" s="45">
        <f>SUM(S14:S19)</f>
        <v>0</v>
      </c>
      <c r="T20" s="45" t="e">
        <f t="shared" si="21"/>
        <v>#DIV/0!</v>
      </c>
      <c r="U20" s="47">
        <f t="shared" ref="U20:AH20" si="39">SUM(U14:U19)</f>
        <v>0</v>
      </c>
      <c r="V20" s="46">
        <f t="shared" si="39"/>
        <v>0</v>
      </c>
      <c r="W20" s="47">
        <f t="shared" si="39"/>
        <v>0</v>
      </c>
      <c r="X20" s="46">
        <f t="shared" si="39"/>
        <v>0</v>
      </c>
      <c r="Y20" s="47">
        <f t="shared" si="39"/>
        <v>0</v>
      </c>
      <c r="Z20" s="46">
        <f t="shared" si="39"/>
        <v>0</v>
      </c>
      <c r="AA20" s="47">
        <f t="shared" si="39"/>
        <v>0</v>
      </c>
      <c r="AB20" s="46">
        <f t="shared" si="39"/>
        <v>0</v>
      </c>
      <c r="AC20" s="47">
        <f t="shared" si="39"/>
        <v>0</v>
      </c>
      <c r="AD20" s="46">
        <f t="shared" si="39"/>
        <v>0</v>
      </c>
      <c r="AE20" s="47">
        <f t="shared" si="39"/>
        <v>0</v>
      </c>
      <c r="AF20" s="46">
        <f t="shared" si="39"/>
        <v>0</v>
      </c>
      <c r="AG20" s="46">
        <f t="shared" si="39"/>
        <v>0</v>
      </c>
      <c r="AH20" s="46">
        <f t="shared" si="39"/>
        <v>0</v>
      </c>
      <c r="AI20" s="45" t="e">
        <f t="shared" si="22"/>
        <v>#DIV/0!</v>
      </c>
      <c r="AJ20" s="45">
        <f>SUM(AJ14:AJ19)</f>
        <v>0</v>
      </c>
      <c r="AK20" s="45">
        <f>SUM(AK14:AK19)</f>
        <v>0</v>
      </c>
      <c r="AL20" s="45" t="e">
        <f t="shared" si="24"/>
        <v>#DIV/0!</v>
      </c>
      <c r="AM20" s="47">
        <f t="shared" ref="AM20:AZ20" si="40">SUM(AM14:AM19)</f>
        <v>9.25</v>
      </c>
      <c r="AN20" s="46">
        <f t="shared" si="40"/>
        <v>16</v>
      </c>
      <c r="AO20" s="47">
        <f t="shared" si="40"/>
        <v>10.5</v>
      </c>
      <c r="AP20" s="46">
        <f t="shared" si="40"/>
        <v>18</v>
      </c>
      <c r="AQ20" s="47">
        <f t="shared" si="40"/>
        <v>11</v>
      </c>
      <c r="AR20" s="46">
        <f t="shared" si="40"/>
        <v>13</v>
      </c>
      <c r="AS20" s="47">
        <f t="shared" si="40"/>
        <v>5</v>
      </c>
      <c r="AT20" s="46">
        <f t="shared" si="40"/>
        <v>3</v>
      </c>
      <c r="AU20" s="47">
        <f t="shared" si="40"/>
        <v>0</v>
      </c>
      <c r="AV20" s="46">
        <f t="shared" si="40"/>
        <v>0</v>
      </c>
      <c r="AW20" s="47">
        <f t="shared" si="40"/>
        <v>0</v>
      </c>
      <c r="AX20" s="46">
        <f t="shared" si="40"/>
        <v>0</v>
      </c>
      <c r="AY20" s="46">
        <f t="shared" si="40"/>
        <v>0</v>
      </c>
      <c r="AZ20" s="46">
        <f t="shared" si="40"/>
        <v>0</v>
      </c>
      <c r="BA20" s="45" t="e">
        <f t="shared" si="25"/>
        <v>#DIV/0!</v>
      </c>
      <c r="BB20" s="45">
        <f>SUM(BB14:BB19)</f>
        <v>35.75</v>
      </c>
      <c r="BC20" s="45">
        <f>SUM(BC14:BC19)</f>
        <v>50</v>
      </c>
      <c r="BD20" s="45">
        <f t="shared" si="27"/>
        <v>1.3986013986013985</v>
      </c>
      <c r="BE20" s="47">
        <f t="shared" ref="BE20:BR20" si="41">SUM(BE14:BE19)</f>
        <v>0</v>
      </c>
      <c r="BF20" s="46">
        <f t="shared" si="41"/>
        <v>0</v>
      </c>
      <c r="BG20" s="47">
        <f t="shared" si="41"/>
        <v>0</v>
      </c>
      <c r="BH20" s="46">
        <f t="shared" si="41"/>
        <v>0</v>
      </c>
      <c r="BI20" s="47">
        <f t="shared" si="41"/>
        <v>0</v>
      </c>
      <c r="BJ20" s="46">
        <f t="shared" si="41"/>
        <v>0</v>
      </c>
      <c r="BK20" s="47">
        <f t="shared" si="41"/>
        <v>0</v>
      </c>
      <c r="BL20" s="46">
        <f t="shared" si="41"/>
        <v>0</v>
      </c>
      <c r="BM20" s="47">
        <f t="shared" si="41"/>
        <v>0</v>
      </c>
      <c r="BN20" s="46">
        <f t="shared" si="41"/>
        <v>0</v>
      </c>
      <c r="BO20" s="47">
        <f t="shared" si="41"/>
        <v>0</v>
      </c>
      <c r="BP20" s="46">
        <f t="shared" si="41"/>
        <v>0</v>
      </c>
      <c r="BQ20" s="46">
        <f t="shared" si="41"/>
        <v>0</v>
      </c>
      <c r="BR20" s="46">
        <f t="shared" si="41"/>
        <v>0</v>
      </c>
      <c r="BS20" s="45" t="e">
        <f t="shared" si="28"/>
        <v>#DIV/0!</v>
      </c>
      <c r="BT20" s="45">
        <f>SUM(BT14:BT19)</f>
        <v>0</v>
      </c>
      <c r="BU20" s="45">
        <f>SUM(BU14:BU19)</f>
        <v>0</v>
      </c>
      <c r="BV20" s="45" t="e">
        <f t="shared" si="30"/>
        <v>#DIV/0!</v>
      </c>
      <c r="BW20" s="47">
        <f t="shared" ref="BW20:CJ20" si="42">SUM(BW14:BW19)</f>
        <v>0</v>
      </c>
      <c r="BX20" s="46">
        <f t="shared" si="42"/>
        <v>0</v>
      </c>
      <c r="BY20" s="47">
        <f t="shared" si="42"/>
        <v>0</v>
      </c>
      <c r="BZ20" s="46">
        <f t="shared" si="42"/>
        <v>0</v>
      </c>
      <c r="CA20" s="47">
        <f t="shared" si="42"/>
        <v>0</v>
      </c>
      <c r="CB20" s="46">
        <f t="shared" si="42"/>
        <v>0</v>
      </c>
      <c r="CC20" s="47">
        <f t="shared" si="42"/>
        <v>0</v>
      </c>
      <c r="CD20" s="46">
        <f t="shared" si="42"/>
        <v>0</v>
      </c>
      <c r="CE20" s="47">
        <f t="shared" si="42"/>
        <v>0</v>
      </c>
      <c r="CF20" s="46">
        <f t="shared" si="42"/>
        <v>0</v>
      </c>
      <c r="CG20" s="47">
        <f t="shared" si="42"/>
        <v>0</v>
      </c>
      <c r="CH20" s="46">
        <f t="shared" si="42"/>
        <v>0</v>
      </c>
      <c r="CI20" s="46">
        <f t="shared" si="42"/>
        <v>0</v>
      </c>
      <c r="CJ20" s="46">
        <f t="shared" si="42"/>
        <v>0</v>
      </c>
      <c r="CK20" s="45" t="e">
        <f t="shared" si="31"/>
        <v>#DIV/0!</v>
      </c>
      <c r="CL20" s="45">
        <f>SUM(CL14:CL19)</f>
        <v>0</v>
      </c>
      <c r="CM20" s="45">
        <f>SUM(CM14:CM19)</f>
        <v>0</v>
      </c>
      <c r="CN20" s="45" t="e">
        <f t="shared" si="33"/>
        <v>#DIV/0!</v>
      </c>
      <c r="CO20" s="12"/>
      <c r="CP20" s="43">
        <f>SUM(CP14:CP19)</f>
        <v>0</v>
      </c>
      <c r="CQ20" s="42">
        <f>SUM(CQ14:CQ19)</f>
        <v>0</v>
      </c>
      <c r="CR20" s="42" t="e">
        <f t="shared" si="35"/>
        <v>#DIV/0!</v>
      </c>
      <c r="CS20" s="42">
        <f>SUM(CS14:CS19)</f>
        <v>35.75</v>
      </c>
      <c r="CT20" s="42">
        <f>SUM(CT14:CT19)</f>
        <v>50</v>
      </c>
      <c r="CU20" s="41">
        <f t="shared" si="37"/>
        <v>1.3986013986013985</v>
      </c>
      <c r="CV20" s="288">
        <f>CT20/'DOUBLE Macc Upgrades Base'!CT20</f>
        <v>0.28735632183908044</v>
      </c>
    </row>
    <row r="21" spans="1:100" ht="12.75" customHeight="1" thickBot="1" x14ac:dyDescent="0.2">
      <c r="O21" s="64"/>
      <c r="P21" s="64"/>
      <c r="Q21" s="12"/>
      <c r="R21" s="12"/>
      <c r="S21" s="12"/>
      <c r="T21" s="12"/>
      <c r="AI21" s="12"/>
      <c r="AJ21" s="12"/>
      <c r="AK21" s="12"/>
      <c r="AL21" s="12"/>
      <c r="AZ21" s="64"/>
      <c r="BA21" s="12"/>
      <c r="BB21" s="12"/>
      <c r="BC21" s="12"/>
      <c r="BD21" s="12"/>
      <c r="BR21" s="63"/>
      <c r="BS21" s="12"/>
      <c r="BT21" s="12"/>
      <c r="BU21" s="12"/>
      <c r="BV21" s="12"/>
      <c r="CI21" s="63"/>
      <c r="CJ21" s="63"/>
      <c r="CK21" s="12"/>
      <c r="CL21" s="12"/>
      <c r="CM21" s="12"/>
      <c r="CN21" s="12"/>
      <c r="CP21" s="12"/>
      <c r="CQ21" s="12"/>
      <c r="CR21" s="12"/>
      <c r="CS21" s="12"/>
      <c r="CT21" s="12"/>
      <c r="CU21" s="12"/>
      <c r="CV21" s="287"/>
    </row>
    <row r="22" spans="1:100" s="34" customFormat="1" ht="13.5" customHeight="1" thickBot="1" x14ac:dyDescent="0.2">
      <c r="A22" s="453" t="s">
        <v>93</v>
      </c>
      <c r="B22" s="454"/>
      <c r="C22" s="184"/>
      <c r="D22" s="181"/>
      <c r="E22" s="184"/>
      <c r="F22" s="181"/>
      <c r="G22" s="184"/>
      <c r="H22" s="181"/>
      <c r="I22" s="184"/>
      <c r="J22" s="181"/>
      <c r="K22" s="184"/>
      <c r="L22" s="181"/>
      <c r="M22" s="181"/>
      <c r="N22" s="181"/>
      <c r="O22" s="179"/>
      <c r="P22" s="179"/>
      <c r="Q22" s="179"/>
      <c r="R22" s="179"/>
      <c r="S22" s="179"/>
      <c r="T22" s="179"/>
      <c r="U22" s="181"/>
      <c r="V22" s="181"/>
      <c r="W22" s="14"/>
      <c r="X22" s="181"/>
      <c r="Y22" s="181"/>
      <c r="Z22" s="181"/>
      <c r="AA22" s="14"/>
      <c r="AB22" s="181"/>
      <c r="AC22" s="14"/>
      <c r="AD22" s="181"/>
      <c r="AE22" s="181"/>
      <c r="AF22" s="181"/>
      <c r="AG22" s="10"/>
      <c r="AH22" s="10"/>
      <c r="AI22" s="179"/>
      <c r="AJ22" s="179"/>
      <c r="AK22" s="179"/>
      <c r="AL22" s="179"/>
      <c r="AM22" s="14"/>
      <c r="AN22" s="181"/>
      <c r="AO22" s="14"/>
      <c r="AP22" s="181"/>
      <c r="AQ22" s="14"/>
      <c r="AR22" s="181"/>
      <c r="AS22" s="14"/>
      <c r="AT22" s="181"/>
      <c r="AU22" s="14"/>
      <c r="AV22" s="181"/>
      <c r="AW22" s="181"/>
      <c r="AX22" s="181"/>
      <c r="AY22" s="10"/>
      <c r="AZ22" s="179"/>
      <c r="BA22" s="179"/>
      <c r="BB22" s="179"/>
      <c r="BC22" s="179"/>
      <c r="BD22" s="179"/>
      <c r="BE22" s="14"/>
      <c r="BF22" s="181"/>
      <c r="BG22" s="14"/>
      <c r="BH22" s="181"/>
      <c r="BI22" s="14"/>
      <c r="BJ22" s="181"/>
      <c r="BK22" s="14"/>
      <c r="BL22" s="181"/>
      <c r="BM22" s="14"/>
      <c r="BN22" s="181"/>
      <c r="BO22" s="181"/>
      <c r="BP22" s="181"/>
      <c r="BQ22" s="10"/>
      <c r="BR22" s="179"/>
      <c r="BS22" s="179"/>
      <c r="BT22" s="179"/>
      <c r="BU22" s="179"/>
      <c r="BV22" s="179"/>
      <c r="BW22" s="14"/>
      <c r="BX22" s="181"/>
      <c r="BY22" s="14"/>
      <c r="BZ22" s="181"/>
      <c r="CA22" s="14"/>
      <c r="CB22" s="181"/>
      <c r="CC22" s="14"/>
      <c r="CD22" s="181"/>
      <c r="CE22" s="14"/>
      <c r="CF22" s="181"/>
      <c r="CG22" s="181"/>
      <c r="CH22" s="183"/>
      <c r="CI22" s="182"/>
      <c r="CJ22" s="179"/>
      <c r="CK22" s="179"/>
      <c r="CL22" s="179"/>
      <c r="CM22" s="179"/>
      <c r="CN22" s="179"/>
      <c r="CO22" s="12"/>
      <c r="CP22" s="182"/>
      <c r="CQ22" s="179"/>
      <c r="CR22" s="179"/>
      <c r="CS22" s="179"/>
      <c r="CT22" s="179"/>
      <c r="CU22" s="178"/>
      <c r="CV22" s="194"/>
    </row>
    <row r="23" spans="1:100" s="76" customFormat="1" ht="11.25" x14ac:dyDescent="0.2">
      <c r="A23" s="107" t="s">
        <v>50</v>
      </c>
      <c r="B23" s="28" t="s">
        <v>137</v>
      </c>
      <c r="C23" s="77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308"/>
      <c r="P23" s="308"/>
      <c r="Q23" s="24" t="e">
        <f>P23/O23</f>
        <v>#DIV/0!</v>
      </c>
      <c r="R23" s="23">
        <f>C23+E23+G23+I23+K23+M23</f>
        <v>0</v>
      </c>
      <c r="S23" s="23">
        <f>D23+F23+H23+J23+L23+N23</f>
        <v>0</v>
      </c>
      <c r="T23" s="23" t="e">
        <f>S23/R23</f>
        <v>#DIV/0!</v>
      </c>
      <c r="U23" s="25"/>
      <c r="V23" s="25"/>
      <c r="W23" s="25"/>
      <c r="X23" s="25"/>
      <c r="Y23" s="25"/>
      <c r="Z23" s="25"/>
      <c r="AA23" s="25"/>
      <c r="AB23" s="25"/>
      <c r="AC23" s="25">
        <v>5.5</v>
      </c>
      <c r="AD23" s="25">
        <v>10</v>
      </c>
      <c r="AE23" s="25"/>
      <c r="AF23" s="25"/>
      <c r="AG23" s="24"/>
      <c r="AH23" s="24"/>
      <c r="AI23" s="24" t="e">
        <f>AH23/AG23</f>
        <v>#DIV/0!</v>
      </c>
      <c r="AJ23" s="23">
        <f>U23+W23+Y23+AA23+AC23+AE23</f>
        <v>5.5</v>
      </c>
      <c r="AK23" s="23">
        <f>V23+X23+Z23+AB23+AD23+AF23</f>
        <v>10</v>
      </c>
      <c r="AL23" s="23">
        <f>AK23/AJ23</f>
        <v>1.8181818181818181</v>
      </c>
      <c r="AM23" s="25">
        <v>9.25</v>
      </c>
      <c r="AN23" s="25">
        <v>15</v>
      </c>
      <c r="AO23" s="25">
        <v>9.16</v>
      </c>
      <c r="AP23" s="25">
        <v>13</v>
      </c>
      <c r="AQ23" s="25">
        <v>9.25</v>
      </c>
      <c r="AR23" s="25">
        <v>15</v>
      </c>
      <c r="AS23" s="25">
        <v>9.33</v>
      </c>
      <c r="AT23" s="25">
        <v>11</v>
      </c>
      <c r="AU23" s="25">
        <v>7</v>
      </c>
      <c r="AV23" s="25">
        <v>12</v>
      </c>
      <c r="AW23" s="25"/>
      <c r="AX23" s="25"/>
      <c r="AY23" s="24"/>
      <c r="AZ23" s="18"/>
      <c r="BA23" s="24" t="e">
        <f>AZ23/AY23</f>
        <v>#DIV/0!</v>
      </c>
      <c r="BB23" s="23">
        <f>AM23+AO23+AQ23+AS23+AU23+AW23</f>
        <v>43.99</v>
      </c>
      <c r="BC23" s="23">
        <f>AN23+AP23+AR23+AT23+AV23+AX23</f>
        <v>66</v>
      </c>
      <c r="BD23" s="23">
        <f>BC23/BB23</f>
        <v>1.5003409865878607</v>
      </c>
      <c r="BE23" s="25">
        <v>3.84</v>
      </c>
      <c r="BF23" s="25">
        <v>8</v>
      </c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4"/>
      <c r="BR23" s="18"/>
      <c r="BS23" s="24" t="e">
        <f>BR23/BQ23</f>
        <v>#DIV/0!</v>
      </c>
      <c r="BT23" s="23">
        <f>BE23+BG23+BI23+BK23+BM23+BO23</f>
        <v>3.84</v>
      </c>
      <c r="BU23" s="23">
        <f>BF23+BH23+BJ23+BL23+BN23+BP23</f>
        <v>8</v>
      </c>
      <c r="BV23" s="23">
        <f>BU23/BT23</f>
        <v>2.0833333333333335</v>
      </c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18"/>
      <c r="CJ23" s="18"/>
      <c r="CK23" s="24" t="e">
        <f>CJ23/CI23</f>
        <v>#DIV/0!</v>
      </c>
      <c r="CL23" s="23">
        <f>BW23+BY23+CA23+CC23+CE23+CG23</f>
        <v>0</v>
      </c>
      <c r="CM23" s="23">
        <f>BX23+BZ23+CB23+CD23+CF23+CH23</f>
        <v>0</v>
      </c>
      <c r="CN23" s="23" t="e">
        <f>CM23/CL23</f>
        <v>#DIV/0!</v>
      </c>
      <c r="CO23" s="12"/>
      <c r="CP23" s="50">
        <f>O23+AG23+AY23+BQ23+CI23</f>
        <v>0</v>
      </c>
      <c r="CQ23" s="50">
        <f>P23+AH23+AZ23+BR23+CJ23</f>
        <v>0</v>
      </c>
      <c r="CR23" s="33" t="e">
        <f>CQ23/CP23</f>
        <v>#DIV/0!</v>
      </c>
      <c r="CS23" s="32">
        <f>R23+AJ23+BB23+BT23+CL23</f>
        <v>53.33</v>
      </c>
      <c r="CT23" s="32">
        <f>S23+AK23+BC23+BU23+CM23</f>
        <v>84</v>
      </c>
      <c r="CU23" s="49">
        <f>CT23/CS23</f>
        <v>1.5750984436527284</v>
      </c>
      <c r="CV23" s="288">
        <f>CT23/'DOUBLE Macc Upgrades Base'!CT24</f>
        <v>1.0909090909090908</v>
      </c>
    </row>
    <row r="24" spans="1:100" s="76" customFormat="1" x14ac:dyDescent="0.15">
      <c r="A24" s="75" t="s">
        <v>126</v>
      </c>
      <c r="B24" s="26" t="s">
        <v>133</v>
      </c>
      <c r="C24" s="53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8"/>
      <c r="P24" s="18"/>
      <c r="Q24" s="24" t="e">
        <f>P24/O24</f>
        <v>#DIV/0!</v>
      </c>
      <c r="R24" s="23">
        <f>C24+E24+G24+I24+K24+M24</f>
        <v>0</v>
      </c>
      <c r="S24" s="23">
        <f>D24+F24+H24+J24+L24+N24</f>
        <v>0</v>
      </c>
      <c r="T24" s="23" t="e">
        <f>S24/R24</f>
        <v>#DIV/0!</v>
      </c>
      <c r="U24" s="25">
        <v>8</v>
      </c>
      <c r="V24" s="25">
        <v>1</v>
      </c>
      <c r="W24" s="25">
        <v>7.5</v>
      </c>
      <c r="X24" s="25">
        <v>6</v>
      </c>
      <c r="Y24" s="19">
        <v>8.5</v>
      </c>
      <c r="Z24" s="19">
        <v>4</v>
      </c>
      <c r="AA24" s="25">
        <v>0.5</v>
      </c>
      <c r="AB24" s="25">
        <v>0</v>
      </c>
      <c r="AC24" s="25"/>
      <c r="AD24" s="25"/>
      <c r="AE24" s="25">
        <v>0.5</v>
      </c>
      <c r="AF24" s="25">
        <v>0</v>
      </c>
      <c r="AG24" s="24"/>
      <c r="AH24" s="24"/>
      <c r="AI24" s="24" t="e">
        <f>AH24/AG24</f>
        <v>#DIV/0!</v>
      </c>
      <c r="AJ24" s="23">
        <f>U24+W24+Y24+AA24+AC24+AE24</f>
        <v>25</v>
      </c>
      <c r="AK24" s="23">
        <f>V24+X24+Z24+AB24+AD24+AF24</f>
        <v>11</v>
      </c>
      <c r="AL24" s="23">
        <f>AK24/AJ24</f>
        <v>0.44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4"/>
      <c r="AZ24" s="18"/>
      <c r="BA24" s="24" t="e">
        <f>AZ24/AY24</f>
        <v>#DIV/0!</v>
      </c>
      <c r="BB24" s="23">
        <f>AM24+AO24+AQ24+AS24+AU24+AW24</f>
        <v>0</v>
      </c>
      <c r="BC24" s="23">
        <f>AN24+AP24+AR24+AT24+AV24+AX24</f>
        <v>0</v>
      </c>
      <c r="BD24" s="23" t="e">
        <f>BC24/BB24</f>
        <v>#DIV/0!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4"/>
      <c r="BR24" s="18"/>
      <c r="BS24" s="24" t="e">
        <f>BR24/BQ24</f>
        <v>#DIV/0!</v>
      </c>
      <c r="BT24" s="23">
        <f>BE24+BG24+BI24+BK24+BM24+BO24</f>
        <v>0</v>
      </c>
      <c r="BU24" s="23">
        <f>BF24+BH24+BJ24+BL24+BN24+BP24</f>
        <v>0</v>
      </c>
      <c r="BV24" s="23" t="e">
        <f>BU24/BT24</f>
        <v>#DIV/0!</v>
      </c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18"/>
      <c r="CJ24" s="18"/>
      <c r="CK24" s="24" t="e">
        <f>CJ24/CI24</f>
        <v>#DIV/0!</v>
      </c>
      <c r="CL24" s="23">
        <f>BW24+BY24+CA24+CC24+CE24+CG24</f>
        <v>0</v>
      </c>
      <c r="CM24" s="23">
        <f>BX24+BZ24+CB24+CD24+CF24+CH24</f>
        <v>0</v>
      </c>
      <c r="CN24" s="23" t="e">
        <f>CM24/CL24</f>
        <v>#DIV/0!</v>
      </c>
      <c r="CO24" s="12"/>
      <c r="CP24" s="50">
        <f>O24+AG24+AY24+BQ24+CI24</f>
        <v>0</v>
      </c>
      <c r="CQ24" s="50">
        <f>P24+AH24+AZ24+BR24+CJ24</f>
        <v>0</v>
      </c>
      <c r="CR24" s="33" t="e">
        <f>CQ24/CP24</f>
        <v>#DIV/0!</v>
      </c>
      <c r="CS24" s="32">
        <f>R24+AJ24+BB24+BT24+CL24</f>
        <v>25</v>
      </c>
      <c r="CT24" s="32">
        <f>S24+AK24+BC24+BU24+CM24</f>
        <v>11</v>
      </c>
      <c r="CU24" s="49">
        <f>CT24/CS24</f>
        <v>0.44</v>
      </c>
      <c r="CV24" s="288">
        <f>CT24/'DOUBLE Macc Upgrades Base'!CT23</f>
        <v>5.9139784946236562E-2</v>
      </c>
    </row>
    <row r="25" spans="1:100" s="15" customFormat="1" ht="11.25" x14ac:dyDescent="0.2">
      <c r="A25" s="107"/>
      <c r="B25" s="28"/>
      <c r="C25" s="53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8"/>
      <c r="P25" s="18"/>
      <c r="Q25" s="24" t="e">
        <f t="shared" ref="Q25:Q29" si="43">P25/O25</f>
        <v>#DIV/0!</v>
      </c>
      <c r="R25" s="23">
        <f t="shared" ref="R25:S28" si="44">C25+E25+G25+I25+K25+M25</f>
        <v>0</v>
      </c>
      <c r="S25" s="23">
        <f t="shared" si="44"/>
        <v>0</v>
      </c>
      <c r="T25" s="23" t="e">
        <f t="shared" ref="T25:T29" si="45">S25/R25</f>
        <v>#DIV/0!</v>
      </c>
      <c r="U25" s="25"/>
      <c r="V25" s="25"/>
      <c r="W25" s="25"/>
      <c r="X25" s="25"/>
      <c r="Y25" s="19"/>
      <c r="Z25" s="19"/>
      <c r="AA25" s="25"/>
      <c r="AB25" s="25"/>
      <c r="AC25" s="25"/>
      <c r="AD25" s="25"/>
      <c r="AE25" s="25"/>
      <c r="AF25" s="25"/>
      <c r="AG25" s="24"/>
      <c r="AH25" s="24"/>
      <c r="AI25" s="24" t="e">
        <f t="shared" ref="AI25:AI29" si="46">AH25/AG25</f>
        <v>#DIV/0!</v>
      </c>
      <c r="AJ25" s="23">
        <f t="shared" ref="AJ25:AK28" si="47">U25+W25+Y25+AA25+AC25+AE25</f>
        <v>0</v>
      </c>
      <c r="AK25" s="23">
        <f t="shared" si="47"/>
        <v>0</v>
      </c>
      <c r="AL25" s="23" t="e">
        <f t="shared" ref="AL25:AL29" si="48">AK25/AJ25</f>
        <v>#DIV/0!</v>
      </c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4"/>
      <c r="AZ25" s="18"/>
      <c r="BA25" s="24" t="e">
        <f t="shared" ref="BA25:BA29" si="49">AZ25/AY25</f>
        <v>#DIV/0!</v>
      </c>
      <c r="BB25" s="23">
        <f t="shared" ref="BB25:BC28" si="50">AM25+AO25+AQ25+AS25+AU25+AW25</f>
        <v>0</v>
      </c>
      <c r="BC25" s="23">
        <f t="shared" si="50"/>
        <v>0</v>
      </c>
      <c r="BD25" s="23" t="e">
        <f t="shared" ref="BD25:BD29" si="51">BC25/BB25</f>
        <v>#DIV/0!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4"/>
      <c r="BR25" s="18"/>
      <c r="BS25" s="24" t="e">
        <f t="shared" ref="BS25:BS29" si="52">BR25/BQ25</f>
        <v>#DIV/0!</v>
      </c>
      <c r="BT25" s="23">
        <f t="shared" ref="BT25:BU28" si="53">BE25+BG25+BI25+BK25+BM25+BO25</f>
        <v>0</v>
      </c>
      <c r="BU25" s="23">
        <f t="shared" si="53"/>
        <v>0</v>
      </c>
      <c r="BV25" s="23" t="e">
        <f t="shared" ref="BV25:BV29" si="54">BU25/BT25</f>
        <v>#DIV/0!</v>
      </c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18"/>
      <c r="CJ25" s="18"/>
      <c r="CK25" s="24" t="e">
        <f t="shared" ref="CK25:CK29" si="55">CJ25/CI25</f>
        <v>#DIV/0!</v>
      </c>
      <c r="CL25" s="23">
        <f t="shared" ref="CL25:CM28" si="56">BW25+BY25+CA25+CC25+CE25+CG25</f>
        <v>0</v>
      </c>
      <c r="CM25" s="23">
        <f t="shared" si="56"/>
        <v>0</v>
      </c>
      <c r="CN25" s="23" t="e">
        <f t="shared" ref="CN25:CN29" si="57">CM25/CL25</f>
        <v>#DIV/0!</v>
      </c>
      <c r="CO25" s="12"/>
      <c r="CP25" s="50">
        <f t="shared" ref="CP25:CQ28" si="58">O25+AG25+AY25+BQ25+CI25</f>
        <v>0</v>
      </c>
      <c r="CQ25" s="50">
        <f t="shared" si="58"/>
        <v>0</v>
      </c>
      <c r="CR25" s="33" t="e">
        <f t="shared" ref="CR25:CR29" si="59">CQ25/CP25</f>
        <v>#DIV/0!</v>
      </c>
      <c r="CS25" s="32">
        <f t="shared" ref="CS25:CT28" si="60">R25+AJ25+BB25+BT25+CL25</f>
        <v>0</v>
      </c>
      <c r="CT25" s="32">
        <f t="shared" si="60"/>
        <v>0</v>
      </c>
      <c r="CU25" s="49" t="e">
        <f t="shared" ref="CU25:CU29" si="61">CT25/CS25</f>
        <v>#DIV/0!</v>
      </c>
      <c r="CV25" s="288" t="e">
        <f>CT25/'DOUBLE Macc Upgrades Base'!CT25</f>
        <v>#DIV/0!</v>
      </c>
    </row>
    <row r="26" spans="1:100" s="34" customFormat="1" ht="11.25" customHeight="1" x14ac:dyDescent="0.2">
      <c r="A26" s="74"/>
      <c r="B26" s="28"/>
      <c r="C26" s="53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8"/>
      <c r="P26" s="18"/>
      <c r="Q26" s="24" t="e">
        <f t="shared" si="43"/>
        <v>#DIV/0!</v>
      </c>
      <c r="R26" s="23">
        <f t="shared" si="44"/>
        <v>0</v>
      </c>
      <c r="S26" s="23">
        <f t="shared" si="44"/>
        <v>0</v>
      </c>
      <c r="T26" s="23" t="e">
        <f t="shared" si="45"/>
        <v>#DIV/0!</v>
      </c>
      <c r="U26" s="25"/>
      <c r="V26" s="25"/>
      <c r="W26" s="19"/>
      <c r="X26" s="25"/>
      <c r="Y26" s="19"/>
      <c r="Z26" s="19"/>
      <c r="AA26" s="19"/>
      <c r="AB26" s="25"/>
      <c r="AC26" s="19"/>
      <c r="AD26" s="25"/>
      <c r="AE26" s="25"/>
      <c r="AF26" s="25"/>
      <c r="AG26" s="18"/>
      <c r="AH26" s="18"/>
      <c r="AI26" s="24" t="e">
        <f t="shared" si="46"/>
        <v>#DIV/0!</v>
      </c>
      <c r="AJ26" s="23">
        <f t="shared" si="47"/>
        <v>0</v>
      </c>
      <c r="AK26" s="23">
        <f t="shared" si="47"/>
        <v>0</v>
      </c>
      <c r="AL26" s="23" t="e">
        <f t="shared" si="48"/>
        <v>#DIV/0!</v>
      </c>
      <c r="AM26" s="19"/>
      <c r="AN26" s="25"/>
      <c r="AO26" s="19"/>
      <c r="AP26" s="25"/>
      <c r="AQ26" s="19"/>
      <c r="AR26" s="25"/>
      <c r="AS26" s="19"/>
      <c r="AT26" s="25"/>
      <c r="AU26" s="19"/>
      <c r="AV26" s="25"/>
      <c r="AW26" s="25"/>
      <c r="AX26" s="25"/>
      <c r="AY26" s="18"/>
      <c r="AZ26" s="18"/>
      <c r="BA26" s="24" t="e">
        <f t="shared" si="49"/>
        <v>#DIV/0!</v>
      </c>
      <c r="BB26" s="23">
        <f t="shared" si="50"/>
        <v>0</v>
      </c>
      <c r="BC26" s="23">
        <f t="shared" si="50"/>
        <v>0</v>
      </c>
      <c r="BD26" s="23" t="e">
        <f t="shared" si="51"/>
        <v>#DIV/0!</v>
      </c>
      <c r="BE26" s="19"/>
      <c r="BF26" s="25"/>
      <c r="BG26" s="19"/>
      <c r="BH26" s="25"/>
      <c r="BI26" s="19"/>
      <c r="BJ26" s="25"/>
      <c r="BK26" s="19"/>
      <c r="BL26" s="25"/>
      <c r="BM26" s="19"/>
      <c r="BN26" s="25"/>
      <c r="BO26" s="25"/>
      <c r="BP26" s="25"/>
      <c r="BQ26" s="18"/>
      <c r="BR26" s="18"/>
      <c r="BS26" s="24" t="e">
        <f t="shared" si="52"/>
        <v>#DIV/0!</v>
      </c>
      <c r="BT26" s="23">
        <f t="shared" si="53"/>
        <v>0</v>
      </c>
      <c r="BU26" s="23">
        <f t="shared" si="53"/>
        <v>0</v>
      </c>
      <c r="BV26" s="23" t="e">
        <f t="shared" si="54"/>
        <v>#DIV/0!</v>
      </c>
      <c r="BW26" s="19"/>
      <c r="BX26" s="25"/>
      <c r="BY26" s="19"/>
      <c r="BZ26" s="25"/>
      <c r="CA26" s="19"/>
      <c r="CB26" s="25"/>
      <c r="CC26" s="19"/>
      <c r="CD26" s="25"/>
      <c r="CE26" s="19"/>
      <c r="CF26" s="25"/>
      <c r="CG26" s="25"/>
      <c r="CH26" s="25"/>
      <c r="CI26" s="18"/>
      <c r="CJ26" s="18"/>
      <c r="CK26" s="24" t="e">
        <f t="shared" si="55"/>
        <v>#DIV/0!</v>
      </c>
      <c r="CL26" s="23">
        <f t="shared" si="56"/>
        <v>0</v>
      </c>
      <c r="CM26" s="23">
        <f t="shared" si="56"/>
        <v>0</v>
      </c>
      <c r="CN26" s="23" t="e">
        <f t="shared" si="57"/>
        <v>#DIV/0!</v>
      </c>
      <c r="CO26" s="12"/>
      <c r="CP26" s="50">
        <f t="shared" si="58"/>
        <v>0</v>
      </c>
      <c r="CQ26" s="50">
        <f t="shared" si="58"/>
        <v>0</v>
      </c>
      <c r="CR26" s="33" t="e">
        <f t="shared" si="59"/>
        <v>#DIV/0!</v>
      </c>
      <c r="CS26" s="32">
        <f t="shared" si="60"/>
        <v>0</v>
      </c>
      <c r="CT26" s="32">
        <f t="shared" si="60"/>
        <v>0</v>
      </c>
      <c r="CU26" s="49" t="e">
        <f t="shared" si="61"/>
        <v>#DIV/0!</v>
      </c>
      <c r="CV26" s="288" t="e">
        <f>CT26/'DOUBLE Macc Upgrades Base'!CT26</f>
        <v>#DIV/0!</v>
      </c>
    </row>
    <row r="27" spans="1:100" s="34" customFormat="1" ht="11.25" customHeight="1" x14ac:dyDescent="0.2">
      <c r="A27" s="55"/>
      <c r="B27" s="54"/>
      <c r="C27" s="53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8"/>
      <c r="P27" s="18"/>
      <c r="Q27" s="24" t="e">
        <f t="shared" si="43"/>
        <v>#DIV/0!</v>
      </c>
      <c r="R27" s="23">
        <f t="shared" si="44"/>
        <v>0</v>
      </c>
      <c r="S27" s="23">
        <f t="shared" si="44"/>
        <v>0</v>
      </c>
      <c r="T27" s="23" t="e">
        <f t="shared" si="45"/>
        <v>#DIV/0!</v>
      </c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8"/>
      <c r="AH27" s="18"/>
      <c r="AI27" s="24" t="e">
        <f t="shared" si="46"/>
        <v>#DIV/0!</v>
      </c>
      <c r="AJ27" s="23">
        <f t="shared" si="47"/>
        <v>0</v>
      </c>
      <c r="AK27" s="23">
        <f t="shared" si="47"/>
        <v>0</v>
      </c>
      <c r="AL27" s="23" t="e">
        <f t="shared" si="48"/>
        <v>#DIV/0!</v>
      </c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8"/>
      <c r="AZ27" s="18"/>
      <c r="BA27" s="24" t="e">
        <f t="shared" si="49"/>
        <v>#DIV/0!</v>
      </c>
      <c r="BB27" s="23">
        <f t="shared" si="50"/>
        <v>0</v>
      </c>
      <c r="BC27" s="23">
        <f t="shared" si="50"/>
        <v>0</v>
      </c>
      <c r="BD27" s="23" t="e">
        <f t="shared" si="51"/>
        <v>#DIV/0!</v>
      </c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8"/>
      <c r="BR27" s="18"/>
      <c r="BS27" s="24" t="e">
        <f t="shared" si="52"/>
        <v>#DIV/0!</v>
      </c>
      <c r="BT27" s="23">
        <f t="shared" si="53"/>
        <v>0</v>
      </c>
      <c r="BU27" s="23">
        <f t="shared" si="53"/>
        <v>0</v>
      </c>
      <c r="BV27" s="23" t="e">
        <f t="shared" si="54"/>
        <v>#DIV/0!</v>
      </c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8"/>
      <c r="CJ27" s="18"/>
      <c r="CK27" s="24" t="e">
        <f t="shared" si="55"/>
        <v>#DIV/0!</v>
      </c>
      <c r="CL27" s="23">
        <f t="shared" si="56"/>
        <v>0</v>
      </c>
      <c r="CM27" s="23">
        <f t="shared" si="56"/>
        <v>0</v>
      </c>
      <c r="CN27" s="23" t="e">
        <f t="shared" si="57"/>
        <v>#DIV/0!</v>
      </c>
      <c r="CO27" s="12"/>
      <c r="CP27" s="50">
        <f t="shared" si="58"/>
        <v>0</v>
      </c>
      <c r="CQ27" s="50">
        <f t="shared" si="58"/>
        <v>0</v>
      </c>
      <c r="CR27" s="33" t="e">
        <f t="shared" si="59"/>
        <v>#DIV/0!</v>
      </c>
      <c r="CS27" s="32">
        <f t="shared" si="60"/>
        <v>0</v>
      </c>
      <c r="CT27" s="32">
        <f t="shared" si="60"/>
        <v>0</v>
      </c>
      <c r="CU27" s="49" t="e">
        <f t="shared" si="61"/>
        <v>#DIV/0!</v>
      </c>
      <c r="CV27" s="288" t="e">
        <f>CT27/'DOUBLE Macc Upgrades Base'!CT27</f>
        <v>#DIV/0!</v>
      </c>
    </row>
    <row r="28" spans="1:100" s="15" customFormat="1" ht="11.25" customHeight="1" thickBot="1" x14ac:dyDescent="0.25">
      <c r="A28" s="21"/>
      <c r="B28" s="54"/>
      <c r="C28" s="53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8"/>
      <c r="P28" s="18"/>
      <c r="Q28" s="24" t="e">
        <f t="shared" si="43"/>
        <v>#DIV/0!</v>
      </c>
      <c r="R28" s="23">
        <f t="shared" si="44"/>
        <v>0</v>
      </c>
      <c r="S28" s="23">
        <f t="shared" si="44"/>
        <v>0</v>
      </c>
      <c r="T28" s="23" t="e">
        <f t="shared" si="45"/>
        <v>#DIV/0!</v>
      </c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8"/>
      <c r="AH28" s="18"/>
      <c r="AI28" s="24" t="e">
        <f t="shared" si="46"/>
        <v>#DIV/0!</v>
      </c>
      <c r="AJ28" s="23">
        <f t="shared" si="47"/>
        <v>0</v>
      </c>
      <c r="AK28" s="23">
        <f t="shared" si="47"/>
        <v>0</v>
      </c>
      <c r="AL28" s="23" t="e">
        <f t="shared" si="48"/>
        <v>#DIV/0!</v>
      </c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8"/>
      <c r="AZ28" s="18"/>
      <c r="BA28" s="24" t="e">
        <f t="shared" si="49"/>
        <v>#DIV/0!</v>
      </c>
      <c r="BB28" s="23">
        <f t="shared" si="50"/>
        <v>0</v>
      </c>
      <c r="BC28" s="23">
        <f t="shared" si="50"/>
        <v>0</v>
      </c>
      <c r="BD28" s="23" t="e">
        <f t="shared" si="51"/>
        <v>#DIV/0!</v>
      </c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8"/>
      <c r="BR28" s="18"/>
      <c r="BS28" s="24" t="e">
        <f t="shared" si="52"/>
        <v>#DIV/0!</v>
      </c>
      <c r="BT28" s="23">
        <f t="shared" si="53"/>
        <v>0</v>
      </c>
      <c r="BU28" s="23">
        <f t="shared" si="53"/>
        <v>0</v>
      </c>
      <c r="BV28" s="23" t="e">
        <f t="shared" si="54"/>
        <v>#DIV/0!</v>
      </c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8"/>
      <c r="CJ28" s="18"/>
      <c r="CK28" s="24" t="e">
        <f t="shared" si="55"/>
        <v>#DIV/0!</v>
      </c>
      <c r="CL28" s="23">
        <f t="shared" si="56"/>
        <v>0</v>
      </c>
      <c r="CM28" s="23">
        <f t="shared" si="56"/>
        <v>0</v>
      </c>
      <c r="CN28" s="23" t="e">
        <f t="shared" si="57"/>
        <v>#DIV/0!</v>
      </c>
      <c r="CO28" s="12"/>
      <c r="CP28" s="50">
        <f t="shared" si="58"/>
        <v>0</v>
      </c>
      <c r="CQ28" s="50">
        <f t="shared" si="58"/>
        <v>0</v>
      </c>
      <c r="CR28" s="33" t="e">
        <f t="shared" si="59"/>
        <v>#DIV/0!</v>
      </c>
      <c r="CS28" s="32">
        <f t="shared" si="60"/>
        <v>0</v>
      </c>
      <c r="CT28" s="32">
        <f t="shared" si="60"/>
        <v>0</v>
      </c>
      <c r="CU28" s="49" t="e">
        <f t="shared" si="61"/>
        <v>#DIV/0!</v>
      </c>
      <c r="CV28" s="288" t="e">
        <f>CT28/'DOUBLE Macc Upgrades Base'!CT28</f>
        <v>#DIV/0!</v>
      </c>
    </row>
    <row r="29" spans="1:100" ht="11.25" thickBot="1" x14ac:dyDescent="0.2">
      <c r="A29" s="367" t="s">
        <v>0</v>
      </c>
      <c r="B29" s="368"/>
      <c r="C29" s="14">
        <f t="shared" ref="C29:P29" si="62">SUM(C23:C28)</f>
        <v>0</v>
      </c>
      <c r="D29" s="13">
        <f t="shared" si="62"/>
        <v>0</v>
      </c>
      <c r="E29" s="14">
        <f t="shared" si="62"/>
        <v>0</v>
      </c>
      <c r="F29" s="13">
        <f t="shared" si="62"/>
        <v>0</v>
      </c>
      <c r="G29" s="14">
        <f t="shared" si="62"/>
        <v>0</v>
      </c>
      <c r="H29" s="13">
        <f t="shared" si="62"/>
        <v>0</v>
      </c>
      <c r="I29" s="14">
        <f t="shared" si="62"/>
        <v>0</v>
      </c>
      <c r="J29" s="13">
        <f t="shared" si="62"/>
        <v>0</v>
      </c>
      <c r="K29" s="14">
        <f t="shared" si="62"/>
        <v>0</v>
      </c>
      <c r="L29" s="13">
        <f t="shared" si="62"/>
        <v>0</v>
      </c>
      <c r="M29" s="14">
        <f t="shared" si="62"/>
        <v>0</v>
      </c>
      <c r="N29" s="13">
        <f t="shared" si="62"/>
        <v>0</v>
      </c>
      <c r="O29" s="13">
        <f t="shared" si="62"/>
        <v>0</v>
      </c>
      <c r="P29" s="13">
        <f t="shared" si="62"/>
        <v>0</v>
      </c>
      <c r="Q29" s="10" t="e">
        <f t="shared" si="43"/>
        <v>#DIV/0!</v>
      </c>
      <c r="R29" s="10">
        <f>SUM(R23:R28)</f>
        <v>0</v>
      </c>
      <c r="S29" s="10">
        <f>SUM(S23:S28)</f>
        <v>0</v>
      </c>
      <c r="T29" s="9" t="e">
        <f t="shared" si="45"/>
        <v>#DIV/0!</v>
      </c>
      <c r="U29" s="14">
        <f t="shared" ref="U29:AH29" si="63">SUM(U23:U28)</f>
        <v>8</v>
      </c>
      <c r="V29" s="13">
        <f t="shared" si="63"/>
        <v>1</v>
      </c>
      <c r="W29" s="14">
        <f t="shared" si="63"/>
        <v>7.5</v>
      </c>
      <c r="X29" s="13">
        <f t="shared" si="63"/>
        <v>6</v>
      </c>
      <c r="Y29" s="14">
        <f t="shared" si="63"/>
        <v>8.5</v>
      </c>
      <c r="Z29" s="13">
        <f t="shared" si="63"/>
        <v>4</v>
      </c>
      <c r="AA29" s="14">
        <f t="shared" si="63"/>
        <v>0.5</v>
      </c>
      <c r="AB29" s="13">
        <f t="shared" si="63"/>
        <v>0</v>
      </c>
      <c r="AC29" s="14">
        <f t="shared" si="63"/>
        <v>5.5</v>
      </c>
      <c r="AD29" s="13">
        <f t="shared" si="63"/>
        <v>10</v>
      </c>
      <c r="AE29" s="14">
        <f t="shared" si="63"/>
        <v>0.5</v>
      </c>
      <c r="AF29" s="13">
        <f t="shared" si="63"/>
        <v>0</v>
      </c>
      <c r="AG29" s="13">
        <f t="shared" si="63"/>
        <v>0</v>
      </c>
      <c r="AH29" s="13">
        <f t="shared" si="63"/>
        <v>0</v>
      </c>
      <c r="AI29" s="10" t="e">
        <f t="shared" si="46"/>
        <v>#DIV/0!</v>
      </c>
      <c r="AJ29" s="10">
        <f>SUM(AJ23:AJ28)</f>
        <v>30.5</v>
      </c>
      <c r="AK29" s="10">
        <f>SUM(AK23:AK28)</f>
        <v>21</v>
      </c>
      <c r="AL29" s="9">
        <f t="shared" si="48"/>
        <v>0.68852459016393441</v>
      </c>
      <c r="AM29" s="14">
        <f t="shared" ref="AM29:AZ29" si="64">SUM(AM23:AM28)</f>
        <v>9.25</v>
      </c>
      <c r="AN29" s="13">
        <f t="shared" si="64"/>
        <v>15</v>
      </c>
      <c r="AO29" s="14">
        <f t="shared" si="64"/>
        <v>9.16</v>
      </c>
      <c r="AP29" s="13">
        <f t="shared" si="64"/>
        <v>13</v>
      </c>
      <c r="AQ29" s="14">
        <f t="shared" si="64"/>
        <v>9.25</v>
      </c>
      <c r="AR29" s="13">
        <f t="shared" si="64"/>
        <v>15</v>
      </c>
      <c r="AS29" s="14">
        <f t="shared" si="64"/>
        <v>9.33</v>
      </c>
      <c r="AT29" s="13">
        <f t="shared" si="64"/>
        <v>11</v>
      </c>
      <c r="AU29" s="14">
        <f t="shared" si="64"/>
        <v>7</v>
      </c>
      <c r="AV29" s="13">
        <f t="shared" si="64"/>
        <v>12</v>
      </c>
      <c r="AW29" s="14">
        <f t="shared" si="64"/>
        <v>0</v>
      </c>
      <c r="AX29" s="13">
        <f t="shared" si="64"/>
        <v>0</v>
      </c>
      <c r="AY29" s="13">
        <f t="shared" si="64"/>
        <v>0</v>
      </c>
      <c r="AZ29" s="13">
        <f t="shared" si="64"/>
        <v>0</v>
      </c>
      <c r="BA29" s="10" t="e">
        <f t="shared" si="49"/>
        <v>#DIV/0!</v>
      </c>
      <c r="BB29" s="10">
        <f>SUM(BB23:BB28)</f>
        <v>43.99</v>
      </c>
      <c r="BC29" s="10">
        <f>SUM(BC23:BC28)</f>
        <v>66</v>
      </c>
      <c r="BD29" s="9">
        <f t="shared" si="51"/>
        <v>1.5003409865878607</v>
      </c>
      <c r="BE29" s="14">
        <f t="shared" ref="BE29:BR29" si="65">SUM(BE23:BE28)</f>
        <v>3.84</v>
      </c>
      <c r="BF29" s="13">
        <f t="shared" si="65"/>
        <v>8</v>
      </c>
      <c r="BG29" s="14">
        <f t="shared" si="65"/>
        <v>0</v>
      </c>
      <c r="BH29" s="13">
        <f t="shared" si="65"/>
        <v>0</v>
      </c>
      <c r="BI29" s="14">
        <f t="shared" si="65"/>
        <v>0</v>
      </c>
      <c r="BJ29" s="13">
        <f t="shared" si="65"/>
        <v>0</v>
      </c>
      <c r="BK29" s="14">
        <f t="shared" si="65"/>
        <v>0</v>
      </c>
      <c r="BL29" s="13">
        <f t="shared" si="65"/>
        <v>0</v>
      </c>
      <c r="BM29" s="14">
        <f t="shared" si="65"/>
        <v>0</v>
      </c>
      <c r="BN29" s="13">
        <f t="shared" si="65"/>
        <v>0</v>
      </c>
      <c r="BO29" s="14">
        <f t="shared" si="65"/>
        <v>0</v>
      </c>
      <c r="BP29" s="13">
        <f t="shared" si="65"/>
        <v>0</v>
      </c>
      <c r="BQ29" s="13">
        <f t="shared" si="65"/>
        <v>0</v>
      </c>
      <c r="BR29" s="13">
        <f t="shared" si="65"/>
        <v>0</v>
      </c>
      <c r="BS29" s="10" t="e">
        <f t="shared" si="52"/>
        <v>#DIV/0!</v>
      </c>
      <c r="BT29" s="10">
        <f>SUM(BT23:BT28)</f>
        <v>3.84</v>
      </c>
      <c r="BU29" s="10">
        <f>SUM(BU23:BU28)</f>
        <v>8</v>
      </c>
      <c r="BV29" s="9">
        <f t="shared" si="54"/>
        <v>2.0833333333333335</v>
      </c>
      <c r="BW29" s="14">
        <f t="shared" ref="BW29:CJ29" si="66">SUM(BW23:BW28)</f>
        <v>0</v>
      </c>
      <c r="BX29" s="13">
        <f t="shared" si="66"/>
        <v>0</v>
      </c>
      <c r="BY29" s="14">
        <f t="shared" si="66"/>
        <v>0</v>
      </c>
      <c r="BZ29" s="13">
        <f t="shared" si="66"/>
        <v>0</v>
      </c>
      <c r="CA29" s="14">
        <f t="shared" si="66"/>
        <v>0</v>
      </c>
      <c r="CB29" s="13">
        <f t="shared" si="66"/>
        <v>0</v>
      </c>
      <c r="CC29" s="14">
        <f t="shared" si="66"/>
        <v>0</v>
      </c>
      <c r="CD29" s="13">
        <f t="shared" si="66"/>
        <v>0</v>
      </c>
      <c r="CE29" s="14">
        <f t="shared" si="66"/>
        <v>0</v>
      </c>
      <c r="CF29" s="13">
        <f t="shared" si="66"/>
        <v>0</v>
      </c>
      <c r="CG29" s="14">
        <f t="shared" si="66"/>
        <v>0</v>
      </c>
      <c r="CH29" s="13">
        <f t="shared" si="66"/>
        <v>0</v>
      </c>
      <c r="CI29" s="13">
        <f t="shared" si="66"/>
        <v>0</v>
      </c>
      <c r="CJ29" s="13">
        <f t="shared" si="66"/>
        <v>0</v>
      </c>
      <c r="CK29" s="10" t="e">
        <f t="shared" si="55"/>
        <v>#DIV/0!</v>
      </c>
      <c r="CL29" s="10">
        <f>SUM(CL23:CL28)</f>
        <v>0</v>
      </c>
      <c r="CM29" s="10">
        <f>SUM(CM23:CM28)</f>
        <v>0</v>
      </c>
      <c r="CN29" s="9" t="e">
        <f t="shared" si="57"/>
        <v>#DIV/0!</v>
      </c>
      <c r="CO29" s="12"/>
      <c r="CP29" s="274">
        <f>SUM(CP23:CP28)</f>
        <v>0</v>
      </c>
      <c r="CQ29" s="273">
        <f>SUM(CQ23:CQ28)</f>
        <v>0</v>
      </c>
      <c r="CR29" s="273" t="e">
        <f t="shared" si="59"/>
        <v>#DIV/0!</v>
      </c>
      <c r="CS29" s="273">
        <f>SUM(CS23:CS28)</f>
        <v>78.33</v>
      </c>
      <c r="CT29" s="273">
        <f>SUM(CT23:CT28)</f>
        <v>95</v>
      </c>
      <c r="CU29" s="272">
        <f t="shared" si="61"/>
        <v>1.2128175667049661</v>
      </c>
      <c r="CV29" s="288">
        <f>CT29/'DOUBLE Macc Upgrades Base'!CT29</f>
        <v>0.36121673003802279</v>
      </c>
    </row>
    <row r="30" spans="1:100" ht="12.75" customHeight="1" thickBot="1" x14ac:dyDescent="0.2">
      <c r="CV30" s="287"/>
    </row>
    <row r="31" spans="1:100" s="34" customFormat="1" ht="13.5" customHeight="1" thickBot="1" x14ac:dyDescent="0.2">
      <c r="A31" s="409" t="s">
        <v>92</v>
      </c>
      <c r="B31" s="410"/>
      <c r="C31" s="114"/>
      <c r="D31" s="106"/>
      <c r="E31" s="114"/>
      <c r="F31" s="106"/>
      <c r="G31" s="114"/>
      <c r="H31" s="106"/>
      <c r="I31" s="114"/>
      <c r="J31" s="106"/>
      <c r="K31" s="114"/>
      <c r="L31" s="106"/>
      <c r="M31" s="106"/>
      <c r="N31" s="106"/>
      <c r="O31" s="104"/>
      <c r="P31" s="104"/>
      <c r="Q31" s="104"/>
      <c r="R31" s="104"/>
      <c r="S31" s="104"/>
      <c r="T31" s="104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4"/>
      <c r="AH31" s="104"/>
      <c r="AI31" s="104"/>
      <c r="AJ31" s="104"/>
      <c r="AK31" s="104"/>
      <c r="AL31" s="104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  <c r="AX31" s="106"/>
      <c r="AY31" s="104"/>
      <c r="AZ31" s="104"/>
      <c r="BA31" s="104"/>
      <c r="BB31" s="104"/>
      <c r="BC31" s="104"/>
      <c r="BD31" s="104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06"/>
      <c r="BP31" s="106"/>
      <c r="BQ31" s="104"/>
      <c r="BR31" s="104"/>
      <c r="BS31" s="104"/>
      <c r="BT31" s="104"/>
      <c r="BU31" s="104"/>
      <c r="BV31" s="104"/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4"/>
      <c r="CJ31" s="104"/>
      <c r="CK31" s="104"/>
      <c r="CL31" s="104"/>
      <c r="CM31" s="104"/>
      <c r="CN31" s="104"/>
      <c r="CO31" s="12"/>
      <c r="CP31" s="112"/>
      <c r="CQ31" s="111"/>
      <c r="CR31" s="111"/>
      <c r="CS31" s="111"/>
      <c r="CT31" s="111"/>
      <c r="CU31" s="110"/>
      <c r="CV31" s="194"/>
    </row>
    <row r="32" spans="1:100" s="34" customFormat="1" x14ac:dyDescent="0.15">
      <c r="A32" s="107" t="s">
        <v>50</v>
      </c>
      <c r="B32" s="26" t="s">
        <v>129</v>
      </c>
      <c r="C32" s="77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4"/>
      <c r="P32" s="24"/>
      <c r="Q32" s="24" t="e">
        <f t="shared" ref="Q32:Q38" si="67">P32/O32</f>
        <v>#DIV/0!</v>
      </c>
      <c r="R32" s="23">
        <f t="shared" ref="R32:S37" si="68">C32+E32+G32+I32+K32+M32</f>
        <v>0</v>
      </c>
      <c r="S32" s="23">
        <f t="shared" si="68"/>
        <v>0</v>
      </c>
      <c r="T32" s="23" t="e">
        <f t="shared" ref="T32:T38" si="69">S32/R32</f>
        <v>#DIV/0!</v>
      </c>
      <c r="U32" s="25"/>
      <c r="V32" s="25"/>
      <c r="W32" s="25"/>
      <c r="X32" s="25"/>
      <c r="Y32" s="25"/>
      <c r="Z32" s="25"/>
      <c r="AA32" s="29"/>
      <c r="AB32" s="29"/>
      <c r="AC32" s="25"/>
      <c r="AD32" s="25"/>
      <c r="AE32" s="25">
        <v>4</v>
      </c>
      <c r="AF32" s="25">
        <v>2</v>
      </c>
      <c r="AG32" s="24"/>
      <c r="AH32" s="24"/>
      <c r="AI32" s="24" t="e">
        <f t="shared" ref="AI32:AI38" si="70">AH32/AG32</f>
        <v>#DIV/0!</v>
      </c>
      <c r="AJ32" s="23">
        <f t="shared" ref="AJ32:AK37" si="71">U32+W32+Y32+AA32+AC32+AE32</f>
        <v>4</v>
      </c>
      <c r="AK32" s="23">
        <f t="shared" si="71"/>
        <v>2</v>
      </c>
      <c r="AL32" s="23">
        <f t="shared" ref="AL32:AL38" si="72">AK32/AJ32</f>
        <v>0.5</v>
      </c>
      <c r="AM32" s="25">
        <v>0.33</v>
      </c>
      <c r="AN32" s="25">
        <v>0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4"/>
      <c r="AZ32" s="24"/>
      <c r="BA32" s="24" t="e">
        <f t="shared" ref="BA32:BA38" si="73">AZ32/AY32</f>
        <v>#DIV/0!</v>
      </c>
      <c r="BB32" s="23">
        <f t="shared" ref="BB32:BC37" si="74">AM32+AO32+AQ32+AS32+AU32+AW32</f>
        <v>0.33</v>
      </c>
      <c r="BC32" s="23">
        <f t="shared" si="74"/>
        <v>0</v>
      </c>
      <c r="BD32" s="23">
        <f t="shared" ref="BD32:BD38" si="75">BC32/BB32</f>
        <v>0</v>
      </c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4"/>
      <c r="BR32" s="24"/>
      <c r="BS32" s="24" t="e">
        <f t="shared" ref="BS32:BS38" si="76">BR32/BQ32</f>
        <v>#DIV/0!</v>
      </c>
      <c r="BT32" s="23">
        <f t="shared" ref="BT32:BU37" si="77">BE32+BG32+BI32+BK32+BM32+BO32</f>
        <v>0</v>
      </c>
      <c r="BU32" s="23">
        <f t="shared" si="77"/>
        <v>0</v>
      </c>
      <c r="BV32" s="23" t="e">
        <f t="shared" ref="BV32:BV38" si="78">BU32/BT32</f>
        <v>#DIV/0!</v>
      </c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4"/>
      <c r="CJ32" s="24"/>
      <c r="CK32" s="24" t="e">
        <f t="shared" ref="CK32:CK38" si="79">CJ32/CI32</f>
        <v>#DIV/0!</v>
      </c>
      <c r="CL32" s="23">
        <f t="shared" ref="CL32:CM37" si="80">BW32+BY32+CA32+CC32+CE32+CG32</f>
        <v>0</v>
      </c>
      <c r="CM32" s="23">
        <f t="shared" si="80"/>
        <v>0</v>
      </c>
      <c r="CN32" s="23" t="e">
        <f t="shared" ref="CN32:CN38" si="81">CM32/CL32</f>
        <v>#DIV/0!</v>
      </c>
      <c r="CO32" s="12"/>
      <c r="CP32" s="50">
        <f t="shared" ref="CP32:CQ37" si="82">O32+AG32+AY32+BQ32+CI32</f>
        <v>0</v>
      </c>
      <c r="CQ32" s="50">
        <f t="shared" si="82"/>
        <v>0</v>
      </c>
      <c r="CR32" s="33" t="e">
        <f t="shared" ref="CR32:CR38" si="83">CQ32/CP32</f>
        <v>#DIV/0!</v>
      </c>
      <c r="CS32" s="32">
        <f t="shared" ref="CS32:CT37" si="84">R32+AJ32+BB32+BT32+CL32</f>
        <v>4.33</v>
      </c>
      <c r="CT32" s="32">
        <f t="shared" si="84"/>
        <v>2</v>
      </c>
      <c r="CU32" s="49">
        <f t="shared" ref="CU32:CU38" si="85">CT32/CS32</f>
        <v>0.46189376443418012</v>
      </c>
      <c r="CV32" s="288">
        <f>CT32/'DOUBLE Macc Upgrades Base'!CT32</f>
        <v>0.2</v>
      </c>
    </row>
    <row r="33" spans="1:100" s="34" customFormat="1" ht="11.25" x14ac:dyDescent="0.2">
      <c r="A33" s="107" t="s">
        <v>136</v>
      </c>
      <c r="B33" s="28" t="s">
        <v>133</v>
      </c>
      <c r="C33" s="108"/>
      <c r="D33" s="29"/>
      <c r="E33" s="108"/>
      <c r="F33" s="29"/>
      <c r="G33" s="25"/>
      <c r="H33" s="25"/>
      <c r="I33" s="25"/>
      <c r="J33" s="25"/>
      <c r="K33" s="25"/>
      <c r="L33" s="25"/>
      <c r="M33" s="25"/>
      <c r="N33" s="25"/>
      <c r="O33" s="24"/>
      <c r="P33" s="24"/>
      <c r="Q33" s="24" t="e">
        <f t="shared" si="67"/>
        <v>#DIV/0!</v>
      </c>
      <c r="R33" s="23">
        <f t="shared" si="68"/>
        <v>0</v>
      </c>
      <c r="S33" s="23">
        <f t="shared" si="68"/>
        <v>0</v>
      </c>
      <c r="T33" s="23" t="e">
        <f t="shared" si="69"/>
        <v>#DIV/0!</v>
      </c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>
        <v>3</v>
      </c>
      <c r="AF33" s="25">
        <v>1</v>
      </c>
      <c r="AG33" s="24"/>
      <c r="AH33" s="24"/>
      <c r="AI33" s="24" t="e">
        <f t="shared" si="70"/>
        <v>#DIV/0!</v>
      </c>
      <c r="AJ33" s="23">
        <f t="shared" si="71"/>
        <v>3</v>
      </c>
      <c r="AK33" s="23">
        <f t="shared" si="71"/>
        <v>1</v>
      </c>
      <c r="AL33" s="23">
        <f t="shared" si="72"/>
        <v>0.33333333333333331</v>
      </c>
      <c r="AM33" s="25"/>
      <c r="AN33" s="25"/>
      <c r="AO33" s="25">
        <v>3.5</v>
      </c>
      <c r="AP33" s="25">
        <v>3</v>
      </c>
      <c r="AQ33" s="25">
        <v>7.5</v>
      </c>
      <c r="AR33" s="25">
        <v>1</v>
      </c>
      <c r="AS33" s="25">
        <v>7.5</v>
      </c>
      <c r="AT33" s="25">
        <v>2</v>
      </c>
      <c r="AU33" s="25">
        <v>7</v>
      </c>
      <c r="AV33" s="25">
        <v>3</v>
      </c>
      <c r="AW33" s="25"/>
      <c r="AX33" s="25"/>
      <c r="AY33" s="24"/>
      <c r="AZ33" s="24"/>
      <c r="BA33" s="24" t="e">
        <f t="shared" si="73"/>
        <v>#DIV/0!</v>
      </c>
      <c r="BB33" s="23">
        <f t="shared" si="74"/>
        <v>25.5</v>
      </c>
      <c r="BC33" s="23">
        <f t="shared" si="74"/>
        <v>9</v>
      </c>
      <c r="BD33" s="23">
        <f t="shared" si="75"/>
        <v>0.35294117647058826</v>
      </c>
      <c r="BE33" s="25">
        <v>8.5</v>
      </c>
      <c r="BF33" s="25">
        <v>1</v>
      </c>
      <c r="BG33" s="25">
        <v>7.5</v>
      </c>
      <c r="BH33" s="25">
        <v>1</v>
      </c>
      <c r="BI33" s="25">
        <v>4.5</v>
      </c>
      <c r="BJ33" s="25">
        <v>1</v>
      </c>
      <c r="BK33" s="25">
        <v>6.5</v>
      </c>
      <c r="BL33" s="25">
        <v>1</v>
      </c>
      <c r="BM33" s="25">
        <v>7</v>
      </c>
      <c r="BN33" s="25">
        <v>0</v>
      </c>
      <c r="BO33" s="25"/>
      <c r="BP33" s="25"/>
      <c r="BQ33" s="24"/>
      <c r="BR33" s="24"/>
      <c r="BS33" s="24" t="e">
        <f t="shared" si="76"/>
        <v>#DIV/0!</v>
      </c>
      <c r="BT33" s="23">
        <f t="shared" si="77"/>
        <v>34</v>
      </c>
      <c r="BU33" s="23">
        <f t="shared" si="77"/>
        <v>4</v>
      </c>
      <c r="BV33" s="23">
        <f t="shared" si="78"/>
        <v>0.11764705882352941</v>
      </c>
      <c r="BW33" s="25">
        <v>2.25</v>
      </c>
      <c r="BX33" s="25">
        <v>2</v>
      </c>
      <c r="BY33" s="25">
        <v>1.66</v>
      </c>
      <c r="BZ33" s="25">
        <v>2</v>
      </c>
      <c r="CA33" s="25"/>
      <c r="CB33" s="25"/>
      <c r="CC33" s="25"/>
      <c r="CD33" s="25"/>
      <c r="CE33" s="25"/>
      <c r="CF33" s="25"/>
      <c r="CG33" s="25"/>
      <c r="CH33" s="25"/>
      <c r="CI33" s="24"/>
      <c r="CJ33" s="24"/>
      <c r="CK33" s="24" t="e">
        <f t="shared" si="79"/>
        <v>#DIV/0!</v>
      </c>
      <c r="CL33" s="23">
        <f t="shared" si="80"/>
        <v>3.91</v>
      </c>
      <c r="CM33" s="23">
        <f t="shared" si="80"/>
        <v>4</v>
      </c>
      <c r="CN33" s="23">
        <f t="shared" si="81"/>
        <v>1.0230179028132993</v>
      </c>
      <c r="CO33" s="12"/>
      <c r="CP33" s="50">
        <f t="shared" si="82"/>
        <v>0</v>
      </c>
      <c r="CQ33" s="50">
        <f t="shared" si="82"/>
        <v>0</v>
      </c>
      <c r="CR33" s="33" t="e">
        <f t="shared" si="83"/>
        <v>#DIV/0!</v>
      </c>
      <c r="CS33" s="32">
        <f t="shared" si="84"/>
        <v>66.41</v>
      </c>
      <c r="CT33" s="32">
        <f t="shared" si="84"/>
        <v>18</v>
      </c>
      <c r="CU33" s="49">
        <f t="shared" si="85"/>
        <v>0.2710435175425388</v>
      </c>
      <c r="CV33" s="288">
        <f>CT33/'DOUBLE Macc Upgrades Base'!CT33</f>
        <v>9.8360655737704916E-2</v>
      </c>
    </row>
    <row r="34" spans="1:100" s="34" customFormat="1" x14ac:dyDescent="0.15">
      <c r="A34" s="79"/>
      <c r="B34" s="26"/>
      <c r="C34" s="7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4"/>
      <c r="P34" s="24"/>
      <c r="Q34" s="24" t="e">
        <f t="shared" si="67"/>
        <v>#DIV/0!</v>
      </c>
      <c r="R34" s="23">
        <f t="shared" si="68"/>
        <v>0</v>
      </c>
      <c r="S34" s="23">
        <f t="shared" si="68"/>
        <v>0</v>
      </c>
      <c r="T34" s="23" t="e">
        <f t="shared" si="69"/>
        <v>#DIV/0!</v>
      </c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4"/>
      <c r="AH34" s="24"/>
      <c r="AI34" s="24" t="e">
        <f t="shared" si="70"/>
        <v>#DIV/0!</v>
      </c>
      <c r="AJ34" s="23">
        <f t="shared" si="71"/>
        <v>0</v>
      </c>
      <c r="AK34" s="23">
        <f t="shared" si="71"/>
        <v>0</v>
      </c>
      <c r="AL34" s="23" t="e">
        <f t="shared" si="72"/>
        <v>#DIV/0!</v>
      </c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4"/>
      <c r="AZ34" s="24"/>
      <c r="BA34" s="24" t="e">
        <f t="shared" si="73"/>
        <v>#DIV/0!</v>
      </c>
      <c r="BB34" s="23">
        <f t="shared" si="74"/>
        <v>0</v>
      </c>
      <c r="BC34" s="23">
        <f t="shared" si="74"/>
        <v>0</v>
      </c>
      <c r="BD34" s="23" t="e">
        <f t="shared" si="75"/>
        <v>#DIV/0!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4"/>
      <c r="BR34" s="24"/>
      <c r="BS34" s="24" t="e">
        <f t="shared" si="76"/>
        <v>#DIV/0!</v>
      </c>
      <c r="BT34" s="23">
        <f t="shared" si="77"/>
        <v>0</v>
      </c>
      <c r="BU34" s="23">
        <f t="shared" si="77"/>
        <v>0</v>
      </c>
      <c r="BV34" s="23" t="e">
        <f t="shared" si="78"/>
        <v>#DIV/0!</v>
      </c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4"/>
      <c r="CJ34" s="24"/>
      <c r="CK34" s="24" t="e">
        <f t="shared" si="79"/>
        <v>#DIV/0!</v>
      </c>
      <c r="CL34" s="23">
        <f t="shared" si="80"/>
        <v>0</v>
      </c>
      <c r="CM34" s="23">
        <f t="shared" si="80"/>
        <v>0</v>
      </c>
      <c r="CN34" s="23" t="e">
        <f t="shared" si="81"/>
        <v>#DIV/0!</v>
      </c>
      <c r="CO34" s="12"/>
      <c r="CP34" s="50">
        <f t="shared" si="82"/>
        <v>0</v>
      </c>
      <c r="CQ34" s="50">
        <f t="shared" si="82"/>
        <v>0</v>
      </c>
      <c r="CR34" s="33" t="e">
        <f t="shared" si="83"/>
        <v>#DIV/0!</v>
      </c>
      <c r="CS34" s="32">
        <f t="shared" si="84"/>
        <v>0</v>
      </c>
      <c r="CT34" s="32">
        <f t="shared" si="84"/>
        <v>0</v>
      </c>
      <c r="CU34" s="49" t="e">
        <f t="shared" si="85"/>
        <v>#DIV/0!</v>
      </c>
      <c r="CV34" s="288" t="e">
        <f>CT34/'DOUBLE Macc Upgrades Base'!CT34</f>
        <v>#DIV/0!</v>
      </c>
    </row>
    <row r="35" spans="1:100" s="34" customFormat="1" x14ac:dyDescent="0.15">
      <c r="A35" s="107"/>
      <c r="B35" s="26"/>
      <c r="C35" s="77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4"/>
      <c r="P35" s="24"/>
      <c r="Q35" s="24" t="e">
        <f t="shared" si="67"/>
        <v>#DIV/0!</v>
      </c>
      <c r="R35" s="23">
        <f t="shared" si="68"/>
        <v>0</v>
      </c>
      <c r="S35" s="23">
        <f t="shared" si="68"/>
        <v>0</v>
      </c>
      <c r="T35" s="23" t="e">
        <f t="shared" si="69"/>
        <v>#DIV/0!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4"/>
      <c r="AH35" s="24"/>
      <c r="AI35" s="24" t="e">
        <f t="shared" si="70"/>
        <v>#DIV/0!</v>
      </c>
      <c r="AJ35" s="23">
        <f t="shared" si="71"/>
        <v>0</v>
      </c>
      <c r="AK35" s="23">
        <f t="shared" si="71"/>
        <v>0</v>
      </c>
      <c r="AL35" s="23" t="e">
        <f t="shared" si="72"/>
        <v>#DIV/0!</v>
      </c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4"/>
      <c r="AZ35" s="24"/>
      <c r="BA35" s="24" t="e">
        <f t="shared" si="73"/>
        <v>#DIV/0!</v>
      </c>
      <c r="BB35" s="23">
        <f t="shared" si="74"/>
        <v>0</v>
      </c>
      <c r="BC35" s="23">
        <f t="shared" si="74"/>
        <v>0</v>
      </c>
      <c r="BD35" s="23" t="e">
        <f t="shared" si="75"/>
        <v>#DIV/0!</v>
      </c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4"/>
      <c r="BR35" s="24"/>
      <c r="BS35" s="24" t="e">
        <f t="shared" si="76"/>
        <v>#DIV/0!</v>
      </c>
      <c r="BT35" s="23">
        <f t="shared" si="77"/>
        <v>0</v>
      </c>
      <c r="BU35" s="23">
        <f t="shared" si="77"/>
        <v>0</v>
      </c>
      <c r="BV35" s="23" t="e">
        <f t="shared" si="78"/>
        <v>#DIV/0!</v>
      </c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4"/>
      <c r="CJ35" s="24"/>
      <c r="CK35" s="24" t="e">
        <f t="shared" si="79"/>
        <v>#DIV/0!</v>
      </c>
      <c r="CL35" s="23">
        <f t="shared" si="80"/>
        <v>0</v>
      </c>
      <c r="CM35" s="23">
        <f t="shared" si="80"/>
        <v>0</v>
      </c>
      <c r="CN35" s="23" t="e">
        <f t="shared" si="81"/>
        <v>#DIV/0!</v>
      </c>
      <c r="CO35" s="12"/>
      <c r="CP35" s="50">
        <f t="shared" si="82"/>
        <v>0</v>
      </c>
      <c r="CQ35" s="50">
        <f t="shared" si="82"/>
        <v>0</v>
      </c>
      <c r="CR35" s="33" t="e">
        <f t="shared" si="83"/>
        <v>#DIV/0!</v>
      </c>
      <c r="CS35" s="32">
        <f t="shared" si="84"/>
        <v>0</v>
      </c>
      <c r="CT35" s="32">
        <f t="shared" si="84"/>
        <v>0</v>
      </c>
      <c r="CU35" s="49" t="e">
        <f t="shared" si="85"/>
        <v>#DIV/0!</v>
      </c>
      <c r="CV35" s="288" t="e">
        <f>CT35/'DOUBLE Macc Upgrades Base'!CT35</f>
        <v>#DIV/0!</v>
      </c>
    </row>
    <row r="36" spans="1:100" s="34" customFormat="1" ht="11.25" x14ac:dyDescent="0.2">
      <c r="A36" s="75"/>
      <c r="B36" s="28"/>
      <c r="C36" s="7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4"/>
      <c r="P36" s="24"/>
      <c r="Q36" s="24" t="e">
        <f t="shared" si="67"/>
        <v>#DIV/0!</v>
      </c>
      <c r="R36" s="23">
        <f t="shared" si="68"/>
        <v>0</v>
      </c>
      <c r="S36" s="23">
        <f t="shared" si="68"/>
        <v>0</v>
      </c>
      <c r="T36" s="23" t="e">
        <f t="shared" si="69"/>
        <v>#DIV/0!</v>
      </c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4"/>
      <c r="AH36" s="24"/>
      <c r="AI36" s="24" t="e">
        <f t="shared" si="70"/>
        <v>#DIV/0!</v>
      </c>
      <c r="AJ36" s="23">
        <f t="shared" si="71"/>
        <v>0</v>
      </c>
      <c r="AK36" s="23">
        <f t="shared" si="71"/>
        <v>0</v>
      </c>
      <c r="AL36" s="23" t="e">
        <f t="shared" si="72"/>
        <v>#DIV/0!</v>
      </c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4"/>
      <c r="AZ36" s="24"/>
      <c r="BA36" s="24" t="e">
        <f t="shared" si="73"/>
        <v>#DIV/0!</v>
      </c>
      <c r="BB36" s="23">
        <f t="shared" si="74"/>
        <v>0</v>
      </c>
      <c r="BC36" s="23">
        <f t="shared" si="74"/>
        <v>0</v>
      </c>
      <c r="BD36" s="23" t="e">
        <f t="shared" si="75"/>
        <v>#DIV/0!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4"/>
      <c r="BR36" s="24"/>
      <c r="BS36" s="24" t="e">
        <f t="shared" si="76"/>
        <v>#DIV/0!</v>
      </c>
      <c r="BT36" s="23">
        <f t="shared" si="77"/>
        <v>0</v>
      </c>
      <c r="BU36" s="23">
        <f t="shared" si="77"/>
        <v>0</v>
      </c>
      <c r="BV36" s="23" t="e">
        <f t="shared" si="78"/>
        <v>#DIV/0!</v>
      </c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4"/>
      <c r="CJ36" s="24"/>
      <c r="CK36" s="24" t="e">
        <f t="shared" si="79"/>
        <v>#DIV/0!</v>
      </c>
      <c r="CL36" s="23">
        <f t="shared" si="80"/>
        <v>0</v>
      </c>
      <c r="CM36" s="23">
        <f t="shared" si="80"/>
        <v>0</v>
      </c>
      <c r="CN36" s="23" t="e">
        <f t="shared" si="81"/>
        <v>#DIV/0!</v>
      </c>
      <c r="CO36" s="12"/>
      <c r="CP36" s="50">
        <f t="shared" si="82"/>
        <v>0</v>
      </c>
      <c r="CQ36" s="50">
        <f t="shared" si="82"/>
        <v>0</v>
      </c>
      <c r="CR36" s="33" t="e">
        <f t="shared" si="83"/>
        <v>#DIV/0!</v>
      </c>
      <c r="CS36" s="32">
        <f t="shared" si="84"/>
        <v>0</v>
      </c>
      <c r="CT36" s="32">
        <f t="shared" si="84"/>
        <v>0</v>
      </c>
      <c r="CU36" s="49" t="e">
        <f t="shared" si="85"/>
        <v>#DIV/0!</v>
      </c>
      <c r="CV36" s="288" t="e">
        <f>CT36/'DOUBLE Macc Upgrades Base'!CT36</f>
        <v>#DIV/0!</v>
      </c>
    </row>
    <row r="37" spans="1:100" s="34" customFormat="1" ht="12" thickBot="1" x14ac:dyDescent="0.25">
      <c r="A37" s="268"/>
      <c r="B37" s="267"/>
      <c r="C37" s="191"/>
      <c r="D37" s="190"/>
      <c r="E37" s="190"/>
      <c r="F37" s="190"/>
      <c r="G37" s="190"/>
      <c r="H37" s="190"/>
      <c r="I37" s="190"/>
      <c r="J37" s="190"/>
      <c r="K37" s="190"/>
      <c r="L37" s="190"/>
      <c r="M37" s="190"/>
      <c r="N37" s="190"/>
      <c r="O37" s="213"/>
      <c r="P37" s="213"/>
      <c r="Q37" s="24" t="e">
        <f t="shared" si="67"/>
        <v>#DIV/0!</v>
      </c>
      <c r="R37" s="23">
        <f t="shared" si="68"/>
        <v>0</v>
      </c>
      <c r="S37" s="23">
        <f t="shared" si="68"/>
        <v>0</v>
      </c>
      <c r="T37" s="23" t="e">
        <f t="shared" si="69"/>
        <v>#DIV/0!</v>
      </c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213"/>
      <c r="AH37" s="213"/>
      <c r="AI37" s="24" t="e">
        <f t="shared" si="70"/>
        <v>#DIV/0!</v>
      </c>
      <c r="AJ37" s="23">
        <f t="shared" si="71"/>
        <v>0</v>
      </c>
      <c r="AK37" s="23">
        <f t="shared" si="71"/>
        <v>0</v>
      </c>
      <c r="AL37" s="23" t="e">
        <f t="shared" si="72"/>
        <v>#DIV/0!</v>
      </c>
      <c r="AM37" s="190"/>
      <c r="AN37" s="190"/>
      <c r="AO37" s="190"/>
      <c r="AP37" s="190"/>
      <c r="AQ37" s="190"/>
      <c r="AR37" s="190"/>
      <c r="AS37" s="190"/>
      <c r="AT37" s="190"/>
      <c r="AU37" s="190"/>
      <c r="AV37" s="190"/>
      <c r="AW37" s="190"/>
      <c r="AX37" s="190"/>
      <c r="AY37" s="213"/>
      <c r="AZ37" s="213"/>
      <c r="BA37" s="24" t="e">
        <f t="shared" si="73"/>
        <v>#DIV/0!</v>
      </c>
      <c r="BB37" s="23">
        <f t="shared" si="74"/>
        <v>0</v>
      </c>
      <c r="BC37" s="23">
        <f t="shared" si="74"/>
        <v>0</v>
      </c>
      <c r="BD37" s="23" t="e">
        <f t="shared" si="75"/>
        <v>#DIV/0!</v>
      </c>
      <c r="BE37" s="190"/>
      <c r="BF37" s="190"/>
      <c r="BG37" s="190"/>
      <c r="BH37" s="190"/>
      <c r="BI37" s="190"/>
      <c r="BJ37" s="190"/>
      <c r="BK37" s="190"/>
      <c r="BL37" s="190"/>
      <c r="BM37" s="190"/>
      <c r="BN37" s="190"/>
      <c r="BO37" s="190"/>
      <c r="BP37" s="190"/>
      <c r="BQ37" s="213"/>
      <c r="BR37" s="213"/>
      <c r="BS37" s="24" t="e">
        <f t="shared" si="76"/>
        <v>#DIV/0!</v>
      </c>
      <c r="BT37" s="23">
        <f t="shared" si="77"/>
        <v>0</v>
      </c>
      <c r="BU37" s="23">
        <f t="shared" si="77"/>
        <v>0</v>
      </c>
      <c r="BV37" s="23" t="e">
        <f t="shared" si="78"/>
        <v>#DIV/0!</v>
      </c>
      <c r="BW37" s="190"/>
      <c r="BX37" s="190"/>
      <c r="BY37" s="190"/>
      <c r="BZ37" s="190"/>
      <c r="CA37" s="190"/>
      <c r="CB37" s="190"/>
      <c r="CC37" s="190"/>
      <c r="CD37" s="190"/>
      <c r="CE37" s="190"/>
      <c r="CF37" s="190"/>
      <c r="CG37" s="190"/>
      <c r="CH37" s="190"/>
      <c r="CI37" s="213"/>
      <c r="CJ37" s="213"/>
      <c r="CK37" s="24" t="e">
        <f t="shared" si="79"/>
        <v>#DIV/0!</v>
      </c>
      <c r="CL37" s="23">
        <f t="shared" si="80"/>
        <v>0</v>
      </c>
      <c r="CM37" s="23">
        <f t="shared" si="80"/>
        <v>0</v>
      </c>
      <c r="CN37" s="23" t="e">
        <f t="shared" si="81"/>
        <v>#DIV/0!</v>
      </c>
      <c r="CO37" s="12"/>
      <c r="CP37" s="50">
        <f t="shared" si="82"/>
        <v>0</v>
      </c>
      <c r="CQ37" s="50">
        <f t="shared" si="82"/>
        <v>0</v>
      </c>
      <c r="CR37" s="33" t="e">
        <f t="shared" si="83"/>
        <v>#DIV/0!</v>
      </c>
      <c r="CS37" s="32">
        <f t="shared" si="84"/>
        <v>0</v>
      </c>
      <c r="CT37" s="32">
        <f t="shared" si="84"/>
        <v>0</v>
      </c>
      <c r="CU37" s="49" t="e">
        <f t="shared" si="85"/>
        <v>#DIV/0!</v>
      </c>
      <c r="CV37" s="288" t="e">
        <f>CT37/'DOUBLE Macc Upgrades Base'!CT37</f>
        <v>#DIV/0!</v>
      </c>
    </row>
    <row r="38" spans="1:100" s="34" customFormat="1" ht="11.25" thickBot="1" x14ac:dyDescent="0.2">
      <c r="A38" s="361" t="s">
        <v>0</v>
      </c>
      <c r="B38" s="362"/>
      <c r="C38" s="106">
        <f t="shared" ref="C38:P38" si="86">SUM(C32:C37)</f>
        <v>0</v>
      </c>
      <c r="D38" s="105">
        <f t="shared" si="86"/>
        <v>0</v>
      </c>
      <c r="E38" s="106">
        <f t="shared" si="86"/>
        <v>0</v>
      </c>
      <c r="F38" s="105">
        <f t="shared" si="86"/>
        <v>0</v>
      </c>
      <c r="G38" s="106">
        <f t="shared" si="86"/>
        <v>0</v>
      </c>
      <c r="H38" s="105">
        <f t="shared" si="86"/>
        <v>0</v>
      </c>
      <c r="I38" s="106">
        <f t="shared" si="86"/>
        <v>0</v>
      </c>
      <c r="J38" s="105">
        <f t="shared" si="86"/>
        <v>0</v>
      </c>
      <c r="K38" s="106">
        <f t="shared" si="86"/>
        <v>0</v>
      </c>
      <c r="L38" s="105">
        <f t="shared" si="86"/>
        <v>0</v>
      </c>
      <c r="M38" s="106">
        <f t="shared" si="86"/>
        <v>0</v>
      </c>
      <c r="N38" s="105">
        <f t="shared" si="86"/>
        <v>0</v>
      </c>
      <c r="O38" s="105">
        <f t="shared" si="86"/>
        <v>0</v>
      </c>
      <c r="P38" s="105">
        <f t="shared" si="86"/>
        <v>0</v>
      </c>
      <c r="Q38" s="104" t="e">
        <f t="shared" si="67"/>
        <v>#DIV/0!</v>
      </c>
      <c r="R38" s="104">
        <f>SUM(R32:R37)</f>
        <v>0</v>
      </c>
      <c r="S38" s="104">
        <f>SUM(S32:S37)</f>
        <v>0</v>
      </c>
      <c r="T38" s="104" t="e">
        <f t="shared" si="69"/>
        <v>#DIV/0!</v>
      </c>
      <c r="U38" s="106">
        <f t="shared" ref="U38:AH38" si="87">SUM(U32:U37)</f>
        <v>0</v>
      </c>
      <c r="V38" s="105">
        <f t="shared" si="87"/>
        <v>0</v>
      </c>
      <c r="W38" s="106">
        <f t="shared" si="87"/>
        <v>0</v>
      </c>
      <c r="X38" s="105">
        <f t="shared" si="87"/>
        <v>0</v>
      </c>
      <c r="Y38" s="106">
        <f t="shared" si="87"/>
        <v>0</v>
      </c>
      <c r="Z38" s="105">
        <f t="shared" si="87"/>
        <v>0</v>
      </c>
      <c r="AA38" s="106">
        <f t="shared" si="87"/>
        <v>0</v>
      </c>
      <c r="AB38" s="105">
        <f t="shared" si="87"/>
        <v>0</v>
      </c>
      <c r="AC38" s="106">
        <f t="shared" si="87"/>
        <v>0</v>
      </c>
      <c r="AD38" s="105">
        <f t="shared" si="87"/>
        <v>0</v>
      </c>
      <c r="AE38" s="106">
        <f t="shared" si="87"/>
        <v>7</v>
      </c>
      <c r="AF38" s="105">
        <f t="shared" si="87"/>
        <v>3</v>
      </c>
      <c r="AG38" s="105">
        <f t="shared" si="87"/>
        <v>0</v>
      </c>
      <c r="AH38" s="105">
        <f t="shared" si="87"/>
        <v>0</v>
      </c>
      <c r="AI38" s="104" t="e">
        <f t="shared" si="70"/>
        <v>#DIV/0!</v>
      </c>
      <c r="AJ38" s="104">
        <f>SUM(AJ32:AJ37)</f>
        <v>7</v>
      </c>
      <c r="AK38" s="104">
        <f>SUM(AK32:AK37)</f>
        <v>3</v>
      </c>
      <c r="AL38" s="104">
        <f t="shared" si="72"/>
        <v>0.42857142857142855</v>
      </c>
      <c r="AM38" s="106">
        <f t="shared" ref="AM38:AZ38" si="88">SUM(AM32:AM37)</f>
        <v>0.33</v>
      </c>
      <c r="AN38" s="105">
        <f t="shared" si="88"/>
        <v>0</v>
      </c>
      <c r="AO38" s="106">
        <f t="shared" si="88"/>
        <v>3.5</v>
      </c>
      <c r="AP38" s="105">
        <f t="shared" si="88"/>
        <v>3</v>
      </c>
      <c r="AQ38" s="106">
        <f t="shared" si="88"/>
        <v>7.5</v>
      </c>
      <c r="AR38" s="105">
        <f t="shared" si="88"/>
        <v>1</v>
      </c>
      <c r="AS38" s="106">
        <f t="shared" si="88"/>
        <v>7.5</v>
      </c>
      <c r="AT38" s="105">
        <f t="shared" si="88"/>
        <v>2</v>
      </c>
      <c r="AU38" s="106">
        <f t="shared" si="88"/>
        <v>7</v>
      </c>
      <c r="AV38" s="105">
        <f t="shared" si="88"/>
        <v>3</v>
      </c>
      <c r="AW38" s="106">
        <f t="shared" si="88"/>
        <v>0</v>
      </c>
      <c r="AX38" s="105">
        <f t="shared" si="88"/>
        <v>0</v>
      </c>
      <c r="AY38" s="105">
        <f t="shared" si="88"/>
        <v>0</v>
      </c>
      <c r="AZ38" s="105">
        <f t="shared" si="88"/>
        <v>0</v>
      </c>
      <c r="BA38" s="104" t="e">
        <f t="shared" si="73"/>
        <v>#DIV/0!</v>
      </c>
      <c r="BB38" s="104">
        <f>SUM(BB32:BB37)</f>
        <v>25.83</v>
      </c>
      <c r="BC38" s="104">
        <f>SUM(BC32:BC37)</f>
        <v>9</v>
      </c>
      <c r="BD38" s="104">
        <f t="shared" si="75"/>
        <v>0.34843205574912894</v>
      </c>
      <c r="BE38" s="106">
        <f t="shared" ref="BE38:BR38" si="89">SUM(BE32:BE37)</f>
        <v>8.5</v>
      </c>
      <c r="BF38" s="105">
        <f t="shared" si="89"/>
        <v>1</v>
      </c>
      <c r="BG38" s="106">
        <f t="shared" si="89"/>
        <v>7.5</v>
      </c>
      <c r="BH38" s="105">
        <f t="shared" si="89"/>
        <v>1</v>
      </c>
      <c r="BI38" s="106">
        <f t="shared" si="89"/>
        <v>4.5</v>
      </c>
      <c r="BJ38" s="105">
        <f t="shared" si="89"/>
        <v>1</v>
      </c>
      <c r="BK38" s="106">
        <f t="shared" si="89"/>
        <v>6.5</v>
      </c>
      <c r="BL38" s="105">
        <f t="shared" si="89"/>
        <v>1</v>
      </c>
      <c r="BM38" s="106">
        <f t="shared" si="89"/>
        <v>7</v>
      </c>
      <c r="BN38" s="105">
        <f t="shared" si="89"/>
        <v>0</v>
      </c>
      <c r="BO38" s="106">
        <f t="shared" si="89"/>
        <v>0</v>
      </c>
      <c r="BP38" s="105">
        <f t="shared" si="89"/>
        <v>0</v>
      </c>
      <c r="BQ38" s="105">
        <f t="shared" si="89"/>
        <v>0</v>
      </c>
      <c r="BR38" s="105">
        <f t="shared" si="89"/>
        <v>0</v>
      </c>
      <c r="BS38" s="104" t="e">
        <f t="shared" si="76"/>
        <v>#DIV/0!</v>
      </c>
      <c r="BT38" s="104">
        <f>SUM(BT32:BT37)</f>
        <v>34</v>
      </c>
      <c r="BU38" s="104">
        <f>SUM(BU32:BU37)</f>
        <v>4</v>
      </c>
      <c r="BV38" s="104">
        <f t="shared" si="78"/>
        <v>0.11764705882352941</v>
      </c>
      <c r="BW38" s="106">
        <f t="shared" ref="BW38:CJ38" si="90">SUM(BW32:BW37)</f>
        <v>2.25</v>
      </c>
      <c r="BX38" s="105">
        <f t="shared" si="90"/>
        <v>2</v>
      </c>
      <c r="BY38" s="106">
        <f t="shared" si="90"/>
        <v>1.66</v>
      </c>
      <c r="BZ38" s="105">
        <f t="shared" si="90"/>
        <v>2</v>
      </c>
      <c r="CA38" s="106">
        <f t="shared" si="90"/>
        <v>0</v>
      </c>
      <c r="CB38" s="105">
        <f t="shared" si="90"/>
        <v>0</v>
      </c>
      <c r="CC38" s="106">
        <f t="shared" si="90"/>
        <v>0</v>
      </c>
      <c r="CD38" s="105">
        <f t="shared" si="90"/>
        <v>0</v>
      </c>
      <c r="CE38" s="106">
        <f t="shared" si="90"/>
        <v>0</v>
      </c>
      <c r="CF38" s="105">
        <f t="shared" si="90"/>
        <v>0</v>
      </c>
      <c r="CG38" s="106">
        <f t="shared" si="90"/>
        <v>0</v>
      </c>
      <c r="CH38" s="105">
        <f t="shared" si="90"/>
        <v>0</v>
      </c>
      <c r="CI38" s="105">
        <f t="shared" si="90"/>
        <v>0</v>
      </c>
      <c r="CJ38" s="105">
        <f t="shared" si="90"/>
        <v>0</v>
      </c>
      <c r="CK38" s="104" t="e">
        <f t="shared" si="79"/>
        <v>#DIV/0!</v>
      </c>
      <c r="CL38" s="104">
        <f>SUM(CL32:CL37)</f>
        <v>3.91</v>
      </c>
      <c r="CM38" s="104">
        <f>SUM(CM32:CM37)</f>
        <v>4</v>
      </c>
      <c r="CN38" s="104">
        <f t="shared" si="81"/>
        <v>1.0230179028132993</v>
      </c>
      <c r="CO38" s="12"/>
      <c r="CP38" s="103">
        <f>SUM(CP32:CP37)</f>
        <v>0</v>
      </c>
      <c r="CQ38" s="103">
        <f>SUM(CQ32:CQ37)</f>
        <v>0</v>
      </c>
      <c r="CR38" s="102" t="e">
        <f t="shared" si="83"/>
        <v>#DIV/0!</v>
      </c>
      <c r="CS38" s="102">
        <f>SUM(CS32:CS37)</f>
        <v>70.739999999999995</v>
      </c>
      <c r="CT38" s="102">
        <f>SUM(CT32:CT37)</f>
        <v>20</v>
      </c>
      <c r="CU38" s="101">
        <f t="shared" si="85"/>
        <v>0.28272547356516825</v>
      </c>
      <c r="CV38" s="288">
        <f>CT38/'DOUBLE Macc Upgrades Base'!CT38</f>
        <v>0.10362694300518134</v>
      </c>
    </row>
    <row r="39" spans="1:100" ht="12.75" customHeight="1" thickBot="1" x14ac:dyDescent="0.2">
      <c r="CV39" s="287"/>
    </row>
    <row r="40" spans="1:100" s="34" customFormat="1" ht="13.5" customHeight="1" thickBot="1" x14ac:dyDescent="0.2">
      <c r="A40" s="413" t="s">
        <v>91</v>
      </c>
      <c r="B40" s="414"/>
      <c r="C40" s="156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0"/>
      <c r="P40" s="150"/>
      <c r="Q40" s="150"/>
      <c r="R40" s="150"/>
      <c r="S40" s="150"/>
      <c r="T40" s="150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0"/>
      <c r="AH40" s="150"/>
      <c r="AI40" s="150"/>
      <c r="AJ40" s="150"/>
      <c r="AK40" s="150"/>
      <c r="AL40" s="150"/>
      <c r="AM40" s="152"/>
      <c r="AN40" s="152"/>
      <c r="AO40" s="152"/>
      <c r="AP40" s="152"/>
      <c r="AQ40" s="152"/>
      <c r="AR40" s="152"/>
      <c r="AS40" s="152"/>
      <c r="AT40" s="152"/>
      <c r="AU40" s="152"/>
      <c r="AV40" s="152"/>
      <c r="AW40" s="152"/>
      <c r="AX40" s="152"/>
      <c r="AY40" s="150"/>
      <c r="AZ40" s="150"/>
      <c r="BA40" s="150"/>
      <c r="BB40" s="150"/>
      <c r="BC40" s="150"/>
      <c r="BD40" s="150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2"/>
      <c r="BP40" s="152"/>
      <c r="BQ40" s="150"/>
      <c r="BR40" s="150"/>
      <c r="BS40" s="150"/>
      <c r="BT40" s="150"/>
      <c r="BU40" s="150"/>
      <c r="BV40" s="150"/>
      <c r="BW40" s="152"/>
      <c r="BX40" s="152"/>
      <c r="BY40" s="152"/>
      <c r="BZ40" s="152"/>
      <c r="CA40" s="152"/>
      <c r="CB40" s="152"/>
      <c r="CC40" s="152"/>
      <c r="CD40" s="152"/>
      <c r="CE40" s="152"/>
      <c r="CF40" s="152"/>
      <c r="CG40" s="152"/>
      <c r="CH40" s="152"/>
      <c r="CI40" s="150"/>
      <c r="CJ40" s="150"/>
      <c r="CK40" s="150"/>
      <c r="CL40" s="150"/>
      <c r="CM40" s="150"/>
      <c r="CN40" s="150"/>
      <c r="CO40" s="12"/>
      <c r="CP40" s="154"/>
      <c r="CQ40" s="150"/>
      <c r="CR40" s="150"/>
      <c r="CS40" s="150"/>
      <c r="CT40" s="150"/>
      <c r="CU40" s="155"/>
      <c r="CV40" s="194"/>
    </row>
    <row r="41" spans="1:100" s="34" customFormat="1" x14ac:dyDescent="0.15">
      <c r="A41" s="107" t="s">
        <v>50</v>
      </c>
      <c r="B41" s="26" t="s">
        <v>150</v>
      </c>
      <c r="C41" s="77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4"/>
      <c r="P41" s="24"/>
      <c r="Q41" s="24" t="e">
        <f>P41/O41</f>
        <v>#DIV/0!</v>
      </c>
      <c r="R41" s="23">
        <f>C41+E41+G41+I41+K41+M41</f>
        <v>0</v>
      </c>
      <c r="S41" s="23">
        <f>D41+F41+H41+J41+L41+N41</f>
        <v>0</v>
      </c>
      <c r="T41" s="23" t="e">
        <f>S41/R41</f>
        <v>#DIV/0!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4"/>
      <c r="AH41" s="24"/>
      <c r="AI41" s="24" t="e">
        <f>AH41/AG41</f>
        <v>#DIV/0!</v>
      </c>
      <c r="AJ41" s="23">
        <f>U41+W41+Y41+AA41+AC41+AE41</f>
        <v>0</v>
      </c>
      <c r="AK41" s="23">
        <f>V41+X41+Z41+AB41+AD41+AF41</f>
        <v>0</v>
      </c>
      <c r="AL41" s="23" t="e">
        <f>AK41/AJ41</f>
        <v>#DIV/0!</v>
      </c>
      <c r="AM41" s="25"/>
      <c r="AN41" s="25"/>
      <c r="AO41" s="25"/>
      <c r="AP41" s="25"/>
      <c r="AQ41" s="25">
        <v>4</v>
      </c>
      <c r="AR41" s="25">
        <v>0</v>
      </c>
      <c r="AS41" s="25">
        <v>7.5</v>
      </c>
      <c r="AT41" s="25">
        <v>0</v>
      </c>
      <c r="AU41" s="25">
        <v>7</v>
      </c>
      <c r="AV41" s="25">
        <v>0</v>
      </c>
      <c r="AW41" s="25">
        <v>3.5</v>
      </c>
      <c r="AX41" s="25">
        <v>0</v>
      </c>
      <c r="AY41" s="33"/>
      <c r="AZ41" s="24"/>
      <c r="BA41" s="24" t="e">
        <f>AZ41/AY41</f>
        <v>#DIV/0!</v>
      </c>
      <c r="BB41" s="23">
        <f>AM41+AO41+AQ41+AS41+AU41+AW41</f>
        <v>22</v>
      </c>
      <c r="BC41" s="23">
        <f>AN41+AP41+AR41+AT41+AV41+AX41</f>
        <v>0</v>
      </c>
      <c r="BD41" s="23">
        <f>BC41/BB41</f>
        <v>0</v>
      </c>
      <c r="BE41" s="25">
        <v>7.5</v>
      </c>
      <c r="BF41" s="25">
        <v>0</v>
      </c>
      <c r="BG41" s="25">
        <v>8.5</v>
      </c>
      <c r="BH41" s="25">
        <v>0</v>
      </c>
      <c r="BI41" s="25">
        <v>9</v>
      </c>
      <c r="BJ41" s="25">
        <v>0</v>
      </c>
      <c r="BK41" s="25">
        <v>9</v>
      </c>
      <c r="BL41" s="25">
        <v>0</v>
      </c>
      <c r="BM41" s="25">
        <v>7</v>
      </c>
      <c r="BN41" s="25">
        <v>0</v>
      </c>
      <c r="BO41" s="25"/>
      <c r="BP41" s="25"/>
      <c r="BQ41" s="24"/>
      <c r="BR41" s="24"/>
      <c r="BS41" s="24" t="e">
        <f>BR41/BQ41</f>
        <v>#DIV/0!</v>
      </c>
      <c r="BT41" s="23">
        <f>BE41+BG41+BI41+BK41+BM41+BO41</f>
        <v>41</v>
      </c>
      <c r="BU41" s="23">
        <f>BF41+BH41+BJ41+BL41+BN41+BP41</f>
        <v>0</v>
      </c>
      <c r="BV41" s="23">
        <f>BU41/BT41</f>
        <v>0</v>
      </c>
      <c r="BW41" s="25">
        <v>7</v>
      </c>
      <c r="BX41" s="25">
        <v>0</v>
      </c>
      <c r="BY41" s="25">
        <v>9</v>
      </c>
      <c r="BZ41" s="25">
        <v>0</v>
      </c>
      <c r="CA41" s="25">
        <v>8.5</v>
      </c>
      <c r="CB41" s="25">
        <v>0</v>
      </c>
      <c r="CC41" s="25">
        <v>7.5</v>
      </c>
      <c r="CD41" s="25">
        <v>0</v>
      </c>
      <c r="CE41" s="25">
        <v>7</v>
      </c>
      <c r="CF41" s="25">
        <v>0</v>
      </c>
      <c r="CG41" s="25"/>
      <c r="CH41" s="25"/>
      <c r="CI41" s="24"/>
      <c r="CJ41" s="24"/>
      <c r="CK41" s="24" t="e">
        <f>CJ41/CI41</f>
        <v>#DIV/0!</v>
      </c>
      <c r="CL41" s="23">
        <f>BW41+BY41+CA41+CC41+CE41+CG41</f>
        <v>39</v>
      </c>
      <c r="CM41" s="23">
        <f>BX41+BZ41+CB41+CD41+CF41+CH41</f>
        <v>0</v>
      </c>
      <c r="CN41" s="23">
        <f>CM41/CL41</f>
        <v>0</v>
      </c>
      <c r="CO41" s="12"/>
      <c r="CP41" s="50">
        <f>O41+AG41+AY41+BQ41+CI41</f>
        <v>0</v>
      </c>
      <c r="CQ41" s="50">
        <f>P41+AH41+AZ41+BR41+CJ41</f>
        <v>0</v>
      </c>
      <c r="CR41" s="33" t="e">
        <f>CQ41/CP41</f>
        <v>#DIV/0!</v>
      </c>
      <c r="CS41" s="32">
        <f>R41+AJ41+BB41+BT41+CL41</f>
        <v>102</v>
      </c>
      <c r="CT41" s="32">
        <f>S41+AK41+BC41+BU41+CM41</f>
        <v>0</v>
      </c>
      <c r="CU41" s="49">
        <f>CT41/CS41</f>
        <v>0</v>
      </c>
      <c r="CV41" s="194">
        <f>CT41/'DOUBLE Macc Upgrades Base'!CT42</f>
        <v>0</v>
      </c>
    </row>
    <row r="42" spans="1:100" s="34" customFormat="1" x14ac:dyDescent="0.15">
      <c r="A42" s="75" t="s">
        <v>121</v>
      </c>
      <c r="B42" s="26" t="s">
        <v>134</v>
      </c>
      <c r="C42" s="77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4"/>
      <c r="P42" s="24"/>
      <c r="Q42" s="24" t="e">
        <f>P42/O42</f>
        <v>#DIV/0!</v>
      </c>
      <c r="R42" s="23">
        <f>C42+E42+G42+I42+K42+M42</f>
        <v>0</v>
      </c>
      <c r="S42" s="23">
        <f>D42+F42+H42+J42+L42+N42</f>
        <v>0</v>
      </c>
      <c r="T42" s="23" t="e">
        <f>S42/R42</f>
        <v>#DIV/0!</v>
      </c>
      <c r="U42" s="25">
        <v>5</v>
      </c>
      <c r="V42" s="25">
        <v>0</v>
      </c>
      <c r="W42" s="25">
        <v>7.5</v>
      </c>
      <c r="X42" s="25">
        <v>0</v>
      </c>
      <c r="Y42" s="25">
        <v>7.75</v>
      </c>
      <c r="Z42" s="25">
        <v>0</v>
      </c>
      <c r="AA42" s="25">
        <v>8</v>
      </c>
      <c r="AB42" s="25">
        <v>0</v>
      </c>
      <c r="AC42" s="25">
        <v>7.5</v>
      </c>
      <c r="AD42" s="25">
        <v>0</v>
      </c>
      <c r="AE42" s="25">
        <v>3.5</v>
      </c>
      <c r="AF42" s="25">
        <v>0</v>
      </c>
      <c r="AG42" s="24"/>
      <c r="AH42" s="24"/>
      <c r="AI42" s="24" t="e">
        <f>AH42/AG42</f>
        <v>#DIV/0!</v>
      </c>
      <c r="AJ42" s="23">
        <f>U42+W42+Y42+AA42+AC42+AE42</f>
        <v>39.25</v>
      </c>
      <c r="AK42" s="23">
        <f>V42+X42+Z42+AB42+AD42+AF42</f>
        <v>0</v>
      </c>
      <c r="AL42" s="23">
        <f>AK42/AJ42</f>
        <v>0</v>
      </c>
      <c r="AM42" s="25">
        <v>7.5</v>
      </c>
      <c r="AN42" s="25">
        <v>22</v>
      </c>
      <c r="AO42" s="25">
        <v>8</v>
      </c>
      <c r="AP42" s="25">
        <v>0</v>
      </c>
      <c r="AQ42" s="25">
        <v>7.5</v>
      </c>
      <c r="AR42" s="25">
        <v>0</v>
      </c>
      <c r="AS42" s="25">
        <v>8</v>
      </c>
      <c r="AT42" s="25">
        <v>0</v>
      </c>
      <c r="AU42" s="25">
        <v>7.5</v>
      </c>
      <c r="AV42" s="25">
        <v>0</v>
      </c>
      <c r="AW42" s="25"/>
      <c r="AX42" s="25"/>
      <c r="AY42" s="33"/>
      <c r="AZ42" s="24"/>
      <c r="BA42" s="24" t="e">
        <f>AZ42/AY42</f>
        <v>#DIV/0!</v>
      </c>
      <c r="BB42" s="23">
        <f>AM42+AO42+AQ42+AS42+AU42+AW42</f>
        <v>38.5</v>
      </c>
      <c r="BC42" s="23">
        <f>AN42+AP42+AR42+AT42+AV42+AX42</f>
        <v>22</v>
      </c>
      <c r="BD42" s="23">
        <f>BC42/BB42</f>
        <v>0.5714285714285714</v>
      </c>
      <c r="BE42" s="25">
        <v>7.5</v>
      </c>
      <c r="BF42" s="25">
        <v>0</v>
      </c>
      <c r="BG42" s="25">
        <v>7.5</v>
      </c>
      <c r="BH42" s="25">
        <v>0</v>
      </c>
      <c r="BI42" s="25">
        <v>7.5</v>
      </c>
      <c r="BJ42" s="25">
        <v>0</v>
      </c>
      <c r="BK42" s="25">
        <v>7.5</v>
      </c>
      <c r="BL42" s="25">
        <v>0</v>
      </c>
      <c r="BM42" s="25">
        <v>7</v>
      </c>
      <c r="BN42" s="25">
        <v>0</v>
      </c>
      <c r="BO42" s="25">
        <v>2</v>
      </c>
      <c r="BP42" s="25">
        <v>0</v>
      </c>
      <c r="BQ42" s="24"/>
      <c r="BR42" s="24"/>
      <c r="BS42" s="24" t="e">
        <f>BR42/BQ42</f>
        <v>#DIV/0!</v>
      </c>
      <c r="BT42" s="23">
        <f>BE42+BG42+BI42+BK42+BM42+BO42</f>
        <v>39</v>
      </c>
      <c r="BU42" s="23">
        <f>BF42+BH42+BJ42+BL42+BN42+BP42</f>
        <v>0</v>
      </c>
      <c r="BV42" s="23">
        <f>BU42/BT42</f>
        <v>0</v>
      </c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4"/>
      <c r="CJ42" s="24"/>
      <c r="CK42" s="24" t="e">
        <f>CJ42/CI42</f>
        <v>#DIV/0!</v>
      </c>
      <c r="CL42" s="23">
        <f>BW42+BY42+CA42+CC42+CE42+CG42</f>
        <v>0</v>
      </c>
      <c r="CM42" s="23">
        <f>BX42+BZ42+CB42+CD42+CF42+CH42</f>
        <v>0</v>
      </c>
      <c r="CN42" s="23" t="e">
        <f>CM42/CL42</f>
        <v>#DIV/0!</v>
      </c>
      <c r="CO42" s="12"/>
      <c r="CP42" s="50">
        <f>O42+AG42+AY42+BQ42+CI42</f>
        <v>0</v>
      </c>
      <c r="CQ42" s="50">
        <f>P42+AH42+AZ42+BR42+CJ42</f>
        <v>0</v>
      </c>
      <c r="CR42" s="33" t="e">
        <f>CQ42/CP42</f>
        <v>#DIV/0!</v>
      </c>
      <c r="CS42" s="32">
        <f>R42+AJ42+BB42+BT42+CL42</f>
        <v>116.75</v>
      </c>
      <c r="CT42" s="32">
        <f>S42+AK42+BC42+BU42+CM42</f>
        <v>22</v>
      </c>
      <c r="CU42" s="49">
        <f>CT42/CS42</f>
        <v>0.18843683083511778</v>
      </c>
      <c r="CV42" s="194">
        <f>CT42/'DOUBLE Macc Upgrades Base'!CT41</f>
        <v>0.10837438423645321</v>
      </c>
    </row>
    <row r="43" spans="1:100" s="34" customFormat="1" ht="11.25" x14ac:dyDescent="0.2">
      <c r="A43" s="107" t="s">
        <v>50</v>
      </c>
      <c r="B43" s="28" t="s">
        <v>137</v>
      </c>
      <c r="C43" s="53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8"/>
      <c r="P43" s="18"/>
      <c r="Q43" s="24" t="e">
        <f t="shared" ref="Q43:Q46" si="91">P43/O43</f>
        <v>#DIV/0!</v>
      </c>
      <c r="R43" s="23">
        <f t="shared" ref="R43:S45" si="92">C43+E43+G43+I43+K43+M43</f>
        <v>0</v>
      </c>
      <c r="S43" s="23">
        <f t="shared" si="92"/>
        <v>0</v>
      </c>
      <c r="T43" s="23" t="e">
        <f t="shared" ref="T43:T46" si="93">S43/R43</f>
        <v>#DIV/0!</v>
      </c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4"/>
      <c r="AH43" s="24"/>
      <c r="AI43" s="24" t="e">
        <f t="shared" ref="AI43:AI46" si="94">AH43/AG43</f>
        <v>#DIV/0!</v>
      </c>
      <c r="AJ43" s="23">
        <f t="shared" ref="AJ43:AK45" si="95">U43+W43+Y43+AA43+AC43+AE43</f>
        <v>0</v>
      </c>
      <c r="AK43" s="23">
        <f t="shared" si="95"/>
        <v>0</v>
      </c>
      <c r="AL43" s="23" t="e">
        <f t="shared" ref="AL43:AL46" si="96">AK43/AJ43</f>
        <v>#DIV/0!</v>
      </c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33"/>
      <c r="AZ43" s="24"/>
      <c r="BA43" s="24" t="e">
        <f t="shared" ref="BA43:BA46" si="97">AZ43/AY43</f>
        <v>#DIV/0!</v>
      </c>
      <c r="BB43" s="23">
        <f t="shared" ref="BB43:BC45" si="98">AM43+AO43+AQ43+AS43+AU43+AW43</f>
        <v>0</v>
      </c>
      <c r="BC43" s="23">
        <f t="shared" si="98"/>
        <v>0</v>
      </c>
      <c r="BD43" s="23" t="e">
        <f t="shared" ref="BD43:BD46" si="99">BC43/BB43</f>
        <v>#DIV/0!</v>
      </c>
      <c r="BE43" s="25">
        <v>6.5</v>
      </c>
      <c r="BF43" s="25">
        <v>9</v>
      </c>
      <c r="BG43" s="25">
        <v>7.92</v>
      </c>
      <c r="BH43" s="25">
        <v>11</v>
      </c>
      <c r="BI43" s="25">
        <v>8.75</v>
      </c>
      <c r="BJ43" s="25">
        <v>17</v>
      </c>
      <c r="BK43" s="25">
        <v>7.5</v>
      </c>
      <c r="BL43" s="25">
        <v>9</v>
      </c>
      <c r="BM43" s="25">
        <v>7</v>
      </c>
      <c r="BN43" s="25">
        <v>4</v>
      </c>
      <c r="BO43" s="25"/>
      <c r="BP43" s="25"/>
      <c r="BQ43" s="24"/>
      <c r="BR43" s="24"/>
      <c r="BS43" s="24" t="e">
        <f t="shared" ref="BS43:BS46" si="100">BR43/BQ43</f>
        <v>#DIV/0!</v>
      </c>
      <c r="BT43" s="23">
        <f t="shared" ref="BT43:BU45" si="101">BE43+BG43+BI43+BK43+BM43+BO43</f>
        <v>37.67</v>
      </c>
      <c r="BU43" s="23">
        <f t="shared" si="101"/>
        <v>50</v>
      </c>
      <c r="BV43" s="23">
        <f t="shared" ref="BV43:BV46" si="102">BU43/BT43</f>
        <v>1.3273161667109106</v>
      </c>
      <c r="BW43" s="25">
        <v>0.08</v>
      </c>
      <c r="BX43" s="25">
        <v>1</v>
      </c>
      <c r="BY43" s="25"/>
      <c r="BZ43" s="25"/>
      <c r="CA43" s="25"/>
      <c r="CB43" s="25"/>
      <c r="CC43" s="25">
        <v>0.08</v>
      </c>
      <c r="CD43" s="25">
        <v>1</v>
      </c>
      <c r="CE43" s="25">
        <v>7</v>
      </c>
      <c r="CF43" s="25">
        <v>2</v>
      </c>
      <c r="CG43" s="25"/>
      <c r="CH43" s="25"/>
      <c r="CI43" s="24"/>
      <c r="CJ43" s="24"/>
      <c r="CK43" s="24" t="e">
        <f t="shared" ref="CK43:CK46" si="103">CJ43/CI43</f>
        <v>#DIV/0!</v>
      </c>
      <c r="CL43" s="23">
        <f t="shared" ref="CL43:CM45" si="104">BW43+BY43+CA43+CC43+CE43+CG43</f>
        <v>7.16</v>
      </c>
      <c r="CM43" s="23">
        <f t="shared" si="104"/>
        <v>4</v>
      </c>
      <c r="CN43" s="23">
        <f t="shared" ref="CN43:CN46" si="105">CM43/CL43</f>
        <v>0.55865921787709494</v>
      </c>
      <c r="CO43" s="12"/>
      <c r="CP43" s="50">
        <f t="shared" ref="CP43:CQ45" si="106">O43+AG43+AY43+BQ43+CI43</f>
        <v>0</v>
      </c>
      <c r="CQ43" s="50">
        <f t="shared" si="106"/>
        <v>0</v>
      </c>
      <c r="CR43" s="33" t="e">
        <f t="shared" ref="CR43:CR46" si="107">CQ43/CP43</f>
        <v>#DIV/0!</v>
      </c>
      <c r="CS43" s="32">
        <f t="shared" ref="CS43:CT45" si="108">R43+AJ43+BB43+BT43+CL43</f>
        <v>44.83</v>
      </c>
      <c r="CT43" s="32">
        <f t="shared" si="108"/>
        <v>54</v>
      </c>
      <c r="CU43" s="49">
        <f t="shared" ref="CU43:CU46" si="109">CT43/CS43</f>
        <v>1.2045505242025429</v>
      </c>
      <c r="CV43" s="194">
        <f>CT43/'DOUBLE Macc Upgrades Base'!CT43</f>
        <v>0.4576271186440678</v>
      </c>
    </row>
    <row r="44" spans="1:100" s="34" customFormat="1" x14ac:dyDescent="0.15">
      <c r="A44" s="21"/>
      <c r="B44" s="78"/>
      <c r="C44" s="53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8"/>
      <c r="P44" s="18"/>
      <c r="Q44" s="24" t="e">
        <f t="shared" si="91"/>
        <v>#DIV/0!</v>
      </c>
      <c r="R44" s="23">
        <f t="shared" si="92"/>
        <v>0</v>
      </c>
      <c r="S44" s="23">
        <f t="shared" si="92"/>
        <v>0</v>
      </c>
      <c r="T44" s="23" t="e">
        <f t="shared" si="93"/>
        <v>#DIV/0!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4"/>
      <c r="AH44" s="24"/>
      <c r="AI44" s="24" t="e">
        <f t="shared" si="94"/>
        <v>#DIV/0!</v>
      </c>
      <c r="AJ44" s="23">
        <f t="shared" si="95"/>
        <v>0</v>
      </c>
      <c r="AK44" s="23">
        <f t="shared" si="95"/>
        <v>0</v>
      </c>
      <c r="AL44" s="23" t="e">
        <f t="shared" si="96"/>
        <v>#DIV/0!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33"/>
      <c r="AZ44" s="24"/>
      <c r="BA44" s="24" t="e">
        <f t="shared" si="97"/>
        <v>#DIV/0!</v>
      </c>
      <c r="BB44" s="23">
        <f t="shared" si="98"/>
        <v>0</v>
      </c>
      <c r="BC44" s="23">
        <f t="shared" si="98"/>
        <v>0</v>
      </c>
      <c r="BD44" s="23" t="e">
        <f t="shared" si="99"/>
        <v>#DIV/0!</v>
      </c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4"/>
      <c r="BR44" s="24"/>
      <c r="BS44" s="24" t="e">
        <f t="shared" si="100"/>
        <v>#DIV/0!</v>
      </c>
      <c r="BT44" s="23">
        <f t="shared" si="101"/>
        <v>0</v>
      </c>
      <c r="BU44" s="23">
        <f t="shared" si="101"/>
        <v>0</v>
      </c>
      <c r="BV44" s="23" t="e">
        <f t="shared" si="102"/>
        <v>#DIV/0!</v>
      </c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4"/>
      <c r="CJ44" s="24"/>
      <c r="CK44" s="24" t="e">
        <f t="shared" si="103"/>
        <v>#DIV/0!</v>
      </c>
      <c r="CL44" s="23">
        <f t="shared" si="104"/>
        <v>0</v>
      </c>
      <c r="CM44" s="23">
        <f t="shared" si="104"/>
        <v>0</v>
      </c>
      <c r="CN44" s="23" t="e">
        <f t="shared" si="105"/>
        <v>#DIV/0!</v>
      </c>
      <c r="CO44" s="12"/>
      <c r="CP44" s="50">
        <f t="shared" si="106"/>
        <v>0</v>
      </c>
      <c r="CQ44" s="50">
        <f t="shared" si="106"/>
        <v>0</v>
      </c>
      <c r="CR44" s="33" t="e">
        <f t="shared" si="107"/>
        <v>#DIV/0!</v>
      </c>
      <c r="CS44" s="32">
        <f t="shared" si="108"/>
        <v>0</v>
      </c>
      <c r="CT44" s="32">
        <f t="shared" si="108"/>
        <v>0</v>
      </c>
      <c r="CU44" s="49" t="e">
        <f t="shared" si="109"/>
        <v>#DIV/0!</v>
      </c>
      <c r="CV44" s="194" t="e">
        <f>CT44/'DOUBLE Macc Upgrades Base'!CT44</f>
        <v>#DIV/0!</v>
      </c>
    </row>
    <row r="45" spans="1:100" s="34" customFormat="1" ht="12" thickBot="1" x14ac:dyDescent="0.25">
      <c r="A45" s="109"/>
      <c r="B45" s="54"/>
      <c r="C45" s="53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8"/>
      <c r="P45" s="18"/>
      <c r="Q45" s="24" t="e">
        <f t="shared" si="91"/>
        <v>#DIV/0!</v>
      </c>
      <c r="R45" s="23">
        <f t="shared" si="92"/>
        <v>0</v>
      </c>
      <c r="S45" s="23">
        <f t="shared" si="92"/>
        <v>0</v>
      </c>
      <c r="T45" s="23" t="e">
        <f t="shared" si="93"/>
        <v>#DIV/0!</v>
      </c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8"/>
      <c r="AH45" s="18"/>
      <c r="AI45" s="24" t="e">
        <f t="shared" si="94"/>
        <v>#DIV/0!</v>
      </c>
      <c r="AJ45" s="23">
        <f t="shared" si="95"/>
        <v>0</v>
      </c>
      <c r="AK45" s="23">
        <f t="shared" si="95"/>
        <v>0</v>
      </c>
      <c r="AL45" s="23" t="e">
        <f t="shared" si="96"/>
        <v>#DIV/0!</v>
      </c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8"/>
      <c r="AZ45" s="18"/>
      <c r="BA45" s="24" t="e">
        <f t="shared" si="97"/>
        <v>#DIV/0!</v>
      </c>
      <c r="BB45" s="23">
        <f t="shared" si="98"/>
        <v>0</v>
      </c>
      <c r="BC45" s="23">
        <f t="shared" si="98"/>
        <v>0</v>
      </c>
      <c r="BD45" s="23" t="e">
        <f t="shared" si="99"/>
        <v>#DIV/0!</v>
      </c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8"/>
      <c r="BR45" s="18"/>
      <c r="BS45" s="24" t="e">
        <f t="shared" si="100"/>
        <v>#DIV/0!</v>
      </c>
      <c r="BT45" s="23">
        <f t="shared" si="101"/>
        <v>0</v>
      </c>
      <c r="BU45" s="23">
        <f t="shared" si="101"/>
        <v>0</v>
      </c>
      <c r="BV45" s="23" t="e">
        <f t="shared" si="102"/>
        <v>#DIV/0!</v>
      </c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8"/>
      <c r="CJ45" s="18"/>
      <c r="CK45" s="24" t="e">
        <f t="shared" si="103"/>
        <v>#DIV/0!</v>
      </c>
      <c r="CL45" s="23">
        <f t="shared" si="104"/>
        <v>0</v>
      </c>
      <c r="CM45" s="23">
        <f t="shared" si="104"/>
        <v>0</v>
      </c>
      <c r="CN45" s="23" t="e">
        <f t="shared" si="105"/>
        <v>#DIV/0!</v>
      </c>
      <c r="CO45" s="12"/>
      <c r="CP45" s="50">
        <f t="shared" si="106"/>
        <v>0</v>
      </c>
      <c r="CQ45" s="50">
        <f t="shared" si="106"/>
        <v>0</v>
      </c>
      <c r="CR45" s="33" t="e">
        <f t="shared" si="107"/>
        <v>#DIV/0!</v>
      </c>
      <c r="CS45" s="32">
        <f t="shared" si="108"/>
        <v>0</v>
      </c>
      <c r="CT45" s="32">
        <f t="shared" si="108"/>
        <v>0</v>
      </c>
      <c r="CU45" s="49" t="e">
        <f t="shared" si="109"/>
        <v>#DIV/0!</v>
      </c>
      <c r="CV45" s="194" t="e">
        <f>CT45/'DOUBLE Macc Upgrades Base'!CT45</f>
        <v>#DIV/0!</v>
      </c>
    </row>
    <row r="46" spans="1:100" s="30" customFormat="1" ht="11.25" thickBot="1" x14ac:dyDescent="0.2">
      <c r="A46" s="385" t="s">
        <v>0</v>
      </c>
      <c r="B46" s="386"/>
      <c r="C46" s="152">
        <f t="shared" ref="C46:P46" si="110">SUM(C41:C45)</f>
        <v>0</v>
      </c>
      <c r="D46" s="151">
        <f t="shared" si="110"/>
        <v>0</v>
      </c>
      <c r="E46" s="152">
        <f t="shared" si="110"/>
        <v>0</v>
      </c>
      <c r="F46" s="151">
        <f t="shared" si="110"/>
        <v>0</v>
      </c>
      <c r="G46" s="152">
        <f t="shared" si="110"/>
        <v>0</v>
      </c>
      <c r="H46" s="151">
        <f t="shared" si="110"/>
        <v>0</v>
      </c>
      <c r="I46" s="152">
        <f t="shared" si="110"/>
        <v>0</v>
      </c>
      <c r="J46" s="151">
        <f t="shared" si="110"/>
        <v>0</v>
      </c>
      <c r="K46" s="152">
        <f t="shared" si="110"/>
        <v>0</v>
      </c>
      <c r="L46" s="151">
        <f t="shared" si="110"/>
        <v>0</v>
      </c>
      <c r="M46" s="152">
        <f t="shared" si="110"/>
        <v>0</v>
      </c>
      <c r="N46" s="151">
        <f t="shared" si="110"/>
        <v>0</v>
      </c>
      <c r="O46" s="151">
        <f t="shared" si="110"/>
        <v>0</v>
      </c>
      <c r="P46" s="151">
        <f t="shared" si="110"/>
        <v>0</v>
      </c>
      <c r="Q46" s="150" t="e">
        <f t="shared" si="91"/>
        <v>#DIV/0!</v>
      </c>
      <c r="R46" s="151">
        <f>SUM(R41:R45)</f>
        <v>0</v>
      </c>
      <c r="S46" s="151">
        <f>SUM(S41:S45)</f>
        <v>0</v>
      </c>
      <c r="T46" s="150" t="e">
        <f t="shared" si="93"/>
        <v>#DIV/0!</v>
      </c>
      <c r="U46" s="152">
        <f t="shared" ref="U46:AH46" si="111">SUM(U41:U45)</f>
        <v>5</v>
      </c>
      <c r="V46" s="151">
        <f t="shared" si="111"/>
        <v>0</v>
      </c>
      <c r="W46" s="152">
        <f t="shared" si="111"/>
        <v>7.5</v>
      </c>
      <c r="X46" s="151">
        <f t="shared" si="111"/>
        <v>0</v>
      </c>
      <c r="Y46" s="152">
        <f t="shared" si="111"/>
        <v>7.75</v>
      </c>
      <c r="Z46" s="151">
        <f t="shared" si="111"/>
        <v>0</v>
      </c>
      <c r="AA46" s="152">
        <f t="shared" si="111"/>
        <v>8</v>
      </c>
      <c r="AB46" s="151">
        <f t="shared" si="111"/>
        <v>0</v>
      </c>
      <c r="AC46" s="152">
        <f t="shared" si="111"/>
        <v>7.5</v>
      </c>
      <c r="AD46" s="151">
        <f t="shared" si="111"/>
        <v>0</v>
      </c>
      <c r="AE46" s="152">
        <f t="shared" si="111"/>
        <v>3.5</v>
      </c>
      <c r="AF46" s="151">
        <f t="shared" si="111"/>
        <v>0</v>
      </c>
      <c r="AG46" s="151">
        <f t="shared" si="111"/>
        <v>0</v>
      </c>
      <c r="AH46" s="151">
        <f t="shared" si="111"/>
        <v>0</v>
      </c>
      <c r="AI46" s="150" t="e">
        <f t="shared" si="94"/>
        <v>#DIV/0!</v>
      </c>
      <c r="AJ46" s="151">
        <f>SUM(AJ41:AJ45)</f>
        <v>39.25</v>
      </c>
      <c r="AK46" s="151">
        <f>SUM(AK41:AK45)</f>
        <v>0</v>
      </c>
      <c r="AL46" s="150">
        <f t="shared" si="96"/>
        <v>0</v>
      </c>
      <c r="AM46" s="152">
        <f t="shared" ref="AM46:AZ46" si="112">SUM(AM41:AM45)</f>
        <v>7.5</v>
      </c>
      <c r="AN46" s="151">
        <f t="shared" si="112"/>
        <v>22</v>
      </c>
      <c r="AO46" s="152">
        <f t="shared" si="112"/>
        <v>8</v>
      </c>
      <c r="AP46" s="151">
        <f t="shared" si="112"/>
        <v>0</v>
      </c>
      <c r="AQ46" s="152">
        <f t="shared" si="112"/>
        <v>11.5</v>
      </c>
      <c r="AR46" s="151">
        <f t="shared" si="112"/>
        <v>0</v>
      </c>
      <c r="AS46" s="152">
        <f t="shared" si="112"/>
        <v>15.5</v>
      </c>
      <c r="AT46" s="151">
        <f t="shared" si="112"/>
        <v>0</v>
      </c>
      <c r="AU46" s="152">
        <f t="shared" si="112"/>
        <v>14.5</v>
      </c>
      <c r="AV46" s="151">
        <f t="shared" si="112"/>
        <v>0</v>
      </c>
      <c r="AW46" s="152">
        <f t="shared" si="112"/>
        <v>3.5</v>
      </c>
      <c r="AX46" s="151">
        <f t="shared" si="112"/>
        <v>0</v>
      </c>
      <c r="AY46" s="151">
        <f t="shared" si="112"/>
        <v>0</v>
      </c>
      <c r="AZ46" s="151">
        <f t="shared" si="112"/>
        <v>0</v>
      </c>
      <c r="BA46" s="150" t="e">
        <f t="shared" si="97"/>
        <v>#DIV/0!</v>
      </c>
      <c r="BB46" s="151">
        <f>SUM(BB41:BB45)</f>
        <v>60.5</v>
      </c>
      <c r="BC46" s="151">
        <f>SUM(BC41:BC45)</f>
        <v>22</v>
      </c>
      <c r="BD46" s="150">
        <f t="shared" si="99"/>
        <v>0.36363636363636365</v>
      </c>
      <c r="BE46" s="152">
        <f t="shared" ref="BE46:BR46" si="113">SUM(BE41:BE45)</f>
        <v>21.5</v>
      </c>
      <c r="BF46" s="151">
        <f t="shared" si="113"/>
        <v>9</v>
      </c>
      <c r="BG46" s="152">
        <f t="shared" si="113"/>
        <v>23.92</v>
      </c>
      <c r="BH46" s="151">
        <f t="shared" si="113"/>
        <v>11</v>
      </c>
      <c r="BI46" s="152">
        <f t="shared" si="113"/>
        <v>25.25</v>
      </c>
      <c r="BJ46" s="151">
        <f t="shared" si="113"/>
        <v>17</v>
      </c>
      <c r="BK46" s="152">
        <f t="shared" si="113"/>
        <v>24</v>
      </c>
      <c r="BL46" s="151">
        <f t="shared" si="113"/>
        <v>9</v>
      </c>
      <c r="BM46" s="152">
        <f t="shared" si="113"/>
        <v>21</v>
      </c>
      <c r="BN46" s="151">
        <f t="shared" si="113"/>
        <v>4</v>
      </c>
      <c r="BO46" s="152">
        <f t="shared" si="113"/>
        <v>2</v>
      </c>
      <c r="BP46" s="151">
        <f t="shared" si="113"/>
        <v>0</v>
      </c>
      <c r="BQ46" s="151">
        <f t="shared" si="113"/>
        <v>0</v>
      </c>
      <c r="BR46" s="151">
        <f t="shared" si="113"/>
        <v>0</v>
      </c>
      <c r="BS46" s="150" t="e">
        <f t="shared" si="100"/>
        <v>#DIV/0!</v>
      </c>
      <c r="BT46" s="151">
        <f>SUM(BT41:BT45)</f>
        <v>117.67</v>
      </c>
      <c r="BU46" s="151">
        <f>SUM(BU41:BU45)</f>
        <v>50</v>
      </c>
      <c r="BV46" s="150">
        <f t="shared" si="102"/>
        <v>0.42491714115747431</v>
      </c>
      <c r="BW46" s="152">
        <f t="shared" ref="BW46:CJ46" si="114">SUM(BW41:BW45)</f>
        <v>7.08</v>
      </c>
      <c r="BX46" s="151">
        <f t="shared" si="114"/>
        <v>1</v>
      </c>
      <c r="BY46" s="152">
        <f t="shared" si="114"/>
        <v>9</v>
      </c>
      <c r="BZ46" s="151">
        <f t="shared" si="114"/>
        <v>0</v>
      </c>
      <c r="CA46" s="152">
        <f t="shared" si="114"/>
        <v>8.5</v>
      </c>
      <c r="CB46" s="151">
        <f t="shared" si="114"/>
        <v>0</v>
      </c>
      <c r="CC46" s="152">
        <f t="shared" si="114"/>
        <v>7.58</v>
      </c>
      <c r="CD46" s="151">
        <f t="shared" si="114"/>
        <v>1</v>
      </c>
      <c r="CE46" s="152">
        <f t="shared" si="114"/>
        <v>14</v>
      </c>
      <c r="CF46" s="151">
        <f t="shared" si="114"/>
        <v>2</v>
      </c>
      <c r="CG46" s="152">
        <f t="shared" si="114"/>
        <v>0</v>
      </c>
      <c r="CH46" s="151">
        <f t="shared" si="114"/>
        <v>0</v>
      </c>
      <c r="CI46" s="151">
        <f t="shared" si="114"/>
        <v>0</v>
      </c>
      <c r="CJ46" s="151">
        <f t="shared" si="114"/>
        <v>0</v>
      </c>
      <c r="CK46" s="150" t="e">
        <f t="shared" si="103"/>
        <v>#DIV/0!</v>
      </c>
      <c r="CL46" s="151">
        <f>SUM(CL41:CL45)</f>
        <v>46.16</v>
      </c>
      <c r="CM46" s="151">
        <f>SUM(CM41:CM45)</f>
        <v>4</v>
      </c>
      <c r="CN46" s="150">
        <f t="shared" si="105"/>
        <v>8.6655112651646451E-2</v>
      </c>
      <c r="CO46" s="64"/>
      <c r="CP46" s="149">
        <f>SUM(CP41:CP45)</f>
        <v>0</v>
      </c>
      <c r="CQ46" s="149">
        <f>SUM(CQ41:CQ45)</f>
        <v>0</v>
      </c>
      <c r="CR46" s="150" t="e">
        <f t="shared" si="107"/>
        <v>#DIV/0!</v>
      </c>
      <c r="CS46" s="149">
        <f>SUM(CS41:CS45)</f>
        <v>263.58</v>
      </c>
      <c r="CT46" s="149">
        <f>SUM(CT41:CT45)</f>
        <v>76</v>
      </c>
      <c r="CU46" s="148">
        <f t="shared" si="109"/>
        <v>0.28833750663935048</v>
      </c>
      <c r="CV46" s="194">
        <f>CT46/'DOUBLE Macc Upgrades Base'!CT46</f>
        <v>0.11764705882352941</v>
      </c>
    </row>
    <row r="47" spans="1:100" ht="12.75" customHeight="1" thickBot="1" x14ac:dyDescent="0.2">
      <c r="CV47" s="287"/>
    </row>
    <row r="48" spans="1:100" s="34" customFormat="1" ht="13.5" customHeight="1" thickBot="1" x14ac:dyDescent="0.2">
      <c r="A48" s="449" t="s">
        <v>90</v>
      </c>
      <c r="B48" s="450"/>
      <c r="C48" s="266"/>
      <c r="D48" s="263"/>
      <c r="E48" s="263"/>
      <c r="F48" s="263"/>
      <c r="G48" s="263"/>
      <c r="H48" s="263"/>
      <c r="I48" s="263"/>
      <c r="J48" s="263"/>
      <c r="K48" s="263"/>
      <c r="L48" s="263"/>
      <c r="M48" s="263"/>
      <c r="N48" s="263"/>
      <c r="O48" s="261"/>
      <c r="P48" s="261"/>
      <c r="Q48" s="261"/>
      <c r="R48" s="261"/>
      <c r="S48" s="261"/>
      <c r="T48" s="261"/>
      <c r="U48" s="263"/>
      <c r="V48" s="263"/>
      <c r="W48" s="263"/>
      <c r="X48" s="263"/>
      <c r="Y48" s="263"/>
      <c r="Z48" s="263"/>
      <c r="AA48" s="263"/>
      <c r="AB48" s="263"/>
      <c r="AC48" s="263"/>
      <c r="AD48" s="263"/>
      <c r="AE48" s="263"/>
      <c r="AF48" s="263"/>
      <c r="AG48" s="261"/>
      <c r="AH48" s="261"/>
      <c r="AI48" s="261"/>
      <c r="AJ48" s="261"/>
      <c r="AK48" s="261"/>
      <c r="AL48" s="261"/>
      <c r="AM48" s="263"/>
      <c r="AN48" s="263"/>
      <c r="AO48" s="263"/>
      <c r="AP48" s="263"/>
      <c r="AQ48" s="263"/>
      <c r="AR48" s="263"/>
      <c r="AS48" s="263"/>
      <c r="AT48" s="263"/>
      <c r="AU48" s="263"/>
      <c r="AV48" s="263"/>
      <c r="AW48" s="263"/>
      <c r="AX48" s="263"/>
      <c r="AY48" s="261"/>
      <c r="AZ48" s="261"/>
      <c r="BA48" s="261"/>
      <c r="BB48" s="261"/>
      <c r="BC48" s="261"/>
      <c r="BD48" s="261"/>
      <c r="BE48" s="263"/>
      <c r="BF48" s="263"/>
      <c r="BG48" s="263"/>
      <c r="BH48" s="263"/>
      <c r="BI48" s="263"/>
      <c r="BJ48" s="263"/>
      <c r="BK48" s="263"/>
      <c r="BL48" s="263"/>
      <c r="BM48" s="263"/>
      <c r="BN48" s="263"/>
      <c r="BO48" s="263"/>
      <c r="BP48" s="263"/>
      <c r="BQ48" s="261"/>
      <c r="BR48" s="261"/>
      <c r="BS48" s="261"/>
      <c r="BT48" s="261"/>
      <c r="BU48" s="261"/>
      <c r="BV48" s="261"/>
      <c r="BW48" s="263"/>
      <c r="BX48" s="263"/>
      <c r="BY48" s="263"/>
      <c r="BZ48" s="263"/>
      <c r="CA48" s="263"/>
      <c r="CB48" s="263"/>
      <c r="CC48" s="263"/>
      <c r="CD48" s="263"/>
      <c r="CE48" s="263"/>
      <c r="CF48" s="263"/>
      <c r="CG48" s="263"/>
      <c r="CH48" s="263"/>
      <c r="CI48" s="261"/>
      <c r="CJ48" s="261"/>
      <c r="CK48" s="261"/>
      <c r="CL48" s="261"/>
      <c r="CM48" s="261"/>
      <c r="CN48" s="261"/>
      <c r="CO48" s="12"/>
      <c r="CP48" s="264"/>
      <c r="CQ48" s="261"/>
      <c r="CR48" s="261"/>
      <c r="CS48" s="261"/>
      <c r="CT48" s="261"/>
      <c r="CU48" s="265"/>
      <c r="CV48" s="194"/>
    </row>
    <row r="49" spans="1:100" s="34" customFormat="1" x14ac:dyDescent="0.15">
      <c r="A49" s="107" t="s">
        <v>115</v>
      </c>
      <c r="B49" s="254" t="s">
        <v>151</v>
      </c>
      <c r="C49" s="77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4"/>
      <c r="P49" s="24"/>
      <c r="Q49" s="24" t="e">
        <f t="shared" ref="Q49:Q54" si="115">P49/O49</f>
        <v>#DIV/0!</v>
      </c>
      <c r="R49" s="23">
        <f t="shared" ref="R49:S53" si="116">C49+E49+G49+I49+K49+M49</f>
        <v>0</v>
      </c>
      <c r="S49" s="23">
        <f t="shared" si="116"/>
        <v>0</v>
      </c>
      <c r="T49" s="23" t="e">
        <f t="shared" ref="T49:T54" si="117">S49/R49</f>
        <v>#DIV/0!</v>
      </c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4"/>
      <c r="AH49" s="24"/>
      <c r="AI49" s="24" t="e">
        <f t="shared" ref="AI49:AI54" si="118">AH49/AG49</f>
        <v>#DIV/0!</v>
      </c>
      <c r="AJ49" s="23">
        <f t="shared" ref="AJ49:AK53" si="119">U49+W49+Y49+AA49+AC49+AE49</f>
        <v>0</v>
      </c>
      <c r="AK49" s="23">
        <f t="shared" si="119"/>
        <v>0</v>
      </c>
      <c r="AL49" s="23" t="e">
        <f t="shared" ref="AL49:AL54" si="120">AK49/AJ49</f>
        <v>#DIV/0!</v>
      </c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>
        <v>5.16</v>
      </c>
      <c r="AX49" s="25">
        <v>2</v>
      </c>
      <c r="AY49" s="33"/>
      <c r="AZ49" s="24"/>
      <c r="BA49" s="24" t="e">
        <f t="shared" ref="BA49:BA54" si="121">AZ49/AY49</f>
        <v>#DIV/0!</v>
      </c>
      <c r="BB49" s="23">
        <f t="shared" ref="BB49:BC53" si="122">AM49+AO49+AQ49+AS49+AU49+AW49</f>
        <v>5.16</v>
      </c>
      <c r="BC49" s="23">
        <f t="shared" si="122"/>
        <v>2</v>
      </c>
      <c r="BD49" s="23">
        <f t="shared" ref="BD49:BD54" si="123">BC49/BB49</f>
        <v>0.38759689922480617</v>
      </c>
      <c r="BE49" s="25"/>
      <c r="BF49" s="25"/>
      <c r="BG49" s="25"/>
      <c r="BH49" s="25"/>
      <c r="BI49" s="25">
        <v>8.75</v>
      </c>
      <c r="BJ49" s="25">
        <v>9</v>
      </c>
      <c r="BK49" s="25">
        <v>8</v>
      </c>
      <c r="BL49" s="25">
        <v>5</v>
      </c>
      <c r="BM49" s="25">
        <v>7.66</v>
      </c>
      <c r="BN49" s="25">
        <v>7</v>
      </c>
      <c r="BO49" s="25">
        <v>5.5</v>
      </c>
      <c r="BP49" s="25">
        <v>6</v>
      </c>
      <c r="BQ49" s="24"/>
      <c r="BR49" s="24"/>
      <c r="BS49" s="24" t="e">
        <f t="shared" ref="BS49:BS54" si="124">BR49/BQ49</f>
        <v>#DIV/0!</v>
      </c>
      <c r="BT49" s="23">
        <f t="shared" ref="BT49:BU53" si="125">BE49+BG49+BI49+BK49+BM49+BO49</f>
        <v>29.91</v>
      </c>
      <c r="BU49" s="23">
        <f t="shared" si="125"/>
        <v>27</v>
      </c>
      <c r="BV49" s="23">
        <f t="shared" ref="BV49:BV54" si="126">BU49/BT49</f>
        <v>0.90270812437311931</v>
      </c>
      <c r="BW49" s="25">
        <v>10.5</v>
      </c>
      <c r="BX49" s="25">
        <v>8</v>
      </c>
      <c r="BY49" s="25">
        <v>7.5</v>
      </c>
      <c r="BZ49" s="25">
        <v>4</v>
      </c>
      <c r="CA49" s="25">
        <v>9.5</v>
      </c>
      <c r="CB49" s="25">
        <v>5</v>
      </c>
      <c r="CC49" s="25">
        <v>11.33</v>
      </c>
      <c r="CD49" s="25">
        <v>6</v>
      </c>
      <c r="CE49" s="25">
        <v>11.5</v>
      </c>
      <c r="CF49" s="25">
        <v>12</v>
      </c>
      <c r="CG49" s="25"/>
      <c r="CH49" s="25"/>
      <c r="CI49" s="24"/>
      <c r="CJ49" s="24"/>
      <c r="CK49" s="24" t="e">
        <f t="shared" ref="CK49:CK54" si="127">CJ49/CI49</f>
        <v>#DIV/0!</v>
      </c>
      <c r="CL49" s="23">
        <f t="shared" ref="CL49:CM53" si="128">BW49+BY49+CA49+CC49+CE49+CG49</f>
        <v>50.33</v>
      </c>
      <c r="CM49" s="23">
        <f t="shared" si="128"/>
        <v>35</v>
      </c>
      <c r="CN49" s="23">
        <f t="shared" ref="CN49:CN54" si="129">CM49/CL49</f>
        <v>0.69541029207232274</v>
      </c>
      <c r="CO49" s="12"/>
      <c r="CP49" s="50">
        <f t="shared" ref="CP49:CQ53" si="130">O49+AG49+AY49+BQ49+CI49</f>
        <v>0</v>
      </c>
      <c r="CQ49" s="50">
        <f t="shared" si="130"/>
        <v>0</v>
      </c>
      <c r="CR49" s="33" t="e">
        <f t="shared" ref="CR49:CR54" si="131">CQ49/CP49</f>
        <v>#DIV/0!</v>
      </c>
      <c r="CS49" s="32">
        <f t="shared" ref="CS49:CT53" si="132">R49+AJ49+BB49+BT49+CL49</f>
        <v>85.4</v>
      </c>
      <c r="CT49" s="32">
        <f t="shared" si="132"/>
        <v>64</v>
      </c>
      <c r="CU49" s="49">
        <f t="shared" ref="CU49:CU54" si="133">CT49/CS49</f>
        <v>0.74941451990632313</v>
      </c>
      <c r="CV49" s="194" t="e">
        <f>CT49/'DOUBLE Macc Upgrades Base'!CT52</f>
        <v>#DIV/0!</v>
      </c>
    </row>
    <row r="50" spans="1:100" s="34" customFormat="1" ht="11.25" x14ac:dyDescent="0.2">
      <c r="A50" s="75" t="s">
        <v>126</v>
      </c>
      <c r="B50" s="28" t="s">
        <v>133</v>
      </c>
      <c r="C50" s="77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 t="e">
        <f t="shared" si="115"/>
        <v>#DIV/0!</v>
      </c>
      <c r="R50" s="23">
        <f t="shared" si="116"/>
        <v>0</v>
      </c>
      <c r="S50" s="23">
        <f t="shared" si="116"/>
        <v>0</v>
      </c>
      <c r="T50" s="23" t="e">
        <f t="shared" si="117"/>
        <v>#DIV/0!</v>
      </c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4"/>
      <c r="AH50" s="24"/>
      <c r="AI50" s="24" t="e">
        <f t="shared" si="118"/>
        <v>#DIV/0!</v>
      </c>
      <c r="AJ50" s="23">
        <f t="shared" si="119"/>
        <v>0</v>
      </c>
      <c r="AK50" s="23">
        <f t="shared" si="119"/>
        <v>0</v>
      </c>
      <c r="AL50" s="23" t="e">
        <f t="shared" si="120"/>
        <v>#DIV/0!</v>
      </c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33"/>
      <c r="AZ50" s="24"/>
      <c r="BA50" s="24" t="e">
        <f t="shared" si="121"/>
        <v>#DIV/0!</v>
      </c>
      <c r="BB50" s="23">
        <f t="shared" si="122"/>
        <v>0</v>
      </c>
      <c r="BC50" s="23">
        <f t="shared" si="122"/>
        <v>0</v>
      </c>
      <c r="BD50" s="23" t="e">
        <f t="shared" si="123"/>
        <v>#DIV/0!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4"/>
      <c r="BR50" s="24"/>
      <c r="BS50" s="24" t="e">
        <f t="shared" si="124"/>
        <v>#DIV/0!</v>
      </c>
      <c r="BT50" s="23">
        <f t="shared" si="125"/>
        <v>0</v>
      </c>
      <c r="BU50" s="23">
        <f t="shared" si="125"/>
        <v>0</v>
      </c>
      <c r="BV50" s="23" t="e">
        <f t="shared" si="126"/>
        <v>#DIV/0!</v>
      </c>
      <c r="BW50" s="25">
        <v>7</v>
      </c>
      <c r="BX50" s="25">
        <v>1</v>
      </c>
      <c r="BY50" s="25">
        <v>8</v>
      </c>
      <c r="BZ50" s="25">
        <v>0</v>
      </c>
      <c r="CA50" s="25">
        <v>9.5</v>
      </c>
      <c r="CB50" s="25">
        <v>0</v>
      </c>
      <c r="CC50" s="25">
        <v>9.5</v>
      </c>
      <c r="CD50" s="25">
        <v>0</v>
      </c>
      <c r="CE50" s="25">
        <v>7.5</v>
      </c>
      <c r="CF50" s="25">
        <v>18</v>
      </c>
      <c r="CG50" s="25"/>
      <c r="CH50" s="25"/>
      <c r="CI50" s="24"/>
      <c r="CJ50" s="24"/>
      <c r="CK50" s="24" t="e">
        <f t="shared" si="127"/>
        <v>#DIV/0!</v>
      </c>
      <c r="CL50" s="23">
        <f t="shared" si="128"/>
        <v>41.5</v>
      </c>
      <c r="CM50" s="23">
        <f t="shared" si="128"/>
        <v>19</v>
      </c>
      <c r="CN50" s="23">
        <f t="shared" si="129"/>
        <v>0.45783132530120479</v>
      </c>
      <c r="CO50" s="12"/>
      <c r="CP50" s="50">
        <f t="shared" si="130"/>
        <v>0</v>
      </c>
      <c r="CQ50" s="50">
        <f t="shared" si="130"/>
        <v>0</v>
      </c>
      <c r="CR50" s="33" t="e">
        <f t="shared" si="131"/>
        <v>#DIV/0!</v>
      </c>
      <c r="CS50" s="32">
        <f t="shared" si="132"/>
        <v>41.5</v>
      </c>
      <c r="CT50" s="32">
        <f t="shared" si="132"/>
        <v>19</v>
      </c>
      <c r="CU50" s="49">
        <f t="shared" si="133"/>
        <v>0.45783132530120479</v>
      </c>
      <c r="CV50" s="194" t="e">
        <f>CT50/'DOUBLE Macc Upgrades Base'!CT53</f>
        <v>#DIV/0!</v>
      </c>
    </row>
    <row r="51" spans="1:100" s="34" customFormat="1" x14ac:dyDescent="0.15">
      <c r="A51" s="107" t="s">
        <v>50</v>
      </c>
      <c r="B51" s="26" t="s">
        <v>152</v>
      </c>
      <c r="C51" s="53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8"/>
      <c r="P51" s="18"/>
      <c r="Q51" s="24" t="e">
        <f t="shared" si="115"/>
        <v>#DIV/0!</v>
      </c>
      <c r="R51" s="23">
        <f t="shared" si="116"/>
        <v>0</v>
      </c>
      <c r="S51" s="23">
        <f t="shared" si="116"/>
        <v>0</v>
      </c>
      <c r="T51" s="23" t="e">
        <f t="shared" si="117"/>
        <v>#DIV/0!</v>
      </c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4"/>
      <c r="AH51" s="24"/>
      <c r="AI51" s="24" t="e">
        <f t="shared" si="118"/>
        <v>#DIV/0!</v>
      </c>
      <c r="AJ51" s="23">
        <f t="shared" si="119"/>
        <v>0</v>
      </c>
      <c r="AK51" s="23">
        <f t="shared" si="119"/>
        <v>0</v>
      </c>
      <c r="AL51" s="23" t="e">
        <f t="shared" si="120"/>
        <v>#DIV/0!</v>
      </c>
      <c r="AM51" s="25"/>
      <c r="AN51" s="25"/>
      <c r="AO51" s="25"/>
      <c r="AP51" s="25"/>
      <c r="AQ51" s="25"/>
      <c r="AR51" s="25"/>
      <c r="AS51" s="25">
        <v>0.5</v>
      </c>
      <c r="AT51" s="25">
        <v>0</v>
      </c>
      <c r="AU51" s="25"/>
      <c r="AV51" s="25"/>
      <c r="AW51" s="25">
        <v>3.5</v>
      </c>
      <c r="AX51" s="25">
        <v>3</v>
      </c>
      <c r="AY51" s="33"/>
      <c r="AZ51" s="24"/>
      <c r="BA51" s="24" t="e">
        <f t="shared" si="121"/>
        <v>#DIV/0!</v>
      </c>
      <c r="BB51" s="23">
        <f t="shared" si="122"/>
        <v>4</v>
      </c>
      <c r="BC51" s="23">
        <f t="shared" si="122"/>
        <v>3</v>
      </c>
      <c r="BD51" s="23">
        <f t="shared" si="123"/>
        <v>0.75</v>
      </c>
      <c r="BE51" s="25">
        <v>1.5</v>
      </c>
      <c r="BF51" s="25">
        <v>0</v>
      </c>
      <c r="BG51" s="25">
        <v>1</v>
      </c>
      <c r="BH51" s="25">
        <v>1</v>
      </c>
      <c r="BI51" s="25">
        <v>1.25</v>
      </c>
      <c r="BJ51" s="25">
        <v>1</v>
      </c>
      <c r="BK51" s="25">
        <v>2.5</v>
      </c>
      <c r="BL51" s="25">
        <v>1</v>
      </c>
      <c r="BM51" s="25">
        <v>7</v>
      </c>
      <c r="BN51" s="25">
        <v>5</v>
      </c>
      <c r="BO51" s="25">
        <v>2.5</v>
      </c>
      <c r="BP51" s="25">
        <v>0</v>
      </c>
      <c r="BQ51" s="24"/>
      <c r="BR51" s="24"/>
      <c r="BS51" s="24" t="e">
        <f t="shared" si="124"/>
        <v>#DIV/0!</v>
      </c>
      <c r="BT51" s="23">
        <f t="shared" si="125"/>
        <v>15.75</v>
      </c>
      <c r="BU51" s="23">
        <f t="shared" si="125"/>
        <v>8</v>
      </c>
      <c r="BV51" s="23">
        <f t="shared" si="126"/>
        <v>0.50793650793650791</v>
      </c>
      <c r="BW51" s="25">
        <v>8</v>
      </c>
      <c r="BX51" s="25">
        <v>5</v>
      </c>
      <c r="BY51" s="25">
        <v>8.5</v>
      </c>
      <c r="BZ51" s="25">
        <v>2</v>
      </c>
      <c r="CA51" s="25">
        <v>8.5</v>
      </c>
      <c r="CB51" s="25">
        <v>3</v>
      </c>
      <c r="CC51" s="25">
        <v>9</v>
      </c>
      <c r="CD51" s="25">
        <v>5</v>
      </c>
      <c r="CE51" s="25">
        <v>7</v>
      </c>
      <c r="CF51" s="25">
        <v>15</v>
      </c>
      <c r="CG51" s="25"/>
      <c r="CH51" s="25"/>
      <c r="CI51" s="24"/>
      <c r="CJ51" s="24"/>
      <c r="CK51" s="24" t="e">
        <f t="shared" si="127"/>
        <v>#DIV/0!</v>
      </c>
      <c r="CL51" s="23">
        <f t="shared" si="128"/>
        <v>41</v>
      </c>
      <c r="CM51" s="23">
        <f t="shared" si="128"/>
        <v>30</v>
      </c>
      <c r="CN51" s="23">
        <f t="shared" si="129"/>
        <v>0.73170731707317072</v>
      </c>
      <c r="CO51" s="12"/>
      <c r="CP51" s="50">
        <f t="shared" si="130"/>
        <v>0</v>
      </c>
      <c r="CQ51" s="50">
        <f t="shared" si="130"/>
        <v>0</v>
      </c>
      <c r="CR51" s="33" t="e">
        <f t="shared" si="131"/>
        <v>#DIV/0!</v>
      </c>
      <c r="CS51" s="32">
        <f t="shared" si="132"/>
        <v>60.75</v>
      </c>
      <c r="CT51" s="32">
        <f t="shared" si="132"/>
        <v>41</v>
      </c>
      <c r="CU51" s="49">
        <f t="shared" si="133"/>
        <v>0.67489711934156382</v>
      </c>
      <c r="CV51" s="194">
        <f>CT51/'DOUBLE Macc Upgrades Base'!CT49</f>
        <v>0.21578947368421053</v>
      </c>
    </row>
    <row r="52" spans="1:100" s="34" customFormat="1" x14ac:dyDescent="0.15">
      <c r="A52" s="21"/>
      <c r="B52" s="20"/>
      <c r="C52" s="53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8"/>
      <c r="P52" s="18"/>
      <c r="Q52" s="24" t="e">
        <f t="shared" si="115"/>
        <v>#DIV/0!</v>
      </c>
      <c r="R52" s="23">
        <f t="shared" si="116"/>
        <v>0</v>
      </c>
      <c r="S52" s="23">
        <f t="shared" si="116"/>
        <v>0</v>
      </c>
      <c r="T52" s="23" t="e">
        <f t="shared" si="117"/>
        <v>#DIV/0!</v>
      </c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4"/>
      <c r="AH52" s="24"/>
      <c r="AI52" s="24" t="e">
        <f t="shared" si="118"/>
        <v>#DIV/0!</v>
      </c>
      <c r="AJ52" s="23">
        <f t="shared" si="119"/>
        <v>0</v>
      </c>
      <c r="AK52" s="23">
        <f t="shared" si="119"/>
        <v>0</v>
      </c>
      <c r="AL52" s="23" t="e">
        <f t="shared" si="120"/>
        <v>#DIV/0!</v>
      </c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33"/>
      <c r="AZ52" s="24"/>
      <c r="BA52" s="24" t="e">
        <f t="shared" si="121"/>
        <v>#DIV/0!</v>
      </c>
      <c r="BB52" s="23">
        <f t="shared" si="122"/>
        <v>0</v>
      </c>
      <c r="BC52" s="23">
        <f t="shared" si="122"/>
        <v>0</v>
      </c>
      <c r="BD52" s="23" t="e">
        <f t="shared" si="123"/>
        <v>#DIV/0!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4"/>
      <c r="BR52" s="24"/>
      <c r="BS52" s="24" t="e">
        <f t="shared" si="124"/>
        <v>#DIV/0!</v>
      </c>
      <c r="BT52" s="23">
        <f t="shared" si="125"/>
        <v>0</v>
      </c>
      <c r="BU52" s="23">
        <f t="shared" si="125"/>
        <v>0</v>
      </c>
      <c r="BV52" s="23" t="e">
        <f t="shared" si="126"/>
        <v>#DIV/0!</v>
      </c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4"/>
      <c r="CJ52" s="24"/>
      <c r="CK52" s="24" t="e">
        <f t="shared" si="127"/>
        <v>#DIV/0!</v>
      </c>
      <c r="CL52" s="23">
        <f t="shared" si="128"/>
        <v>0</v>
      </c>
      <c r="CM52" s="23">
        <f t="shared" si="128"/>
        <v>0</v>
      </c>
      <c r="CN52" s="23" t="e">
        <f t="shared" si="129"/>
        <v>#DIV/0!</v>
      </c>
      <c r="CO52" s="12"/>
      <c r="CP52" s="50">
        <f t="shared" si="130"/>
        <v>0</v>
      </c>
      <c r="CQ52" s="50">
        <f t="shared" si="130"/>
        <v>0</v>
      </c>
      <c r="CR52" s="33" t="e">
        <f t="shared" si="131"/>
        <v>#DIV/0!</v>
      </c>
      <c r="CS52" s="32">
        <f t="shared" si="132"/>
        <v>0</v>
      </c>
      <c r="CT52" s="32">
        <f t="shared" si="132"/>
        <v>0</v>
      </c>
      <c r="CU52" s="49" t="e">
        <f t="shared" si="133"/>
        <v>#DIV/0!</v>
      </c>
      <c r="CV52" s="194">
        <f>CT52/'DOUBLE Macc Upgrades Base'!CT50</f>
        <v>0</v>
      </c>
    </row>
    <row r="53" spans="1:100" s="34" customFormat="1" ht="12" thickBot="1" x14ac:dyDescent="0.25">
      <c r="A53" s="109"/>
      <c r="B53" s="54"/>
      <c r="C53" s="53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8"/>
      <c r="P53" s="18"/>
      <c r="Q53" s="24" t="e">
        <f t="shared" si="115"/>
        <v>#DIV/0!</v>
      </c>
      <c r="R53" s="23">
        <f t="shared" si="116"/>
        <v>0</v>
      </c>
      <c r="S53" s="23">
        <f t="shared" si="116"/>
        <v>0</v>
      </c>
      <c r="T53" s="23" t="e">
        <f t="shared" si="117"/>
        <v>#DIV/0!</v>
      </c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8"/>
      <c r="AH53" s="18"/>
      <c r="AI53" s="24" t="e">
        <f t="shared" si="118"/>
        <v>#DIV/0!</v>
      </c>
      <c r="AJ53" s="23">
        <f t="shared" si="119"/>
        <v>0</v>
      </c>
      <c r="AK53" s="23">
        <f t="shared" si="119"/>
        <v>0</v>
      </c>
      <c r="AL53" s="23" t="e">
        <f t="shared" si="120"/>
        <v>#DIV/0!</v>
      </c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8"/>
      <c r="AZ53" s="18"/>
      <c r="BA53" s="24" t="e">
        <f t="shared" si="121"/>
        <v>#DIV/0!</v>
      </c>
      <c r="BB53" s="23">
        <f t="shared" si="122"/>
        <v>0</v>
      </c>
      <c r="BC53" s="23">
        <f t="shared" si="122"/>
        <v>0</v>
      </c>
      <c r="BD53" s="23" t="e">
        <f t="shared" si="123"/>
        <v>#DIV/0!</v>
      </c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8"/>
      <c r="BR53" s="18"/>
      <c r="BS53" s="24" t="e">
        <f t="shared" si="124"/>
        <v>#DIV/0!</v>
      </c>
      <c r="BT53" s="23">
        <f t="shared" si="125"/>
        <v>0</v>
      </c>
      <c r="BU53" s="23">
        <f t="shared" si="125"/>
        <v>0</v>
      </c>
      <c r="BV53" s="23" t="e">
        <f t="shared" si="126"/>
        <v>#DIV/0!</v>
      </c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8"/>
      <c r="CJ53" s="18"/>
      <c r="CK53" s="24" t="e">
        <f t="shared" si="127"/>
        <v>#DIV/0!</v>
      </c>
      <c r="CL53" s="23">
        <f t="shared" si="128"/>
        <v>0</v>
      </c>
      <c r="CM53" s="23">
        <f t="shared" si="128"/>
        <v>0</v>
      </c>
      <c r="CN53" s="23" t="e">
        <f t="shared" si="129"/>
        <v>#DIV/0!</v>
      </c>
      <c r="CO53" s="12"/>
      <c r="CP53" s="50">
        <f t="shared" si="130"/>
        <v>0</v>
      </c>
      <c r="CQ53" s="50">
        <f t="shared" si="130"/>
        <v>0</v>
      </c>
      <c r="CR53" s="33" t="e">
        <f t="shared" si="131"/>
        <v>#DIV/0!</v>
      </c>
      <c r="CS53" s="32">
        <f t="shared" si="132"/>
        <v>0</v>
      </c>
      <c r="CT53" s="32">
        <f t="shared" si="132"/>
        <v>0</v>
      </c>
      <c r="CU53" s="49" t="e">
        <f t="shared" si="133"/>
        <v>#DIV/0!</v>
      </c>
      <c r="CV53" s="194">
        <f>CT53/'DOUBLE Macc Upgrades Base'!CT51</f>
        <v>0</v>
      </c>
    </row>
    <row r="54" spans="1:100" s="30" customFormat="1" ht="11.25" thickBot="1" x14ac:dyDescent="0.2">
      <c r="A54" s="451" t="s">
        <v>0</v>
      </c>
      <c r="B54" s="452"/>
      <c r="C54" s="263">
        <f t="shared" ref="C54:P54" si="134">SUM(C49:C53)</f>
        <v>0</v>
      </c>
      <c r="D54" s="262">
        <f t="shared" si="134"/>
        <v>0</v>
      </c>
      <c r="E54" s="263">
        <f t="shared" si="134"/>
        <v>0</v>
      </c>
      <c r="F54" s="262">
        <f t="shared" si="134"/>
        <v>0</v>
      </c>
      <c r="G54" s="263">
        <f t="shared" si="134"/>
        <v>0</v>
      </c>
      <c r="H54" s="262">
        <f t="shared" si="134"/>
        <v>0</v>
      </c>
      <c r="I54" s="263">
        <f t="shared" si="134"/>
        <v>0</v>
      </c>
      <c r="J54" s="262">
        <f t="shared" si="134"/>
        <v>0</v>
      </c>
      <c r="K54" s="263">
        <f t="shared" si="134"/>
        <v>0</v>
      </c>
      <c r="L54" s="262">
        <f t="shared" si="134"/>
        <v>0</v>
      </c>
      <c r="M54" s="263">
        <f t="shared" si="134"/>
        <v>0</v>
      </c>
      <c r="N54" s="262">
        <f t="shared" si="134"/>
        <v>0</v>
      </c>
      <c r="O54" s="262">
        <f t="shared" si="134"/>
        <v>0</v>
      </c>
      <c r="P54" s="262">
        <f t="shared" si="134"/>
        <v>0</v>
      </c>
      <c r="Q54" s="261" t="e">
        <f t="shared" si="115"/>
        <v>#DIV/0!</v>
      </c>
      <c r="R54" s="262">
        <f>SUM(R49:R53)</f>
        <v>0</v>
      </c>
      <c r="S54" s="262">
        <f>SUM(S49:S53)</f>
        <v>0</v>
      </c>
      <c r="T54" s="261" t="e">
        <f t="shared" si="117"/>
        <v>#DIV/0!</v>
      </c>
      <c r="U54" s="263">
        <f t="shared" ref="U54:AH54" si="135">SUM(U49:U53)</f>
        <v>0</v>
      </c>
      <c r="V54" s="262">
        <f t="shared" si="135"/>
        <v>0</v>
      </c>
      <c r="W54" s="263">
        <f t="shared" si="135"/>
        <v>0</v>
      </c>
      <c r="X54" s="262">
        <f t="shared" si="135"/>
        <v>0</v>
      </c>
      <c r="Y54" s="263">
        <f t="shared" si="135"/>
        <v>0</v>
      </c>
      <c r="Z54" s="262">
        <f t="shared" si="135"/>
        <v>0</v>
      </c>
      <c r="AA54" s="263">
        <f t="shared" si="135"/>
        <v>0</v>
      </c>
      <c r="AB54" s="262">
        <f t="shared" si="135"/>
        <v>0</v>
      </c>
      <c r="AC54" s="263">
        <f t="shared" si="135"/>
        <v>0</v>
      </c>
      <c r="AD54" s="262">
        <f t="shared" si="135"/>
        <v>0</v>
      </c>
      <c r="AE54" s="263">
        <f t="shared" si="135"/>
        <v>0</v>
      </c>
      <c r="AF54" s="262">
        <f t="shared" si="135"/>
        <v>0</v>
      </c>
      <c r="AG54" s="262">
        <f t="shared" si="135"/>
        <v>0</v>
      </c>
      <c r="AH54" s="262">
        <f t="shared" si="135"/>
        <v>0</v>
      </c>
      <c r="AI54" s="261" t="e">
        <f t="shared" si="118"/>
        <v>#DIV/0!</v>
      </c>
      <c r="AJ54" s="262">
        <f>SUM(AJ49:AJ53)</f>
        <v>0</v>
      </c>
      <c r="AK54" s="262">
        <f>SUM(AK49:AK53)</f>
        <v>0</v>
      </c>
      <c r="AL54" s="261" t="e">
        <f t="shared" si="120"/>
        <v>#DIV/0!</v>
      </c>
      <c r="AM54" s="263">
        <f t="shared" ref="AM54:AZ54" si="136">SUM(AM49:AM53)</f>
        <v>0</v>
      </c>
      <c r="AN54" s="262">
        <f t="shared" si="136"/>
        <v>0</v>
      </c>
      <c r="AO54" s="263">
        <f t="shared" si="136"/>
        <v>0</v>
      </c>
      <c r="AP54" s="262">
        <f t="shared" si="136"/>
        <v>0</v>
      </c>
      <c r="AQ54" s="263">
        <f t="shared" si="136"/>
        <v>0</v>
      </c>
      <c r="AR54" s="262">
        <f t="shared" si="136"/>
        <v>0</v>
      </c>
      <c r="AS54" s="263">
        <f t="shared" si="136"/>
        <v>0.5</v>
      </c>
      <c r="AT54" s="262">
        <f t="shared" si="136"/>
        <v>0</v>
      </c>
      <c r="AU54" s="263">
        <f t="shared" si="136"/>
        <v>0</v>
      </c>
      <c r="AV54" s="262">
        <f t="shared" si="136"/>
        <v>0</v>
      </c>
      <c r="AW54" s="263">
        <f t="shared" si="136"/>
        <v>8.66</v>
      </c>
      <c r="AX54" s="262">
        <f t="shared" si="136"/>
        <v>5</v>
      </c>
      <c r="AY54" s="262">
        <f t="shared" si="136"/>
        <v>0</v>
      </c>
      <c r="AZ54" s="262">
        <f t="shared" si="136"/>
        <v>0</v>
      </c>
      <c r="BA54" s="261" t="e">
        <f t="shared" si="121"/>
        <v>#DIV/0!</v>
      </c>
      <c r="BB54" s="262">
        <f>SUM(BB49:BB53)</f>
        <v>9.16</v>
      </c>
      <c r="BC54" s="262">
        <f>SUM(BC49:BC53)</f>
        <v>5</v>
      </c>
      <c r="BD54" s="261">
        <f t="shared" si="123"/>
        <v>0.54585152838427942</v>
      </c>
      <c r="BE54" s="263">
        <f t="shared" ref="BE54:BR54" si="137">SUM(BE49:BE53)</f>
        <v>1.5</v>
      </c>
      <c r="BF54" s="262">
        <f t="shared" si="137"/>
        <v>0</v>
      </c>
      <c r="BG54" s="263">
        <f t="shared" si="137"/>
        <v>1</v>
      </c>
      <c r="BH54" s="262">
        <f t="shared" si="137"/>
        <v>1</v>
      </c>
      <c r="BI54" s="263">
        <f t="shared" si="137"/>
        <v>10</v>
      </c>
      <c r="BJ54" s="262">
        <f t="shared" si="137"/>
        <v>10</v>
      </c>
      <c r="BK54" s="263">
        <f t="shared" si="137"/>
        <v>10.5</v>
      </c>
      <c r="BL54" s="262">
        <f t="shared" si="137"/>
        <v>6</v>
      </c>
      <c r="BM54" s="263">
        <f t="shared" si="137"/>
        <v>14.66</v>
      </c>
      <c r="BN54" s="262">
        <f t="shared" si="137"/>
        <v>12</v>
      </c>
      <c r="BO54" s="263">
        <f t="shared" si="137"/>
        <v>8</v>
      </c>
      <c r="BP54" s="262">
        <f t="shared" si="137"/>
        <v>6</v>
      </c>
      <c r="BQ54" s="262">
        <f t="shared" si="137"/>
        <v>0</v>
      </c>
      <c r="BR54" s="262">
        <f t="shared" si="137"/>
        <v>0</v>
      </c>
      <c r="BS54" s="261" t="e">
        <f t="shared" si="124"/>
        <v>#DIV/0!</v>
      </c>
      <c r="BT54" s="262">
        <f>SUM(BT49:BT53)</f>
        <v>45.66</v>
      </c>
      <c r="BU54" s="262">
        <f>SUM(BU49:BU53)</f>
        <v>35</v>
      </c>
      <c r="BV54" s="261">
        <f t="shared" si="126"/>
        <v>0.76653526062198862</v>
      </c>
      <c r="BW54" s="263">
        <f t="shared" ref="BW54:CJ54" si="138">SUM(BW49:BW53)</f>
        <v>25.5</v>
      </c>
      <c r="BX54" s="262">
        <f t="shared" si="138"/>
        <v>14</v>
      </c>
      <c r="BY54" s="263">
        <f t="shared" si="138"/>
        <v>24</v>
      </c>
      <c r="BZ54" s="262">
        <f t="shared" si="138"/>
        <v>6</v>
      </c>
      <c r="CA54" s="263">
        <f t="shared" si="138"/>
        <v>27.5</v>
      </c>
      <c r="CB54" s="262">
        <f t="shared" si="138"/>
        <v>8</v>
      </c>
      <c r="CC54" s="263">
        <f t="shared" si="138"/>
        <v>29.83</v>
      </c>
      <c r="CD54" s="262">
        <f t="shared" si="138"/>
        <v>11</v>
      </c>
      <c r="CE54" s="263">
        <f t="shared" si="138"/>
        <v>26</v>
      </c>
      <c r="CF54" s="262">
        <f t="shared" si="138"/>
        <v>45</v>
      </c>
      <c r="CG54" s="263">
        <f t="shared" si="138"/>
        <v>0</v>
      </c>
      <c r="CH54" s="262">
        <f t="shared" si="138"/>
        <v>0</v>
      </c>
      <c r="CI54" s="262">
        <f t="shared" si="138"/>
        <v>0</v>
      </c>
      <c r="CJ54" s="262">
        <f t="shared" si="138"/>
        <v>0</v>
      </c>
      <c r="CK54" s="261" t="e">
        <f t="shared" si="127"/>
        <v>#DIV/0!</v>
      </c>
      <c r="CL54" s="262">
        <f>SUM(CL49:CL53)</f>
        <v>132.82999999999998</v>
      </c>
      <c r="CM54" s="262">
        <f>SUM(CM49:CM53)</f>
        <v>84</v>
      </c>
      <c r="CN54" s="261">
        <f t="shared" si="129"/>
        <v>0.63238726191372441</v>
      </c>
      <c r="CO54" s="64"/>
      <c r="CP54" s="260">
        <f>SUM(CP49:CP53)</f>
        <v>0</v>
      </c>
      <c r="CQ54" s="260">
        <f>SUM(CQ49:CQ53)</f>
        <v>0</v>
      </c>
      <c r="CR54" s="261" t="e">
        <f t="shared" si="131"/>
        <v>#DIV/0!</v>
      </c>
      <c r="CS54" s="260">
        <f>SUM(CS49:CS53)</f>
        <v>187.65</v>
      </c>
      <c r="CT54" s="260">
        <f>SUM(CT49:CT53)</f>
        <v>124</v>
      </c>
      <c r="CU54" s="259">
        <f t="shared" si="133"/>
        <v>0.66080468958166794</v>
      </c>
      <c r="CV54" s="194" t="e">
        <f>CT54/'DOUBLE Macc Upgrades Base'!CT52</f>
        <v>#DIV/0!</v>
      </c>
    </row>
  </sheetData>
  <sheetProtection selectLockedCells="1" selectUnlockedCells="1"/>
  <protectedRanges>
    <protectedRange sqref="B6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" name="Range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2 B13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1" name="Range1_1_1_1_1_5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5" name="Range1_1_1_1_2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0 B48" name="Range1_1_1_1_3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6" name="Range1_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5" name="Range1_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4" name="Range1_1_1_1_2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8" name="Range1_1_1_1_1_4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6" name="Range1_1_1_1_3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4" name="Range1_1_1_1_3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23" name="Range1_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14" name="Range1_1_1_1_1_6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32:B33" name="Range1_1_1_1_1_7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3" name="Range1_1_1_1_1_8" securityDescriptor="O:WDG:WDD:(A;;CC;;;S-1-5-21-343818398-1326574676-839522115-1136)(A;;CC;;;S-1-5-21-343818398-1326574676-839522115-1139)(A;;CC;;;S-1-5-21-343818398-1326574676-839522115-1143)(A;;CC;;;S-1-5-21-343818398-1326574676-839522115-1137)"/>
  </protectedRanges>
  <sortState ref="A41:CV42">
    <sortCondition ref="B41:B42"/>
  </sortState>
  <mergeCells count="98">
    <mergeCell ref="A40:B40"/>
    <mergeCell ref="A46:B46"/>
    <mergeCell ref="A48:B48"/>
    <mergeCell ref="A54:B54"/>
    <mergeCell ref="A13:B13"/>
    <mergeCell ref="A20:B20"/>
    <mergeCell ref="A22:B22"/>
    <mergeCell ref="A29:B29"/>
    <mergeCell ref="A31:B31"/>
    <mergeCell ref="A38:B38"/>
    <mergeCell ref="CL4:CN4"/>
    <mergeCell ref="CP4:CR4"/>
    <mergeCell ref="CS4:CU4"/>
    <mergeCell ref="A6:B6"/>
    <mergeCell ref="CE4:CF4"/>
    <mergeCell ref="CG4:CH4"/>
    <mergeCell ref="BG4:BH4"/>
    <mergeCell ref="AG4:AI4"/>
    <mergeCell ref="AJ4:AL4"/>
    <mergeCell ref="Y4:Z4"/>
    <mergeCell ref="AA4:AB4"/>
    <mergeCell ref="AC4:AD4"/>
    <mergeCell ref="AE4:AF4"/>
    <mergeCell ref="CI4:CK4"/>
    <mergeCell ref="BT4:BV4"/>
    <mergeCell ref="AU4:AV4"/>
    <mergeCell ref="A11:B11"/>
    <mergeCell ref="BW4:BX4"/>
    <mergeCell ref="BY4:BZ4"/>
    <mergeCell ref="CA4:CB4"/>
    <mergeCell ref="CC4:CD4"/>
    <mergeCell ref="BI4:BJ4"/>
    <mergeCell ref="BK4:BL4"/>
    <mergeCell ref="BM4:BN4"/>
    <mergeCell ref="BO4:BP4"/>
    <mergeCell ref="BQ4:BS4"/>
    <mergeCell ref="AM4:AN4"/>
    <mergeCell ref="AO4:AP4"/>
    <mergeCell ref="AQ4:AR4"/>
    <mergeCell ref="AS4:AT4"/>
    <mergeCell ref="U4:V4"/>
    <mergeCell ref="W4:X4"/>
    <mergeCell ref="AW4:AX4"/>
    <mergeCell ref="AY4:BA4"/>
    <mergeCell ref="BB4:BD4"/>
    <mergeCell ref="BE4:BF4"/>
    <mergeCell ref="CP3:CR3"/>
    <mergeCell ref="BO3:BP3"/>
    <mergeCell ref="BQ3:BS3"/>
    <mergeCell ref="BT3:BV3"/>
    <mergeCell ref="BW3:BX3"/>
    <mergeCell ref="BY3:BZ3"/>
    <mergeCell ref="CC3:CD3"/>
    <mergeCell ref="CE3:CF3"/>
    <mergeCell ref="CG3:CH3"/>
    <mergeCell ref="CI3:CK3"/>
    <mergeCell ref="CL3:CN3"/>
    <mergeCell ref="BM3:BN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CA3:CB3"/>
    <mergeCell ref="AY3:BA3"/>
    <mergeCell ref="BB3:BD3"/>
    <mergeCell ref="BE3:BF3"/>
    <mergeCell ref="BG3:BH3"/>
    <mergeCell ref="BI3:BJ3"/>
    <mergeCell ref="BK3:BL3"/>
    <mergeCell ref="AW3:AX3"/>
    <mergeCell ref="Y3:Z3"/>
    <mergeCell ref="AA3:AB3"/>
    <mergeCell ref="AC3:AD3"/>
    <mergeCell ref="AE3:AF3"/>
    <mergeCell ref="AG3:AI3"/>
    <mergeCell ref="AJ3:AL3"/>
    <mergeCell ref="AM3:AN3"/>
    <mergeCell ref="A2:B2"/>
    <mergeCell ref="A3:B3"/>
    <mergeCell ref="C3:D3"/>
    <mergeCell ref="E3:F3"/>
    <mergeCell ref="G3:H3"/>
    <mergeCell ref="U3:V3"/>
    <mergeCell ref="AO3:AP3"/>
    <mergeCell ref="AQ3:AR3"/>
    <mergeCell ref="AS3:AT3"/>
    <mergeCell ref="AU3:AV3"/>
    <mergeCell ref="W3:X3"/>
    <mergeCell ref="I3:J3"/>
    <mergeCell ref="K3:L3"/>
    <mergeCell ref="M3:N3"/>
    <mergeCell ref="O3:Q3"/>
    <mergeCell ref="R3:T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scale="8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V32"/>
  <sheetViews>
    <sheetView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10" sqref="CF10"/>
    </sheetView>
  </sheetViews>
  <sheetFormatPr defaultRowHeight="10.5" x14ac:dyDescent="0.15"/>
  <cols>
    <col min="1" max="1" width="4" style="7" customWidth="1"/>
    <col min="2" max="2" width="19.42578125" style="6" customWidth="1"/>
    <col min="3" max="3" width="5.85546875" style="5" customWidth="1"/>
    <col min="4" max="4" width="6.7109375" style="5" customWidth="1"/>
    <col min="5" max="5" width="5.85546875" style="5" customWidth="1"/>
    <col min="6" max="6" width="7.285156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.42578125" style="5" bestFit="1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7.42578125" style="5" bestFit="1" customWidth="1"/>
    <col min="27" max="27" width="5.85546875" style="5" customWidth="1"/>
    <col min="28" max="28" width="7.42578125" style="5" bestFit="1" customWidth="1"/>
    <col min="29" max="29" width="5" style="5" bestFit="1" customWidth="1"/>
    <col min="30" max="30" width="7" style="5" customWidth="1"/>
    <col min="31" max="31" width="5" style="5" customWidth="1"/>
    <col min="32" max="32" width="6.42578125" style="5" customWidth="1"/>
    <col min="33" max="33" width="7" style="3" customWidth="1"/>
    <col min="34" max="34" width="7.5703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7.42578125" style="5" bestFit="1" customWidth="1"/>
    <col min="43" max="43" width="5.85546875" style="5" customWidth="1"/>
    <col min="44" max="44" width="7" style="5" customWidth="1"/>
    <col min="45" max="45" width="5.85546875" style="5" customWidth="1"/>
    <col min="46" max="46" width="7.42578125" style="5" bestFit="1" customWidth="1"/>
    <col min="47" max="47" width="5.85546875" style="5" customWidth="1"/>
    <col min="48" max="48" width="6.42578125" style="5" bestFit="1" customWidth="1"/>
    <col min="49" max="50" width="5.8554687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7.42578125" style="3" bestFit="1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7" style="5" customWidth="1"/>
    <col min="65" max="65" width="5.5703125" style="5" customWidth="1"/>
    <col min="66" max="66" width="6.42578125" style="5" bestFit="1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75" width="5.85546875" style="5" customWidth="1"/>
    <col min="76" max="76" width="6.85546875" style="5" customWidth="1"/>
    <col min="77" max="77" width="5.85546875" style="5" customWidth="1"/>
    <col min="78" max="78" width="6.42578125" style="5" customWidth="1"/>
    <col min="79" max="79" width="5.85546875" style="5" customWidth="1"/>
    <col min="80" max="80" width="6.42578125" style="5" bestFit="1" customWidth="1"/>
    <col min="81" max="81" width="5.85546875" style="5" customWidth="1"/>
    <col min="82" max="82" width="6.42578125" style="5" bestFit="1" customWidth="1"/>
    <col min="83" max="83" width="5.85546875" style="5" customWidth="1"/>
    <col min="84" max="84" width="6.42578125" style="5" bestFit="1" customWidth="1"/>
    <col min="85" max="85" width="5" style="5" bestFit="1" customWidth="1"/>
    <col min="86" max="86" width="5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2.28515625" style="1" customWidth="1"/>
    <col min="101" max="256" width="9.140625" style="1"/>
    <col min="257" max="257" width="4" style="1" customWidth="1"/>
    <col min="258" max="258" width="19.42578125" style="1" customWidth="1"/>
    <col min="259" max="259" width="5.85546875" style="1" customWidth="1"/>
    <col min="260" max="260" width="6.7109375" style="1" customWidth="1"/>
    <col min="261" max="261" width="5.85546875" style="1" customWidth="1"/>
    <col min="262" max="262" width="7.2851562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7.28515625" style="1" customWidth="1"/>
    <col min="269" max="269" width="5.85546875" style="1" customWidth="1"/>
    <col min="270" max="270" width="7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.42578125" style="1" bestFit="1" customWidth="1"/>
    <col min="279" max="279" width="5.85546875" style="1" customWidth="1"/>
    <col min="280" max="280" width="7.42578125" style="1" bestFit="1" customWidth="1"/>
    <col min="281" max="281" width="5.85546875" style="1" customWidth="1"/>
    <col min="282" max="282" width="7.42578125" style="1" bestFit="1" customWidth="1"/>
    <col min="283" max="283" width="5.85546875" style="1" customWidth="1"/>
    <col min="284" max="284" width="7.42578125" style="1" bestFit="1" customWidth="1"/>
    <col min="285" max="285" width="5" style="1" bestFit="1" customWidth="1"/>
    <col min="286" max="286" width="7" style="1" customWidth="1"/>
    <col min="287" max="287" width="5" style="1" customWidth="1"/>
    <col min="288" max="288" width="6.42578125" style="1" customWidth="1"/>
    <col min="289" max="289" width="7" style="1" customWidth="1"/>
    <col min="290" max="290" width="7.5703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7.42578125" style="1" bestFit="1" customWidth="1"/>
    <col min="299" max="299" width="5.85546875" style="1" customWidth="1"/>
    <col min="300" max="300" width="7" style="1" customWidth="1"/>
    <col min="301" max="301" width="5.85546875" style="1" customWidth="1"/>
    <col min="302" max="302" width="7.42578125" style="1" bestFit="1" customWidth="1"/>
    <col min="303" max="303" width="5.85546875" style="1" customWidth="1"/>
    <col min="304" max="304" width="6.42578125" style="1" bestFit="1" customWidth="1"/>
    <col min="305" max="306" width="5.85546875" style="1" customWidth="1"/>
    <col min="307" max="307" width="6.42578125" style="1" customWidth="1"/>
    <col min="308" max="308" width="8.42578125" style="1" customWidth="1"/>
    <col min="309" max="309" width="7.42578125" style="1" customWidth="1"/>
    <col min="310" max="310" width="6.42578125" style="1" customWidth="1"/>
    <col min="311" max="311" width="7.42578125" style="1" bestFit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7" style="1" customWidth="1"/>
    <col min="321" max="321" width="5.5703125" style="1" customWidth="1"/>
    <col min="322" max="322" width="6.42578125" style="1" bestFit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1" width="5.85546875" style="1" customWidth="1"/>
    <col min="332" max="332" width="6.85546875" style="1" customWidth="1"/>
    <col min="333" max="333" width="5.85546875" style="1" customWidth="1"/>
    <col min="334" max="334" width="6.42578125" style="1" customWidth="1"/>
    <col min="335" max="339" width="5.85546875" style="1" customWidth="1"/>
    <col min="340" max="340" width="5.85546875" style="1" bestFit="1" customWidth="1"/>
    <col min="341" max="341" width="5" style="1" bestFit="1" customWidth="1"/>
    <col min="342" max="342" width="5.2851562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2.28515625" style="1" customWidth="1"/>
    <col min="357" max="512" width="9.140625" style="1"/>
    <col min="513" max="513" width="4" style="1" customWidth="1"/>
    <col min="514" max="514" width="19.42578125" style="1" customWidth="1"/>
    <col min="515" max="515" width="5.85546875" style="1" customWidth="1"/>
    <col min="516" max="516" width="6.7109375" style="1" customWidth="1"/>
    <col min="517" max="517" width="5.85546875" style="1" customWidth="1"/>
    <col min="518" max="518" width="7.2851562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7.28515625" style="1" customWidth="1"/>
    <col min="525" max="525" width="5.85546875" style="1" customWidth="1"/>
    <col min="526" max="526" width="7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.42578125" style="1" bestFit="1" customWidth="1"/>
    <col min="535" max="535" width="5.85546875" style="1" customWidth="1"/>
    <col min="536" max="536" width="7.42578125" style="1" bestFit="1" customWidth="1"/>
    <col min="537" max="537" width="5.85546875" style="1" customWidth="1"/>
    <col min="538" max="538" width="7.42578125" style="1" bestFit="1" customWidth="1"/>
    <col min="539" max="539" width="5.85546875" style="1" customWidth="1"/>
    <col min="540" max="540" width="7.42578125" style="1" bestFit="1" customWidth="1"/>
    <col min="541" max="541" width="5" style="1" bestFit="1" customWidth="1"/>
    <col min="542" max="542" width="7" style="1" customWidth="1"/>
    <col min="543" max="543" width="5" style="1" customWidth="1"/>
    <col min="544" max="544" width="6.42578125" style="1" customWidth="1"/>
    <col min="545" max="545" width="7" style="1" customWidth="1"/>
    <col min="546" max="546" width="7.5703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7.42578125" style="1" bestFit="1" customWidth="1"/>
    <col min="555" max="555" width="5.85546875" style="1" customWidth="1"/>
    <col min="556" max="556" width="7" style="1" customWidth="1"/>
    <col min="557" max="557" width="5.85546875" style="1" customWidth="1"/>
    <col min="558" max="558" width="7.42578125" style="1" bestFit="1" customWidth="1"/>
    <col min="559" max="559" width="5.85546875" style="1" customWidth="1"/>
    <col min="560" max="560" width="6.42578125" style="1" bestFit="1" customWidth="1"/>
    <col min="561" max="562" width="5.85546875" style="1" customWidth="1"/>
    <col min="563" max="563" width="6.42578125" style="1" customWidth="1"/>
    <col min="564" max="564" width="8.42578125" style="1" customWidth="1"/>
    <col min="565" max="565" width="7.42578125" style="1" customWidth="1"/>
    <col min="566" max="566" width="6.42578125" style="1" customWidth="1"/>
    <col min="567" max="567" width="7.42578125" style="1" bestFit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7" style="1" customWidth="1"/>
    <col min="577" max="577" width="5.5703125" style="1" customWidth="1"/>
    <col min="578" max="578" width="6.42578125" style="1" bestFit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87" width="5.85546875" style="1" customWidth="1"/>
    <col min="588" max="588" width="6.85546875" style="1" customWidth="1"/>
    <col min="589" max="589" width="5.85546875" style="1" customWidth="1"/>
    <col min="590" max="590" width="6.42578125" style="1" customWidth="1"/>
    <col min="591" max="595" width="5.85546875" style="1" customWidth="1"/>
    <col min="596" max="596" width="5.85546875" style="1" bestFit="1" customWidth="1"/>
    <col min="597" max="597" width="5" style="1" bestFit="1" customWidth="1"/>
    <col min="598" max="598" width="5.2851562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2.28515625" style="1" customWidth="1"/>
    <col min="613" max="768" width="9.140625" style="1"/>
    <col min="769" max="769" width="4" style="1" customWidth="1"/>
    <col min="770" max="770" width="19.42578125" style="1" customWidth="1"/>
    <col min="771" max="771" width="5.85546875" style="1" customWidth="1"/>
    <col min="772" max="772" width="6.7109375" style="1" customWidth="1"/>
    <col min="773" max="773" width="5.85546875" style="1" customWidth="1"/>
    <col min="774" max="774" width="7.2851562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7.28515625" style="1" customWidth="1"/>
    <col min="781" max="781" width="5.85546875" style="1" customWidth="1"/>
    <col min="782" max="782" width="7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.42578125" style="1" bestFit="1" customWidth="1"/>
    <col min="791" max="791" width="5.85546875" style="1" customWidth="1"/>
    <col min="792" max="792" width="7.42578125" style="1" bestFit="1" customWidth="1"/>
    <col min="793" max="793" width="5.85546875" style="1" customWidth="1"/>
    <col min="794" max="794" width="7.42578125" style="1" bestFit="1" customWidth="1"/>
    <col min="795" max="795" width="5.85546875" style="1" customWidth="1"/>
    <col min="796" max="796" width="7.42578125" style="1" bestFit="1" customWidth="1"/>
    <col min="797" max="797" width="5" style="1" bestFit="1" customWidth="1"/>
    <col min="798" max="798" width="7" style="1" customWidth="1"/>
    <col min="799" max="799" width="5" style="1" customWidth="1"/>
    <col min="800" max="800" width="6.42578125" style="1" customWidth="1"/>
    <col min="801" max="801" width="7" style="1" customWidth="1"/>
    <col min="802" max="802" width="7.5703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7.42578125" style="1" bestFit="1" customWidth="1"/>
    <col min="811" max="811" width="5.85546875" style="1" customWidth="1"/>
    <col min="812" max="812" width="7" style="1" customWidth="1"/>
    <col min="813" max="813" width="5.85546875" style="1" customWidth="1"/>
    <col min="814" max="814" width="7.42578125" style="1" bestFit="1" customWidth="1"/>
    <col min="815" max="815" width="5.85546875" style="1" customWidth="1"/>
    <col min="816" max="816" width="6.42578125" style="1" bestFit="1" customWidth="1"/>
    <col min="817" max="818" width="5.85546875" style="1" customWidth="1"/>
    <col min="819" max="819" width="6.42578125" style="1" customWidth="1"/>
    <col min="820" max="820" width="8.42578125" style="1" customWidth="1"/>
    <col min="821" max="821" width="7.42578125" style="1" customWidth="1"/>
    <col min="822" max="822" width="6.42578125" style="1" customWidth="1"/>
    <col min="823" max="823" width="7.42578125" style="1" bestFit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7" style="1" customWidth="1"/>
    <col min="833" max="833" width="5.5703125" style="1" customWidth="1"/>
    <col min="834" max="834" width="6.42578125" style="1" bestFit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43" width="5.85546875" style="1" customWidth="1"/>
    <col min="844" max="844" width="6.85546875" style="1" customWidth="1"/>
    <col min="845" max="845" width="5.85546875" style="1" customWidth="1"/>
    <col min="846" max="846" width="6.42578125" style="1" customWidth="1"/>
    <col min="847" max="851" width="5.85546875" style="1" customWidth="1"/>
    <col min="852" max="852" width="5.85546875" style="1" bestFit="1" customWidth="1"/>
    <col min="853" max="853" width="5" style="1" bestFit="1" customWidth="1"/>
    <col min="854" max="854" width="5.2851562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2.28515625" style="1" customWidth="1"/>
    <col min="869" max="1024" width="9.140625" style="1"/>
    <col min="1025" max="1025" width="4" style="1" customWidth="1"/>
    <col min="1026" max="1026" width="19.42578125" style="1" customWidth="1"/>
    <col min="1027" max="1027" width="5.85546875" style="1" customWidth="1"/>
    <col min="1028" max="1028" width="6.7109375" style="1" customWidth="1"/>
    <col min="1029" max="1029" width="5.85546875" style="1" customWidth="1"/>
    <col min="1030" max="1030" width="7.2851562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7.28515625" style="1" customWidth="1"/>
    <col min="1037" max="1037" width="5.85546875" style="1" customWidth="1"/>
    <col min="1038" max="1038" width="7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.42578125" style="1" bestFit="1" customWidth="1"/>
    <col min="1047" max="1047" width="5.85546875" style="1" customWidth="1"/>
    <col min="1048" max="1048" width="7.42578125" style="1" bestFit="1" customWidth="1"/>
    <col min="1049" max="1049" width="5.85546875" style="1" customWidth="1"/>
    <col min="1050" max="1050" width="7.42578125" style="1" bestFit="1" customWidth="1"/>
    <col min="1051" max="1051" width="5.85546875" style="1" customWidth="1"/>
    <col min="1052" max="1052" width="7.42578125" style="1" bestFit="1" customWidth="1"/>
    <col min="1053" max="1053" width="5" style="1" bestFit="1" customWidth="1"/>
    <col min="1054" max="1054" width="7" style="1" customWidth="1"/>
    <col min="1055" max="1055" width="5" style="1" customWidth="1"/>
    <col min="1056" max="1056" width="6.42578125" style="1" customWidth="1"/>
    <col min="1057" max="1057" width="7" style="1" customWidth="1"/>
    <col min="1058" max="1058" width="7.5703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7.42578125" style="1" bestFit="1" customWidth="1"/>
    <col min="1067" max="1067" width="5.85546875" style="1" customWidth="1"/>
    <col min="1068" max="1068" width="7" style="1" customWidth="1"/>
    <col min="1069" max="1069" width="5.85546875" style="1" customWidth="1"/>
    <col min="1070" max="1070" width="7.42578125" style="1" bestFit="1" customWidth="1"/>
    <col min="1071" max="1071" width="5.85546875" style="1" customWidth="1"/>
    <col min="1072" max="1072" width="6.42578125" style="1" bestFit="1" customWidth="1"/>
    <col min="1073" max="1074" width="5.85546875" style="1" customWidth="1"/>
    <col min="1075" max="1075" width="6.42578125" style="1" customWidth="1"/>
    <col min="1076" max="1076" width="8.42578125" style="1" customWidth="1"/>
    <col min="1077" max="1077" width="7.42578125" style="1" customWidth="1"/>
    <col min="1078" max="1078" width="6.42578125" style="1" customWidth="1"/>
    <col min="1079" max="1079" width="7.42578125" style="1" bestFit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7" style="1" customWidth="1"/>
    <col min="1089" max="1089" width="5.5703125" style="1" customWidth="1"/>
    <col min="1090" max="1090" width="6.42578125" style="1" bestFit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099" width="5.85546875" style="1" customWidth="1"/>
    <col min="1100" max="1100" width="6.85546875" style="1" customWidth="1"/>
    <col min="1101" max="1101" width="5.85546875" style="1" customWidth="1"/>
    <col min="1102" max="1102" width="6.42578125" style="1" customWidth="1"/>
    <col min="1103" max="1107" width="5.85546875" style="1" customWidth="1"/>
    <col min="1108" max="1108" width="5.85546875" style="1" bestFit="1" customWidth="1"/>
    <col min="1109" max="1109" width="5" style="1" bestFit="1" customWidth="1"/>
    <col min="1110" max="1110" width="5.2851562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2.28515625" style="1" customWidth="1"/>
    <col min="1125" max="1280" width="9.140625" style="1"/>
    <col min="1281" max="1281" width="4" style="1" customWidth="1"/>
    <col min="1282" max="1282" width="19.42578125" style="1" customWidth="1"/>
    <col min="1283" max="1283" width="5.85546875" style="1" customWidth="1"/>
    <col min="1284" max="1284" width="6.7109375" style="1" customWidth="1"/>
    <col min="1285" max="1285" width="5.85546875" style="1" customWidth="1"/>
    <col min="1286" max="1286" width="7.2851562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7.28515625" style="1" customWidth="1"/>
    <col min="1293" max="1293" width="5.85546875" style="1" customWidth="1"/>
    <col min="1294" max="1294" width="7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.42578125" style="1" bestFit="1" customWidth="1"/>
    <col min="1303" max="1303" width="5.85546875" style="1" customWidth="1"/>
    <col min="1304" max="1304" width="7.42578125" style="1" bestFit="1" customWidth="1"/>
    <col min="1305" max="1305" width="5.85546875" style="1" customWidth="1"/>
    <col min="1306" max="1306" width="7.42578125" style="1" bestFit="1" customWidth="1"/>
    <col min="1307" max="1307" width="5.85546875" style="1" customWidth="1"/>
    <col min="1308" max="1308" width="7.42578125" style="1" bestFit="1" customWidth="1"/>
    <col min="1309" max="1309" width="5" style="1" bestFit="1" customWidth="1"/>
    <col min="1310" max="1310" width="7" style="1" customWidth="1"/>
    <col min="1311" max="1311" width="5" style="1" customWidth="1"/>
    <col min="1312" max="1312" width="6.42578125" style="1" customWidth="1"/>
    <col min="1313" max="1313" width="7" style="1" customWidth="1"/>
    <col min="1314" max="1314" width="7.5703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7.42578125" style="1" bestFit="1" customWidth="1"/>
    <col min="1323" max="1323" width="5.85546875" style="1" customWidth="1"/>
    <col min="1324" max="1324" width="7" style="1" customWidth="1"/>
    <col min="1325" max="1325" width="5.85546875" style="1" customWidth="1"/>
    <col min="1326" max="1326" width="7.42578125" style="1" bestFit="1" customWidth="1"/>
    <col min="1327" max="1327" width="5.85546875" style="1" customWidth="1"/>
    <col min="1328" max="1328" width="6.42578125" style="1" bestFit="1" customWidth="1"/>
    <col min="1329" max="1330" width="5.85546875" style="1" customWidth="1"/>
    <col min="1331" max="1331" width="6.42578125" style="1" customWidth="1"/>
    <col min="1332" max="1332" width="8.42578125" style="1" customWidth="1"/>
    <col min="1333" max="1333" width="7.42578125" style="1" customWidth="1"/>
    <col min="1334" max="1334" width="6.42578125" style="1" customWidth="1"/>
    <col min="1335" max="1335" width="7.42578125" style="1" bestFit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7" style="1" customWidth="1"/>
    <col min="1345" max="1345" width="5.5703125" style="1" customWidth="1"/>
    <col min="1346" max="1346" width="6.42578125" style="1" bestFit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55" width="5.85546875" style="1" customWidth="1"/>
    <col min="1356" max="1356" width="6.85546875" style="1" customWidth="1"/>
    <col min="1357" max="1357" width="5.85546875" style="1" customWidth="1"/>
    <col min="1358" max="1358" width="6.42578125" style="1" customWidth="1"/>
    <col min="1359" max="1363" width="5.85546875" style="1" customWidth="1"/>
    <col min="1364" max="1364" width="5.85546875" style="1" bestFit="1" customWidth="1"/>
    <col min="1365" max="1365" width="5" style="1" bestFit="1" customWidth="1"/>
    <col min="1366" max="1366" width="5.2851562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2.28515625" style="1" customWidth="1"/>
    <col min="1381" max="1536" width="9.140625" style="1"/>
    <col min="1537" max="1537" width="4" style="1" customWidth="1"/>
    <col min="1538" max="1538" width="19.42578125" style="1" customWidth="1"/>
    <col min="1539" max="1539" width="5.85546875" style="1" customWidth="1"/>
    <col min="1540" max="1540" width="6.7109375" style="1" customWidth="1"/>
    <col min="1541" max="1541" width="5.85546875" style="1" customWidth="1"/>
    <col min="1542" max="1542" width="7.2851562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7.28515625" style="1" customWidth="1"/>
    <col min="1549" max="1549" width="5.85546875" style="1" customWidth="1"/>
    <col min="1550" max="1550" width="7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.42578125" style="1" bestFit="1" customWidth="1"/>
    <col min="1559" max="1559" width="5.85546875" style="1" customWidth="1"/>
    <col min="1560" max="1560" width="7.42578125" style="1" bestFit="1" customWidth="1"/>
    <col min="1561" max="1561" width="5.85546875" style="1" customWidth="1"/>
    <col min="1562" max="1562" width="7.42578125" style="1" bestFit="1" customWidth="1"/>
    <col min="1563" max="1563" width="5.85546875" style="1" customWidth="1"/>
    <col min="1564" max="1564" width="7.42578125" style="1" bestFit="1" customWidth="1"/>
    <col min="1565" max="1565" width="5" style="1" bestFit="1" customWidth="1"/>
    <col min="1566" max="1566" width="7" style="1" customWidth="1"/>
    <col min="1567" max="1567" width="5" style="1" customWidth="1"/>
    <col min="1568" max="1568" width="6.42578125" style="1" customWidth="1"/>
    <col min="1569" max="1569" width="7" style="1" customWidth="1"/>
    <col min="1570" max="1570" width="7.5703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7.42578125" style="1" bestFit="1" customWidth="1"/>
    <col min="1579" max="1579" width="5.85546875" style="1" customWidth="1"/>
    <col min="1580" max="1580" width="7" style="1" customWidth="1"/>
    <col min="1581" max="1581" width="5.85546875" style="1" customWidth="1"/>
    <col min="1582" max="1582" width="7.42578125" style="1" bestFit="1" customWidth="1"/>
    <col min="1583" max="1583" width="5.85546875" style="1" customWidth="1"/>
    <col min="1584" max="1584" width="6.42578125" style="1" bestFit="1" customWidth="1"/>
    <col min="1585" max="1586" width="5.85546875" style="1" customWidth="1"/>
    <col min="1587" max="1587" width="6.42578125" style="1" customWidth="1"/>
    <col min="1588" max="1588" width="8.42578125" style="1" customWidth="1"/>
    <col min="1589" max="1589" width="7.42578125" style="1" customWidth="1"/>
    <col min="1590" max="1590" width="6.42578125" style="1" customWidth="1"/>
    <col min="1591" max="1591" width="7.42578125" style="1" bestFit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7" style="1" customWidth="1"/>
    <col min="1601" max="1601" width="5.5703125" style="1" customWidth="1"/>
    <col min="1602" max="1602" width="6.42578125" style="1" bestFit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1" width="5.85546875" style="1" customWidth="1"/>
    <col min="1612" max="1612" width="6.85546875" style="1" customWidth="1"/>
    <col min="1613" max="1613" width="5.85546875" style="1" customWidth="1"/>
    <col min="1614" max="1614" width="6.42578125" style="1" customWidth="1"/>
    <col min="1615" max="1619" width="5.85546875" style="1" customWidth="1"/>
    <col min="1620" max="1620" width="5.85546875" style="1" bestFit="1" customWidth="1"/>
    <col min="1621" max="1621" width="5" style="1" bestFit="1" customWidth="1"/>
    <col min="1622" max="1622" width="5.2851562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2.28515625" style="1" customWidth="1"/>
    <col min="1637" max="1792" width="9.140625" style="1"/>
    <col min="1793" max="1793" width="4" style="1" customWidth="1"/>
    <col min="1794" max="1794" width="19.42578125" style="1" customWidth="1"/>
    <col min="1795" max="1795" width="5.85546875" style="1" customWidth="1"/>
    <col min="1796" max="1796" width="6.7109375" style="1" customWidth="1"/>
    <col min="1797" max="1797" width="5.85546875" style="1" customWidth="1"/>
    <col min="1798" max="1798" width="7.2851562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7.28515625" style="1" customWidth="1"/>
    <col min="1805" max="1805" width="5.85546875" style="1" customWidth="1"/>
    <col min="1806" max="1806" width="7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.42578125" style="1" bestFit="1" customWidth="1"/>
    <col min="1815" max="1815" width="5.85546875" style="1" customWidth="1"/>
    <col min="1816" max="1816" width="7.42578125" style="1" bestFit="1" customWidth="1"/>
    <col min="1817" max="1817" width="5.85546875" style="1" customWidth="1"/>
    <col min="1818" max="1818" width="7.42578125" style="1" bestFit="1" customWidth="1"/>
    <col min="1819" max="1819" width="5.85546875" style="1" customWidth="1"/>
    <col min="1820" max="1820" width="7.42578125" style="1" bestFit="1" customWidth="1"/>
    <col min="1821" max="1821" width="5" style="1" bestFit="1" customWidth="1"/>
    <col min="1822" max="1822" width="7" style="1" customWidth="1"/>
    <col min="1823" max="1823" width="5" style="1" customWidth="1"/>
    <col min="1824" max="1824" width="6.42578125" style="1" customWidth="1"/>
    <col min="1825" max="1825" width="7" style="1" customWidth="1"/>
    <col min="1826" max="1826" width="7.5703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7.42578125" style="1" bestFit="1" customWidth="1"/>
    <col min="1835" max="1835" width="5.85546875" style="1" customWidth="1"/>
    <col min="1836" max="1836" width="7" style="1" customWidth="1"/>
    <col min="1837" max="1837" width="5.85546875" style="1" customWidth="1"/>
    <col min="1838" max="1838" width="7.42578125" style="1" bestFit="1" customWidth="1"/>
    <col min="1839" max="1839" width="5.85546875" style="1" customWidth="1"/>
    <col min="1840" max="1840" width="6.42578125" style="1" bestFit="1" customWidth="1"/>
    <col min="1841" max="1842" width="5.85546875" style="1" customWidth="1"/>
    <col min="1843" max="1843" width="6.42578125" style="1" customWidth="1"/>
    <col min="1844" max="1844" width="8.42578125" style="1" customWidth="1"/>
    <col min="1845" max="1845" width="7.42578125" style="1" customWidth="1"/>
    <col min="1846" max="1846" width="6.42578125" style="1" customWidth="1"/>
    <col min="1847" max="1847" width="7.42578125" style="1" bestFit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7" style="1" customWidth="1"/>
    <col min="1857" max="1857" width="5.5703125" style="1" customWidth="1"/>
    <col min="1858" max="1858" width="6.42578125" style="1" bestFit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67" width="5.85546875" style="1" customWidth="1"/>
    <col min="1868" max="1868" width="6.85546875" style="1" customWidth="1"/>
    <col min="1869" max="1869" width="5.85546875" style="1" customWidth="1"/>
    <col min="1870" max="1870" width="6.42578125" style="1" customWidth="1"/>
    <col min="1871" max="1875" width="5.85546875" style="1" customWidth="1"/>
    <col min="1876" max="1876" width="5.85546875" style="1" bestFit="1" customWidth="1"/>
    <col min="1877" max="1877" width="5" style="1" bestFit="1" customWidth="1"/>
    <col min="1878" max="1878" width="5.2851562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2.28515625" style="1" customWidth="1"/>
    <col min="1893" max="2048" width="9.140625" style="1"/>
    <col min="2049" max="2049" width="4" style="1" customWidth="1"/>
    <col min="2050" max="2050" width="19.42578125" style="1" customWidth="1"/>
    <col min="2051" max="2051" width="5.85546875" style="1" customWidth="1"/>
    <col min="2052" max="2052" width="6.7109375" style="1" customWidth="1"/>
    <col min="2053" max="2053" width="5.85546875" style="1" customWidth="1"/>
    <col min="2054" max="2054" width="7.2851562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7.28515625" style="1" customWidth="1"/>
    <col min="2061" max="2061" width="5.85546875" style="1" customWidth="1"/>
    <col min="2062" max="2062" width="7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.42578125" style="1" bestFit="1" customWidth="1"/>
    <col min="2071" max="2071" width="5.85546875" style="1" customWidth="1"/>
    <col min="2072" max="2072" width="7.42578125" style="1" bestFit="1" customWidth="1"/>
    <col min="2073" max="2073" width="5.85546875" style="1" customWidth="1"/>
    <col min="2074" max="2074" width="7.42578125" style="1" bestFit="1" customWidth="1"/>
    <col min="2075" max="2075" width="5.85546875" style="1" customWidth="1"/>
    <col min="2076" max="2076" width="7.42578125" style="1" bestFit="1" customWidth="1"/>
    <col min="2077" max="2077" width="5" style="1" bestFit="1" customWidth="1"/>
    <col min="2078" max="2078" width="7" style="1" customWidth="1"/>
    <col min="2079" max="2079" width="5" style="1" customWidth="1"/>
    <col min="2080" max="2080" width="6.42578125" style="1" customWidth="1"/>
    <col min="2081" max="2081" width="7" style="1" customWidth="1"/>
    <col min="2082" max="2082" width="7.5703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7.42578125" style="1" bestFit="1" customWidth="1"/>
    <col min="2091" max="2091" width="5.85546875" style="1" customWidth="1"/>
    <col min="2092" max="2092" width="7" style="1" customWidth="1"/>
    <col min="2093" max="2093" width="5.85546875" style="1" customWidth="1"/>
    <col min="2094" max="2094" width="7.42578125" style="1" bestFit="1" customWidth="1"/>
    <col min="2095" max="2095" width="5.85546875" style="1" customWidth="1"/>
    <col min="2096" max="2096" width="6.42578125" style="1" bestFit="1" customWidth="1"/>
    <col min="2097" max="2098" width="5.85546875" style="1" customWidth="1"/>
    <col min="2099" max="2099" width="6.42578125" style="1" customWidth="1"/>
    <col min="2100" max="2100" width="8.42578125" style="1" customWidth="1"/>
    <col min="2101" max="2101" width="7.42578125" style="1" customWidth="1"/>
    <col min="2102" max="2102" width="6.42578125" style="1" customWidth="1"/>
    <col min="2103" max="2103" width="7.42578125" style="1" bestFit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7" style="1" customWidth="1"/>
    <col min="2113" max="2113" width="5.5703125" style="1" customWidth="1"/>
    <col min="2114" max="2114" width="6.42578125" style="1" bestFit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23" width="5.85546875" style="1" customWidth="1"/>
    <col min="2124" max="2124" width="6.85546875" style="1" customWidth="1"/>
    <col min="2125" max="2125" width="5.85546875" style="1" customWidth="1"/>
    <col min="2126" max="2126" width="6.42578125" style="1" customWidth="1"/>
    <col min="2127" max="2131" width="5.85546875" style="1" customWidth="1"/>
    <col min="2132" max="2132" width="5.85546875" style="1" bestFit="1" customWidth="1"/>
    <col min="2133" max="2133" width="5" style="1" bestFit="1" customWidth="1"/>
    <col min="2134" max="2134" width="5.2851562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2.28515625" style="1" customWidth="1"/>
    <col min="2149" max="2304" width="9.140625" style="1"/>
    <col min="2305" max="2305" width="4" style="1" customWidth="1"/>
    <col min="2306" max="2306" width="19.42578125" style="1" customWidth="1"/>
    <col min="2307" max="2307" width="5.85546875" style="1" customWidth="1"/>
    <col min="2308" max="2308" width="6.7109375" style="1" customWidth="1"/>
    <col min="2309" max="2309" width="5.85546875" style="1" customWidth="1"/>
    <col min="2310" max="2310" width="7.2851562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7.28515625" style="1" customWidth="1"/>
    <col min="2317" max="2317" width="5.85546875" style="1" customWidth="1"/>
    <col min="2318" max="2318" width="7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.42578125" style="1" bestFit="1" customWidth="1"/>
    <col min="2327" max="2327" width="5.85546875" style="1" customWidth="1"/>
    <col min="2328" max="2328" width="7.42578125" style="1" bestFit="1" customWidth="1"/>
    <col min="2329" max="2329" width="5.85546875" style="1" customWidth="1"/>
    <col min="2330" max="2330" width="7.42578125" style="1" bestFit="1" customWidth="1"/>
    <col min="2331" max="2331" width="5.85546875" style="1" customWidth="1"/>
    <col min="2332" max="2332" width="7.42578125" style="1" bestFit="1" customWidth="1"/>
    <col min="2333" max="2333" width="5" style="1" bestFit="1" customWidth="1"/>
    <col min="2334" max="2334" width="7" style="1" customWidth="1"/>
    <col min="2335" max="2335" width="5" style="1" customWidth="1"/>
    <col min="2336" max="2336" width="6.42578125" style="1" customWidth="1"/>
    <col min="2337" max="2337" width="7" style="1" customWidth="1"/>
    <col min="2338" max="2338" width="7.5703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7.42578125" style="1" bestFit="1" customWidth="1"/>
    <col min="2347" max="2347" width="5.85546875" style="1" customWidth="1"/>
    <col min="2348" max="2348" width="7" style="1" customWidth="1"/>
    <col min="2349" max="2349" width="5.85546875" style="1" customWidth="1"/>
    <col min="2350" max="2350" width="7.42578125" style="1" bestFit="1" customWidth="1"/>
    <col min="2351" max="2351" width="5.85546875" style="1" customWidth="1"/>
    <col min="2352" max="2352" width="6.42578125" style="1" bestFit="1" customWidth="1"/>
    <col min="2353" max="2354" width="5.85546875" style="1" customWidth="1"/>
    <col min="2355" max="2355" width="6.42578125" style="1" customWidth="1"/>
    <col min="2356" max="2356" width="8.42578125" style="1" customWidth="1"/>
    <col min="2357" max="2357" width="7.42578125" style="1" customWidth="1"/>
    <col min="2358" max="2358" width="6.42578125" style="1" customWidth="1"/>
    <col min="2359" max="2359" width="7.42578125" style="1" bestFit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7" style="1" customWidth="1"/>
    <col min="2369" max="2369" width="5.5703125" style="1" customWidth="1"/>
    <col min="2370" max="2370" width="6.42578125" style="1" bestFit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79" width="5.85546875" style="1" customWidth="1"/>
    <col min="2380" max="2380" width="6.85546875" style="1" customWidth="1"/>
    <col min="2381" max="2381" width="5.85546875" style="1" customWidth="1"/>
    <col min="2382" max="2382" width="6.42578125" style="1" customWidth="1"/>
    <col min="2383" max="2387" width="5.85546875" style="1" customWidth="1"/>
    <col min="2388" max="2388" width="5.85546875" style="1" bestFit="1" customWidth="1"/>
    <col min="2389" max="2389" width="5" style="1" bestFit="1" customWidth="1"/>
    <col min="2390" max="2390" width="5.2851562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2.28515625" style="1" customWidth="1"/>
    <col min="2405" max="2560" width="9.140625" style="1"/>
    <col min="2561" max="2561" width="4" style="1" customWidth="1"/>
    <col min="2562" max="2562" width="19.42578125" style="1" customWidth="1"/>
    <col min="2563" max="2563" width="5.85546875" style="1" customWidth="1"/>
    <col min="2564" max="2564" width="6.7109375" style="1" customWidth="1"/>
    <col min="2565" max="2565" width="5.85546875" style="1" customWidth="1"/>
    <col min="2566" max="2566" width="7.2851562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7.28515625" style="1" customWidth="1"/>
    <col min="2573" max="2573" width="5.85546875" style="1" customWidth="1"/>
    <col min="2574" max="2574" width="7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.42578125" style="1" bestFit="1" customWidth="1"/>
    <col min="2583" max="2583" width="5.85546875" style="1" customWidth="1"/>
    <col min="2584" max="2584" width="7.42578125" style="1" bestFit="1" customWidth="1"/>
    <col min="2585" max="2585" width="5.85546875" style="1" customWidth="1"/>
    <col min="2586" max="2586" width="7.42578125" style="1" bestFit="1" customWidth="1"/>
    <col min="2587" max="2587" width="5.85546875" style="1" customWidth="1"/>
    <col min="2588" max="2588" width="7.42578125" style="1" bestFit="1" customWidth="1"/>
    <col min="2589" max="2589" width="5" style="1" bestFit="1" customWidth="1"/>
    <col min="2590" max="2590" width="7" style="1" customWidth="1"/>
    <col min="2591" max="2591" width="5" style="1" customWidth="1"/>
    <col min="2592" max="2592" width="6.42578125" style="1" customWidth="1"/>
    <col min="2593" max="2593" width="7" style="1" customWidth="1"/>
    <col min="2594" max="2594" width="7.5703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7.42578125" style="1" bestFit="1" customWidth="1"/>
    <col min="2603" max="2603" width="5.85546875" style="1" customWidth="1"/>
    <col min="2604" max="2604" width="7" style="1" customWidth="1"/>
    <col min="2605" max="2605" width="5.85546875" style="1" customWidth="1"/>
    <col min="2606" max="2606" width="7.42578125" style="1" bestFit="1" customWidth="1"/>
    <col min="2607" max="2607" width="5.85546875" style="1" customWidth="1"/>
    <col min="2608" max="2608" width="6.42578125" style="1" bestFit="1" customWidth="1"/>
    <col min="2609" max="2610" width="5.85546875" style="1" customWidth="1"/>
    <col min="2611" max="2611" width="6.42578125" style="1" customWidth="1"/>
    <col min="2612" max="2612" width="8.42578125" style="1" customWidth="1"/>
    <col min="2613" max="2613" width="7.42578125" style="1" customWidth="1"/>
    <col min="2614" max="2614" width="6.42578125" style="1" customWidth="1"/>
    <col min="2615" max="2615" width="7.42578125" style="1" bestFit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7" style="1" customWidth="1"/>
    <col min="2625" max="2625" width="5.5703125" style="1" customWidth="1"/>
    <col min="2626" max="2626" width="6.42578125" style="1" bestFit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35" width="5.85546875" style="1" customWidth="1"/>
    <col min="2636" max="2636" width="6.85546875" style="1" customWidth="1"/>
    <col min="2637" max="2637" width="5.85546875" style="1" customWidth="1"/>
    <col min="2638" max="2638" width="6.42578125" style="1" customWidth="1"/>
    <col min="2639" max="2643" width="5.85546875" style="1" customWidth="1"/>
    <col min="2644" max="2644" width="5.85546875" style="1" bestFit="1" customWidth="1"/>
    <col min="2645" max="2645" width="5" style="1" bestFit="1" customWidth="1"/>
    <col min="2646" max="2646" width="5.2851562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2.28515625" style="1" customWidth="1"/>
    <col min="2661" max="2816" width="9.140625" style="1"/>
    <col min="2817" max="2817" width="4" style="1" customWidth="1"/>
    <col min="2818" max="2818" width="19.42578125" style="1" customWidth="1"/>
    <col min="2819" max="2819" width="5.85546875" style="1" customWidth="1"/>
    <col min="2820" max="2820" width="6.7109375" style="1" customWidth="1"/>
    <col min="2821" max="2821" width="5.85546875" style="1" customWidth="1"/>
    <col min="2822" max="2822" width="7.2851562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7.28515625" style="1" customWidth="1"/>
    <col min="2829" max="2829" width="5.85546875" style="1" customWidth="1"/>
    <col min="2830" max="2830" width="7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.42578125" style="1" bestFit="1" customWidth="1"/>
    <col min="2839" max="2839" width="5.85546875" style="1" customWidth="1"/>
    <col min="2840" max="2840" width="7.42578125" style="1" bestFit="1" customWidth="1"/>
    <col min="2841" max="2841" width="5.85546875" style="1" customWidth="1"/>
    <col min="2842" max="2842" width="7.42578125" style="1" bestFit="1" customWidth="1"/>
    <col min="2843" max="2843" width="5.85546875" style="1" customWidth="1"/>
    <col min="2844" max="2844" width="7.42578125" style="1" bestFit="1" customWidth="1"/>
    <col min="2845" max="2845" width="5" style="1" bestFit="1" customWidth="1"/>
    <col min="2846" max="2846" width="7" style="1" customWidth="1"/>
    <col min="2847" max="2847" width="5" style="1" customWidth="1"/>
    <col min="2848" max="2848" width="6.42578125" style="1" customWidth="1"/>
    <col min="2849" max="2849" width="7" style="1" customWidth="1"/>
    <col min="2850" max="2850" width="7.5703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7.42578125" style="1" bestFit="1" customWidth="1"/>
    <col min="2859" max="2859" width="5.85546875" style="1" customWidth="1"/>
    <col min="2860" max="2860" width="7" style="1" customWidth="1"/>
    <col min="2861" max="2861" width="5.85546875" style="1" customWidth="1"/>
    <col min="2862" max="2862" width="7.42578125" style="1" bestFit="1" customWidth="1"/>
    <col min="2863" max="2863" width="5.85546875" style="1" customWidth="1"/>
    <col min="2864" max="2864" width="6.42578125" style="1" bestFit="1" customWidth="1"/>
    <col min="2865" max="2866" width="5.85546875" style="1" customWidth="1"/>
    <col min="2867" max="2867" width="6.42578125" style="1" customWidth="1"/>
    <col min="2868" max="2868" width="8.42578125" style="1" customWidth="1"/>
    <col min="2869" max="2869" width="7.42578125" style="1" customWidth="1"/>
    <col min="2870" max="2870" width="6.42578125" style="1" customWidth="1"/>
    <col min="2871" max="2871" width="7.42578125" style="1" bestFit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7" style="1" customWidth="1"/>
    <col min="2881" max="2881" width="5.5703125" style="1" customWidth="1"/>
    <col min="2882" max="2882" width="6.42578125" style="1" bestFit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1" width="5.85546875" style="1" customWidth="1"/>
    <col min="2892" max="2892" width="6.85546875" style="1" customWidth="1"/>
    <col min="2893" max="2893" width="5.85546875" style="1" customWidth="1"/>
    <col min="2894" max="2894" width="6.42578125" style="1" customWidth="1"/>
    <col min="2895" max="2899" width="5.85546875" style="1" customWidth="1"/>
    <col min="2900" max="2900" width="5.85546875" style="1" bestFit="1" customWidth="1"/>
    <col min="2901" max="2901" width="5" style="1" bestFit="1" customWidth="1"/>
    <col min="2902" max="2902" width="5.2851562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2.28515625" style="1" customWidth="1"/>
    <col min="2917" max="3072" width="9.140625" style="1"/>
    <col min="3073" max="3073" width="4" style="1" customWidth="1"/>
    <col min="3074" max="3074" width="19.42578125" style="1" customWidth="1"/>
    <col min="3075" max="3075" width="5.85546875" style="1" customWidth="1"/>
    <col min="3076" max="3076" width="6.7109375" style="1" customWidth="1"/>
    <col min="3077" max="3077" width="5.85546875" style="1" customWidth="1"/>
    <col min="3078" max="3078" width="7.2851562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7.28515625" style="1" customWidth="1"/>
    <col min="3085" max="3085" width="5.85546875" style="1" customWidth="1"/>
    <col min="3086" max="3086" width="7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.42578125" style="1" bestFit="1" customWidth="1"/>
    <col min="3095" max="3095" width="5.85546875" style="1" customWidth="1"/>
    <col min="3096" max="3096" width="7.42578125" style="1" bestFit="1" customWidth="1"/>
    <col min="3097" max="3097" width="5.85546875" style="1" customWidth="1"/>
    <col min="3098" max="3098" width="7.42578125" style="1" bestFit="1" customWidth="1"/>
    <col min="3099" max="3099" width="5.85546875" style="1" customWidth="1"/>
    <col min="3100" max="3100" width="7.42578125" style="1" bestFit="1" customWidth="1"/>
    <col min="3101" max="3101" width="5" style="1" bestFit="1" customWidth="1"/>
    <col min="3102" max="3102" width="7" style="1" customWidth="1"/>
    <col min="3103" max="3103" width="5" style="1" customWidth="1"/>
    <col min="3104" max="3104" width="6.42578125" style="1" customWidth="1"/>
    <col min="3105" max="3105" width="7" style="1" customWidth="1"/>
    <col min="3106" max="3106" width="7.5703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7.42578125" style="1" bestFit="1" customWidth="1"/>
    <col min="3115" max="3115" width="5.85546875" style="1" customWidth="1"/>
    <col min="3116" max="3116" width="7" style="1" customWidth="1"/>
    <col min="3117" max="3117" width="5.85546875" style="1" customWidth="1"/>
    <col min="3118" max="3118" width="7.42578125" style="1" bestFit="1" customWidth="1"/>
    <col min="3119" max="3119" width="5.85546875" style="1" customWidth="1"/>
    <col min="3120" max="3120" width="6.42578125" style="1" bestFit="1" customWidth="1"/>
    <col min="3121" max="3122" width="5.85546875" style="1" customWidth="1"/>
    <col min="3123" max="3123" width="6.42578125" style="1" customWidth="1"/>
    <col min="3124" max="3124" width="8.42578125" style="1" customWidth="1"/>
    <col min="3125" max="3125" width="7.42578125" style="1" customWidth="1"/>
    <col min="3126" max="3126" width="6.42578125" style="1" customWidth="1"/>
    <col min="3127" max="3127" width="7.42578125" style="1" bestFit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7" style="1" customWidth="1"/>
    <col min="3137" max="3137" width="5.5703125" style="1" customWidth="1"/>
    <col min="3138" max="3138" width="6.42578125" style="1" bestFit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47" width="5.85546875" style="1" customWidth="1"/>
    <col min="3148" max="3148" width="6.85546875" style="1" customWidth="1"/>
    <col min="3149" max="3149" width="5.85546875" style="1" customWidth="1"/>
    <col min="3150" max="3150" width="6.42578125" style="1" customWidth="1"/>
    <col min="3151" max="3155" width="5.85546875" style="1" customWidth="1"/>
    <col min="3156" max="3156" width="5.85546875" style="1" bestFit="1" customWidth="1"/>
    <col min="3157" max="3157" width="5" style="1" bestFit="1" customWidth="1"/>
    <col min="3158" max="3158" width="5.2851562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2.28515625" style="1" customWidth="1"/>
    <col min="3173" max="3328" width="9.140625" style="1"/>
    <col min="3329" max="3329" width="4" style="1" customWidth="1"/>
    <col min="3330" max="3330" width="19.42578125" style="1" customWidth="1"/>
    <col min="3331" max="3331" width="5.85546875" style="1" customWidth="1"/>
    <col min="3332" max="3332" width="6.7109375" style="1" customWidth="1"/>
    <col min="3333" max="3333" width="5.85546875" style="1" customWidth="1"/>
    <col min="3334" max="3334" width="7.2851562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7.28515625" style="1" customWidth="1"/>
    <col min="3341" max="3341" width="5.85546875" style="1" customWidth="1"/>
    <col min="3342" max="3342" width="7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.42578125" style="1" bestFit="1" customWidth="1"/>
    <col min="3351" max="3351" width="5.85546875" style="1" customWidth="1"/>
    <col min="3352" max="3352" width="7.42578125" style="1" bestFit="1" customWidth="1"/>
    <col min="3353" max="3353" width="5.85546875" style="1" customWidth="1"/>
    <col min="3354" max="3354" width="7.42578125" style="1" bestFit="1" customWidth="1"/>
    <col min="3355" max="3355" width="5.85546875" style="1" customWidth="1"/>
    <col min="3356" max="3356" width="7.42578125" style="1" bestFit="1" customWidth="1"/>
    <col min="3357" max="3357" width="5" style="1" bestFit="1" customWidth="1"/>
    <col min="3358" max="3358" width="7" style="1" customWidth="1"/>
    <col min="3359" max="3359" width="5" style="1" customWidth="1"/>
    <col min="3360" max="3360" width="6.42578125" style="1" customWidth="1"/>
    <col min="3361" max="3361" width="7" style="1" customWidth="1"/>
    <col min="3362" max="3362" width="7.5703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7.42578125" style="1" bestFit="1" customWidth="1"/>
    <col min="3371" max="3371" width="5.85546875" style="1" customWidth="1"/>
    <col min="3372" max="3372" width="7" style="1" customWidth="1"/>
    <col min="3373" max="3373" width="5.85546875" style="1" customWidth="1"/>
    <col min="3374" max="3374" width="7.42578125" style="1" bestFit="1" customWidth="1"/>
    <col min="3375" max="3375" width="5.85546875" style="1" customWidth="1"/>
    <col min="3376" max="3376" width="6.42578125" style="1" bestFit="1" customWidth="1"/>
    <col min="3377" max="3378" width="5.85546875" style="1" customWidth="1"/>
    <col min="3379" max="3379" width="6.42578125" style="1" customWidth="1"/>
    <col min="3380" max="3380" width="8.42578125" style="1" customWidth="1"/>
    <col min="3381" max="3381" width="7.42578125" style="1" customWidth="1"/>
    <col min="3382" max="3382" width="6.42578125" style="1" customWidth="1"/>
    <col min="3383" max="3383" width="7.42578125" style="1" bestFit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7" style="1" customWidth="1"/>
    <col min="3393" max="3393" width="5.5703125" style="1" customWidth="1"/>
    <col min="3394" max="3394" width="6.42578125" style="1" bestFit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03" width="5.85546875" style="1" customWidth="1"/>
    <col min="3404" max="3404" width="6.85546875" style="1" customWidth="1"/>
    <col min="3405" max="3405" width="5.85546875" style="1" customWidth="1"/>
    <col min="3406" max="3406" width="6.42578125" style="1" customWidth="1"/>
    <col min="3407" max="3411" width="5.85546875" style="1" customWidth="1"/>
    <col min="3412" max="3412" width="5.85546875" style="1" bestFit="1" customWidth="1"/>
    <col min="3413" max="3413" width="5" style="1" bestFit="1" customWidth="1"/>
    <col min="3414" max="3414" width="5.2851562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2.28515625" style="1" customWidth="1"/>
    <col min="3429" max="3584" width="9.140625" style="1"/>
    <col min="3585" max="3585" width="4" style="1" customWidth="1"/>
    <col min="3586" max="3586" width="19.42578125" style="1" customWidth="1"/>
    <col min="3587" max="3587" width="5.85546875" style="1" customWidth="1"/>
    <col min="3588" max="3588" width="6.7109375" style="1" customWidth="1"/>
    <col min="3589" max="3589" width="5.85546875" style="1" customWidth="1"/>
    <col min="3590" max="3590" width="7.2851562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7.28515625" style="1" customWidth="1"/>
    <col min="3597" max="3597" width="5.85546875" style="1" customWidth="1"/>
    <col min="3598" max="3598" width="7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.42578125" style="1" bestFit="1" customWidth="1"/>
    <col min="3607" max="3607" width="5.85546875" style="1" customWidth="1"/>
    <col min="3608" max="3608" width="7.42578125" style="1" bestFit="1" customWidth="1"/>
    <col min="3609" max="3609" width="5.85546875" style="1" customWidth="1"/>
    <col min="3610" max="3610" width="7.42578125" style="1" bestFit="1" customWidth="1"/>
    <col min="3611" max="3611" width="5.85546875" style="1" customWidth="1"/>
    <col min="3612" max="3612" width="7.42578125" style="1" bestFit="1" customWidth="1"/>
    <col min="3613" max="3613" width="5" style="1" bestFit="1" customWidth="1"/>
    <col min="3614" max="3614" width="7" style="1" customWidth="1"/>
    <col min="3615" max="3615" width="5" style="1" customWidth="1"/>
    <col min="3616" max="3616" width="6.42578125" style="1" customWidth="1"/>
    <col min="3617" max="3617" width="7" style="1" customWidth="1"/>
    <col min="3618" max="3618" width="7.5703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7.42578125" style="1" bestFit="1" customWidth="1"/>
    <col min="3627" max="3627" width="5.85546875" style="1" customWidth="1"/>
    <col min="3628" max="3628" width="7" style="1" customWidth="1"/>
    <col min="3629" max="3629" width="5.85546875" style="1" customWidth="1"/>
    <col min="3630" max="3630" width="7.42578125" style="1" bestFit="1" customWidth="1"/>
    <col min="3631" max="3631" width="5.85546875" style="1" customWidth="1"/>
    <col min="3632" max="3632" width="6.42578125" style="1" bestFit="1" customWidth="1"/>
    <col min="3633" max="3634" width="5.85546875" style="1" customWidth="1"/>
    <col min="3635" max="3635" width="6.42578125" style="1" customWidth="1"/>
    <col min="3636" max="3636" width="8.42578125" style="1" customWidth="1"/>
    <col min="3637" max="3637" width="7.42578125" style="1" customWidth="1"/>
    <col min="3638" max="3638" width="6.42578125" style="1" customWidth="1"/>
    <col min="3639" max="3639" width="7.42578125" style="1" bestFit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7" style="1" customWidth="1"/>
    <col min="3649" max="3649" width="5.5703125" style="1" customWidth="1"/>
    <col min="3650" max="3650" width="6.42578125" style="1" bestFit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59" width="5.85546875" style="1" customWidth="1"/>
    <col min="3660" max="3660" width="6.85546875" style="1" customWidth="1"/>
    <col min="3661" max="3661" width="5.85546875" style="1" customWidth="1"/>
    <col min="3662" max="3662" width="6.42578125" style="1" customWidth="1"/>
    <col min="3663" max="3667" width="5.85546875" style="1" customWidth="1"/>
    <col min="3668" max="3668" width="5.85546875" style="1" bestFit="1" customWidth="1"/>
    <col min="3669" max="3669" width="5" style="1" bestFit="1" customWidth="1"/>
    <col min="3670" max="3670" width="5.2851562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2.28515625" style="1" customWidth="1"/>
    <col min="3685" max="3840" width="9.140625" style="1"/>
    <col min="3841" max="3841" width="4" style="1" customWidth="1"/>
    <col min="3842" max="3842" width="19.42578125" style="1" customWidth="1"/>
    <col min="3843" max="3843" width="5.85546875" style="1" customWidth="1"/>
    <col min="3844" max="3844" width="6.7109375" style="1" customWidth="1"/>
    <col min="3845" max="3845" width="5.85546875" style="1" customWidth="1"/>
    <col min="3846" max="3846" width="7.2851562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7.28515625" style="1" customWidth="1"/>
    <col min="3853" max="3853" width="5.85546875" style="1" customWidth="1"/>
    <col min="3854" max="3854" width="7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.42578125" style="1" bestFit="1" customWidth="1"/>
    <col min="3863" max="3863" width="5.85546875" style="1" customWidth="1"/>
    <col min="3864" max="3864" width="7.42578125" style="1" bestFit="1" customWidth="1"/>
    <col min="3865" max="3865" width="5.85546875" style="1" customWidth="1"/>
    <col min="3866" max="3866" width="7.42578125" style="1" bestFit="1" customWidth="1"/>
    <col min="3867" max="3867" width="5.85546875" style="1" customWidth="1"/>
    <col min="3868" max="3868" width="7.42578125" style="1" bestFit="1" customWidth="1"/>
    <col min="3869" max="3869" width="5" style="1" bestFit="1" customWidth="1"/>
    <col min="3870" max="3870" width="7" style="1" customWidth="1"/>
    <col min="3871" max="3871" width="5" style="1" customWidth="1"/>
    <col min="3872" max="3872" width="6.42578125" style="1" customWidth="1"/>
    <col min="3873" max="3873" width="7" style="1" customWidth="1"/>
    <col min="3874" max="3874" width="7.5703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7.42578125" style="1" bestFit="1" customWidth="1"/>
    <col min="3883" max="3883" width="5.85546875" style="1" customWidth="1"/>
    <col min="3884" max="3884" width="7" style="1" customWidth="1"/>
    <col min="3885" max="3885" width="5.85546875" style="1" customWidth="1"/>
    <col min="3886" max="3886" width="7.42578125" style="1" bestFit="1" customWidth="1"/>
    <col min="3887" max="3887" width="5.85546875" style="1" customWidth="1"/>
    <col min="3888" max="3888" width="6.42578125" style="1" bestFit="1" customWidth="1"/>
    <col min="3889" max="3890" width="5.85546875" style="1" customWidth="1"/>
    <col min="3891" max="3891" width="6.42578125" style="1" customWidth="1"/>
    <col min="3892" max="3892" width="8.42578125" style="1" customWidth="1"/>
    <col min="3893" max="3893" width="7.42578125" style="1" customWidth="1"/>
    <col min="3894" max="3894" width="6.42578125" style="1" customWidth="1"/>
    <col min="3895" max="3895" width="7.42578125" style="1" bestFit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7" style="1" customWidth="1"/>
    <col min="3905" max="3905" width="5.5703125" style="1" customWidth="1"/>
    <col min="3906" max="3906" width="6.42578125" style="1" bestFit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15" width="5.85546875" style="1" customWidth="1"/>
    <col min="3916" max="3916" width="6.85546875" style="1" customWidth="1"/>
    <col min="3917" max="3917" width="5.85546875" style="1" customWidth="1"/>
    <col min="3918" max="3918" width="6.42578125" style="1" customWidth="1"/>
    <col min="3919" max="3923" width="5.85546875" style="1" customWidth="1"/>
    <col min="3924" max="3924" width="5.85546875" style="1" bestFit="1" customWidth="1"/>
    <col min="3925" max="3925" width="5" style="1" bestFit="1" customWidth="1"/>
    <col min="3926" max="3926" width="5.2851562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2.28515625" style="1" customWidth="1"/>
    <col min="3941" max="4096" width="9.140625" style="1"/>
    <col min="4097" max="4097" width="4" style="1" customWidth="1"/>
    <col min="4098" max="4098" width="19.42578125" style="1" customWidth="1"/>
    <col min="4099" max="4099" width="5.85546875" style="1" customWidth="1"/>
    <col min="4100" max="4100" width="6.7109375" style="1" customWidth="1"/>
    <col min="4101" max="4101" width="5.85546875" style="1" customWidth="1"/>
    <col min="4102" max="4102" width="7.2851562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7.28515625" style="1" customWidth="1"/>
    <col min="4109" max="4109" width="5.85546875" style="1" customWidth="1"/>
    <col min="4110" max="4110" width="7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.42578125" style="1" bestFit="1" customWidth="1"/>
    <col min="4119" max="4119" width="5.85546875" style="1" customWidth="1"/>
    <col min="4120" max="4120" width="7.42578125" style="1" bestFit="1" customWidth="1"/>
    <col min="4121" max="4121" width="5.85546875" style="1" customWidth="1"/>
    <col min="4122" max="4122" width="7.42578125" style="1" bestFit="1" customWidth="1"/>
    <col min="4123" max="4123" width="5.85546875" style="1" customWidth="1"/>
    <col min="4124" max="4124" width="7.42578125" style="1" bestFit="1" customWidth="1"/>
    <col min="4125" max="4125" width="5" style="1" bestFit="1" customWidth="1"/>
    <col min="4126" max="4126" width="7" style="1" customWidth="1"/>
    <col min="4127" max="4127" width="5" style="1" customWidth="1"/>
    <col min="4128" max="4128" width="6.42578125" style="1" customWidth="1"/>
    <col min="4129" max="4129" width="7" style="1" customWidth="1"/>
    <col min="4130" max="4130" width="7.5703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7.42578125" style="1" bestFit="1" customWidth="1"/>
    <col min="4139" max="4139" width="5.85546875" style="1" customWidth="1"/>
    <col min="4140" max="4140" width="7" style="1" customWidth="1"/>
    <col min="4141" max="4141" width="5.85546875" style="1" customWidth="1"/>
    <col min="4142" max="4142" width="7.42578125" style="1" bestFit="1" customWidth="1"/>
    <col min="4143" max="4143" width="5.85546875" style="1" customWidth="1"/>
    <col min="4144" max="4144" width="6.42578125" style="1" bestFit="1" customWidth="1"/>
    <col min="4145" max="4146" width="5.85546875" style="1" customWidth="1"/>
    <col min="4147" max="4147" width="6.42578125" style="1" customWidth="1"/>
    <col min="4148" max="4148" width="8.42578125" style="1" customWidth="1"/>
    <col min="4149" max="4149" width="7.42578125" style="1" customWidth="1"/>
    <col min="4150" max="4150" width="6.42578125" style="1" customWidth="1"/>
    <col min="4151" max="4151" width="7.42578125" style="1" bestFit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7" style="1" customWidth="1"/>
    <col min="4161" max="4161" width="5.5703125" style="1" customWidth="1"/>
    <col min="4162" max="4162" width="6.42578125" style="1" bestFit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1" width="5.85546875" style="1" customWidth="1"/>
    <col min="4172" max="4172" width="6.85546875" style="1" customWidth="1"/>
    <col min="4173" max="4173" width="5.85546875" style="1" customWidth="1"/>
    <col min="4174" max="4174" width="6.42578125" style="1" customWidth="1"/>
    <col min="4175" max="4179" width="5.85546875" style="1" customWidth="1"/>
    <col min="4180" max="4180" width="5.85546875" style="1" bestFit="1" customWidth="1"/>
    <col min="4181" max="4181" width="5" style="1" bestFit="1" customWidth="1"/>
    <col min="4182" max="4182" width="5.2851562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2.28515625" style="1" customWidth="1"/>
    <col min="4197" max="4352" width="9.140625" style="1"/>
    <col min="4353" max="4353" width="4" style="1" customWidth="1"/>
    <col min="4354" max="4354" width="19.42578125" style="1" customWidth="1"/>
    <col min="4355" max="4355" width="5.85546875" style="1" customWidth="1"/>
    <col min="4356" max="4356" width="6.7109375" style="1" customWidth="1"/>
    <col min="4357" max="4357" width="5.85546875" style="1" customWidth="1"/>
    <col min="4358" max="4358" width="7.2851562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7.28515625" style="1" customWidth="1"/>
    <col min="4365" max="4365" width="5.85546875" style="1" customWidth="1"/>
    <col min="4366" max="4366" width="7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.42578125" style="1" bestFit="1" customWidth="1"/>
    <col min="4375" max="4375" width="5.85546875" style="1" customWidth="1"/>
    <col min="4376" max="4376" width="7.42578125" style="1" bestFit="1" customWidth="1"/>
    <col min="4377" max="4377" width="5.85546875" style="1" customWidth="1"/>
    <col min="4378" max="4378" width="7.42578125" style="1" bestFit="1" customWidth="1"/>
    <col min="4379" max="4379" width="5.85546875" style="1" customWidth="1"/>
    <col min="4380" max="4380" width="7.42578125" style="1" bestFit="1" customWidth="1"/>
    <col min="4381" max="4381" width="5" style="1" bestFit="1" customWidth="1"/>
    <col min="4382" max="4382" width="7" style="1" customWidth="1"/>
    <col min="4383" max="4383" width="5" style="1" customWidth="1"/>
    <col min="4384" max="4384" width="6.42578125" style="1" customWidth="1"/>
    <col min="4385" max="4385" width="7" style="1" customWidth="1"/>
    <col min="4386" max="4386" width="7.5703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7.42578125" style="1" bestFit="1" customWidth="1"/>
    <col min="4395" max="4395" width="5.85546875" style="1" customWidth="1"/>
    <col min="4396" max="4396" width="7" style="1" customWidth="1"/>
    <col min="4397" max="4397" width="5.85546875" style="1" customWidth="1"/>
    <col min="4398" max="4398" width="7.42578125" style="1" bestFit="1" customWidth="1"/>
    <col min="4399" max="4399" width="5.85546875" style="1" customWidth="1"/>
    <col min="4400" max="4400" width="6.42578125" style="1" bestFit="1" customWidth="1"/>
    <col min="4401" max="4402" width="5.85546875" style="1" customWidth="1"/>
    <col min="4403" max="4403" width="6.42578125" style="1" customWidth="1"/>
    <col min="4404" max="4404" width="8.42578125" style="1" customWidth="1"/>
    <col min="4405" max="4405" width="7.42578125" style="1" customWidth="1"/>
    <col min="4406" max="4406" width="6.42578125" style="1" customWidth="1"/>
    <col min="4407" max="4407" width="7.42578125" style="1" bestFit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7" style="1" customWidth="1"/>
    <col min="4417" max="4417" width="5.5703125" style="1" customWidth="1"/>
    <col min="4418" max="4418" width="6.42578125" style="1" bestFit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27" width="5.85546875" style="1" customWidth="1"/>
    <col min="4428" max="4428" width="6.85546875" style="1" customWidth="1"/>
    <col min="4429" max="4429" width="5.85546875" style="1" customWidth="1"/>
    <col min="4430" max="4430" width="6.42578125" style="1" customWidth="1"/>
    <col min="4431" max="4435" width="5.85546875" style="1" customWidth="1"/>
    <col min="4436" max="4436" width="5.85546875" style="1" bestFit="1" customWidth="1"/>
    <col min="4437" max="4437" width="5" style="1" bestFit="1" customWidth="1"/>
    <col min="4438" max="4438" width="5.2851562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2.28515625" style="1" customWidth="1"/>
    <col min="4453" max="4608" width="9.140625" style="1"/>
    <col min="4609" max="4609" width="4" style="1" customWidth="1"/>
    <col min="4610" max="4610" width="19.42578125" style="1" customWidth="1"/>
    <col min="4611" max="4611" width="5.85546875" style="1" customWidth="1"/>
    <col min="4612" max="4612" width="6.7109375" style="1" customWidth="1"/>
    <col min="4613" max="4613" width="5.85546875" style="1" customWidth="1"/>
    <col min="4614" max="4614" width="7.2851562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7.28515625" style="1" customWidth="1"/>
    <col min="4621" max="4621" width="5.85546875" style="1" customWidth="1"/>
    <col min="4622" max="4622" width="7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.42578125" style="1" bestFit="1" customWidth="1"/>
    <col min="4631" max="4631" width="5.85546875" style="1" customWidth="1"/>
    <col min="4632" max="4632" width="7.42578125" style="1" bestFit="1" customWidth="1"/>
    <col min="4633" max="4633" width="5.85546875" style="1" customWidth="1"/>
    <col min="4634" max="4634" width="7.42578125" style="1" bestFit="1" customWidth="1"/>
    <col min="4635" max="4635" width="5.85546875" style="1" customWidth="1"/>
    <col min="4636" max="4636" width="7.42578125" style="1" bestFit="1" customWidth="1"/>
    <col min="4637" max="4637" width="5" style="1" bestFit="1" customWidth="1"/>
    <col min="4638" max="4638" width="7" style="1" customWidth="1"/>
    <col min="4639" max="4639" width="5" style="1" customWidth="1"/>
    <col min="4640" max="4640" width="6.42578125" style="1" customWidth="1"/>
    <col min="4641" max="4641" width="7" style="1" customWidth="1"/>
    <col min="4642" max="4642" width="7.5703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7.42578125" style="1" bestFit="1" customWidth="1"/>
    <col min="4651" max="4651" width="5.85546875" style="1" customWidth="1"/>
    <col min="4652" max="4652" width="7" style="1" customWidth="1"/>
    <col min="4653" max="4653" width="5.85546875" style="1" customWidth="1"/>
    <col min="4654" max="4654" width="7.42578125" style="1" bestFit="1" customWidth="1"/>
    <col min="4655" max="4655" width="5.85546875" style="1" customWidth="1"/>
    <col min="4656" max="4656" width="6.42578125" style="1" bestFit="1" customWidth="1"/>
    <col min="4657" max="4658" width="5.85546875" style="1" customWidth="1"/>
    <col min="4659" max="4659" width="6.42578125" style="1" customWidth="1"/>
    <col min="4660" max="4660" width="8.42578125" style="1" customWidth="1"/>
    <col min="4661" max="4661" width="7.42578125" style="1" customWidth="1"/>
    <col min="4662" max="4662" width="6.42578125" style="1" customWidth="1"/>
    <col min="4663" max="4663" width="7.42578125" style="1" bestFit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7" style="1" customWidth="1"/>
    <col min="4673" max="4673" width="5.5703125" style="1" customWidth="1"/>
    <col min="4674" max="4674" width="6.42578125" style="1" bestFit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83" width="5.85546875" style="1" customWidth="1"/>
    <col min="4684" max="4684" width="6.85546875" style="1" customWidth="1"/>
    <col min="4685" max="4685" width="5.85546875" style="1" customWidth="1"/>
    <col min="4686" max="4686" width="6.42578125" style="1" customWidth="1"/>
    <col min="4687" max="4691" width="5.85546875" style="1" customWidth="1"/>
    <col min="4692" max="4692" width="5.85546875" style="1" bestFit="1" customWidth="1"/>
    <col min="4693" max="4693" width="5" style="1" bestFit="1" customWidth="1"/>
    <col min="4694" max="4694" width="5.2851562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2.28515625" style="1" customWidth="1"/>
    <col min="4709" max="4864" width="9.140625" style="1"/>
    <col min="4865" max="4865" width="4" style="1" customWidth="1"/>
    <col min="4866" max="4866" width="19.42578125" style="1" customWidth="1"/>
    <col min="4867" max="4867" width="5.85546875" style="1" customWidth="1"/>
    <col min="4868" max="4868" width="6.7109375" style="1" customWidth="1"/>
    <col min="4869" max="4869" width="5.85546875" style="1" customWidth="1"/>
    <col min="4870" max="4870" width="7.2851562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7.28515625" style="1" customWidth="1"/>
    <col min="4877" max="4877" width="5.85546875" style="1" customWidth="1"/>
    <col min="4878" max="4878" width="7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.42578125" style="1" bestFit="1" customWidth="1"/>
    <col min="4887" max="4887" width="5.85546875" style="1" customWidth="1"/>
    <col min="4888" max="4888" width="7.42578125" style="1" bestFit="1" customWidth="1"/>
    <col min="4889" max="4889" width="5.85546875" style="1" customWidth="1"/>
    <col min="4890" max="4890" width="7.42578125" style="1" bestFit="1" customWidth="1"/>
    <col min="4891" max="4891" width="5.85546875" style="1" customWidth="1"/>
    <col min="4892" max="4892" width="7.42578125" style="1" bestFit="1" customWidth="1"/>
    <col min="4893" max="4893" width="5" style="1" bestFit="1" customWidth="1"/>
    <col min="4894" max="4894" width="7" style="1" customWidth="1"/>
    <col min="4895" max="4895" width="5" style="1" customWidth="1"/>
    <col min="4896" max="4896" width="6.42578125" style="1" customWidth="1"/>
    <col min="4897" max="4897" width="7" style="1" customWidth="1"/>
    <col min="4898" max="4898" width="7.5703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7.42578125" style="1" bestFit="1" customWidth="1"/>
    <col min="4907" max="4907" width="5.85546875" style="1" customWidth="1"/>
    <col min="4908" max="4908" width="7" style="1" customWidth="1"/>
    <col min="4909" max="4909" width="5.85546875" style="1" customWidth="1"/>
    <col min="4910" max="4910" width="7.42578125" style="1" bestFit="1" customWidth="1"/>
    <col min="4911" max="4911" width="5.85546875" style="1" customWidth="1"/>
    <col min="4912" max="4912" width="6.42578125" style="1" bestFit="1" customWidth="1"/>
    <col min="4913" max="4914" width="5.85546875" style="1" customWidth="1"/>
    <col min="4915" max="4915" width="6.42578125" style="1" customWidth="1"/>
    <col min="4916" max="4916" width="8.42578125" style="1" customWidth="1"/>
    <col min="4917" max="4917" width="7.42578125" style="1" customWidth="1"/>
    <col min="4918" max="4918" width="6.42578125" style="1" customWidth="1"/>
    <col min="4919" max="4919" width="7.42578125" style="1" bestFit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7" style="1" customWidth="1"/>
    <col min="4929" max="4929" width="5.5703125" style="1" customWidth="1"/>
    <col min="4930" max="4930" width="6.42578125" style="1" bestFit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39" width="5.85546875" style="1" customWidth="1"/>
    <col min="4940" max="4940" width="6.85546875" style="1" customWidth="1"/>
    <col min="4941" max="4941" width="5.85546875" style="1" customWidth="1"/>
    <col min="4942" max="4942" width="6.42578125" style="1" customWidth="1"/>
    <col min="4943" max="4947" width="5.85546875" style="1" customWidth="1"/>
    <col min="4948" max="4948" width="5.85546875" style="1" bestFit="1" customWidth="1"/>
    <col min="4949" max="4949" width="5" style="1" bestFit="1" customWidth="1"/>
    <col min="4950" max="4950" width="5.2851562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2.28515625" style="1" customWidth="1"/>
    <col min="4965" max="5120" width="9.140625" style="1"/>
    <col min="5121" max="5121" width="4" style="1" customWidth="1"/>
    <col min="5122" max="5122" width="19.42578125" style="1" customWidth="1"/>
    <col min="5123" max="5123" width="5.85546875" style="1" customWidth="1"/>
    <col min="5124" max="5124" width="6.7109375" style="1" customWidth="1"/>
    <col min="5125" max="5125" width="5.85546875" style="1" customWidth="1"/>
    <col min="5126" max="5126" width="7.2851562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7.28515625" style="1" customWidth="1"/>
    <col min="5133" max="5133" width="5.85546875" style="1" customWidth="1"/>
    <col min="5134" max="5134" width="7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.42578125" style="1" bestFit="1" customWidth="1"/>
    <col min="5143" max="5143" width="5.85546875" style="1" customWidth="1"/>
    <col min="5144" max="5144" width="7.42578125" style="1" bestFit="1" customWidth="1"/>
    <col min="5145" max="5145" width="5.85546875" style="1" customWidth="1"/>
    <col min="5146" max="5146" width="7.42578125" style="1" bestFit="1" customWidth="1"/>
    <col min="5147" max="5147" width="5.85546875" style="1" customWidth="1"/>
    <col min="5148" max="5148" width="7.42578125" style="1" bestFit="1" customWidth="1"/>
    <col min="5149" max="5149" width="5" style="1" bestFit="1" customWidth="1"/>
    <col min="5150" max="5150" width="7" style="1" customWidth="1"/>
    <col min="5151" max="5151" width="5" style="1" customWidth="1"/>
    <col min="5152" max="5152" width="6.42578125" style="1" customWidth="1"/>
    <col min="5153" max="5153" width="7" style="1" customWidth="1"/>
    <col min="5154" max="5154" width="7.5703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7.42578125" style="1" bestFit="1" customWidth="1"/>
    <col min="5163" max="5163" width="5.85546875" style="1" customWidth="1"/>
    <col min="5164" max="5164" width="7" style="1" customWidth="1"/>
    <col min="5165" max="5165" width="5.85546875" style="1" customWidth="1"/>
    <col min="5166" max="5166" width="7.42578125" style="1" bestFit="1" customWidth="1"/>
    <col min="5167" max="5167" width="5.85546875" style="1" customWidth="1"/>
    <col min="5168" max="5168" width="6.42578125" style="1" bestFit="1" customWidth="1"/>
    <col min="5169" max="5170" width="5.85546875" style="1" customWidth="1"/>
    <col min="5171" max="5171" width="6.42578125" style="1" customWidth="1"/>
    <col min="5172" max="5172" width="8.42578125" style="1" customWidth="1"/>
    <col min="5173" max="5173" width="7.42578125" style="1" customWidth="1"/>
    <col min="5174" max="5174" width="6.42578125" style="1" customWidth="1"/>
    <col min="5175" max="5175" width="7.42578125" style="1" bestFit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7" style="1" customWidth="1"/>
    <col min="5185" max="5185" width="5.5703125" style="1" customWidth="1"/>
    <col min="5186" max="5186" width="6.42578125" style="1" bestFit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195" width="5.85546875" style="1" customWidth="1"/>
    <col min="5196" max="5196" width="6.85546875" style="1" customWidth="1"/>
    <col min="5197" max="5197" width="5.85546875" style="1" customWidth="1"/>
    <col min="5198" max="5198" width="6.42578125" style="1" customWidth="1"/>
    <col min="5199" max="5203" width="5.85546875" style="1" customWidth="1"/>
    <col min="5204" max="5204" width="5.85546875" style="1" bestFit="1" customWidth="1"/>
    <col min="5205" max="5205" width="5" style="1" bestFit="1" customWidth="1"/>
    <col min="5206" max="5206" width="5.2851562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2.28515625" style="1" customWidth="1"/>
    <col min="5221" max="5376" width="9.140625" style="1"/>
    <col min="5377" max="5377" width="4" style="1" customWidth="1"/>
    <col min="5378" max="5378" width="19.42578125" style="1" customWidth="1"/>
    <col min="5379" max="5379" width="5.85546875" style="1" customWidth="1"/>
    <col min="5380" max="5380" width="6.7109375" style="1" customWidth="1"/>
    <col min="5381" max="5381" width="5.85546875" style="1" customWidth="1"/>
    <col min="5382" max="5382" width="7.2851562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7.28515625" style="1" customWidth="1"/>
    <col min="5389" max="5389" width="5.85546875" style="1" customWidth="1"/>
    <col min="5390" max="5390" width="7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.42578125" style="1" bestFit="1" customWidth="1"/>
    <col min="5399" max="5399" width="5.85546875" style="1" customWidth="1"/>
    <col min="5400" max="5400" width="7.42578125" style="1" bestFit="1" customWidth="1"/>
    <col min="5401" max="5401" width="5.85546875" style="1" customWidth="1"/>
    <col min="5402" max="5402" width="7.42578125" style="1" bestFit="1" customWidth="1"/>
    <col min="5403" max="5403" width="5.85546875" style="1" customWidth="1"/>
    <col min="5404" max="5404" width="7.42578125" style="1" bestFit="1" customWidth="1"/>
    <col min="5405" max="5405" width="5" style="1" bestFit="1" customWidth="1"/>
    <col min="5406" max="5406" width="7" style="1" customWidth="1"/>
    <col min="5407" max="5407" width="5" style="1" customWidth="1"/>
    <col min="5408" max="5408" width="6.42578125" style="1" customWidth="1"/>
    <col min="5409" max="5409" width="7" style="1" customWidth="1"/>
    <col min="5410" max="5410" width="7.5703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7.42578125" style="1" bestFit="1" customWidth="1"/>
    <col min="5419" max="5419" width="5.85546875" style="1" customWidth="1"/>
    <col min="5420" max="5420" width="7" style="1" customWidth="1"/>
    <col min="5421" max="5421" width="5.85546875" style="1" customWidth="1"/>
    <col min="5422" max="5422" width="7.42578125" style="1" bestFit="1" customWidth="1"/>
    <col min="5423" max="5423" width="5.85546875" style="1" customWidth="1"/>
    <col min="5424" max="5424" width="6.42578125" style="1" bestFit="1" customWidth="1"/>
    <col min="5425" max="5426" width="5.85546875" style="1" customWidth="1"/>
    <col min="5427" max="5427" width="6.42578125" style="1" customWidth="1"/>
    <col min="5428" max="5428" width="8.42578125" style="1" customWidth="1"/>
    <col min="5429" max="5429" width="7.42578125" style="1" customWidth="1"/>
    <col min="5430" max="5430" width="6.42578125" style="1" customWidth="1"/>
    <col min="5431" max="5431" width="7.42578125" style="1" bestFit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7" style="1" customWidth="1"/>
    <col min="5441" max="5441" width="5.5703125" style="1" customWidth="1"/>
    <col min="5442" max="5442" width="6.42578125" style="1" bestFit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1" width="5.85546875" style="1" customWidth="1"/>
    <col min="5452" max="5452" width="6.85546875" style="1" customWidth="1"/>
    <col min="5453" max="5453" width="5.85546875" style="1" customWidth="1"/>
    <col min="5454" max="5454" width="6.42578125" style="1" customWidth="1"/>
    <col min="5455" max="5459" width="5.85546875" style="1" customWidth="1"/>
    <col min="5460" max="5460" width="5.85546875" style="1" bestFit="1" customWidth="1"/>
    <col min="5461" max="5461" width="5" style="1" bestFit="1" customWidth="1"/>
    <col min="5462" max="5462" width="5.2851562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2.28515625" style="1" customWidth="1"/>
    <col min="5477" max="5632" width="9.140625" style="1"/>
    <col min="5633" max="5633" width="4" style="1" customWidth="1"/>
    <col min="5634" max="5634" width="19.42578125" style="1" customWidth="1"/>
    <col min="5635" max="5635" width="5.85546875" style="1" customWidth="1"/>
    <col min="5636" max="5636" width="6.7109375" style="1" customWidth="1"/>
    <col min="5637" max="5637" width="5.85546875" style="1" customWidth="1"/>
    <col min="5638" max="5638" width="7.2851562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7.28515625" style="1" customWidth="1"/>
    <col min="5645" max="5645" width="5.85546875" style="1" customWidth="1"/>
    <col min="5646" max="5646" width="7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.42578125" style="1" bestFit="1" customWidth="1"/>
    <col min="5655" max="5655" width="5.85546875" style="1" customWidth="1"/>
    <col min="5656" max="5656" width="7.42578125" style="1" bestFit="1" customWidth="1"/>
    <col min="5657" max="5657" width="5.85546875" style="1" customWidth="1"/>
    <col min="5658" max="5658" width="7.42578125" style="1" bestFit="1" customWidth="1"/>
    <col min="5659" max="5659" width="5.85546875" style="1" customWidth="1"/>
    <col min="5660" max="5660" width="7.42578125" style="1" bestFit="1" customWidth="1"/>
    <col min="5661" max="5661" width="5" style="1" bestFit="1" customWidth="1"/>
    <col min="5662" max="5662" width="7" style="1" customWidth="1"/>
    <col min="5663" max="5663" width="5" style="1" customWidth="1"/>
    <col min="5664" max="5664" width="6.42578125" style="1" customWidth="1"/>
    <col min="5665" max="5665" width="7" style="1" customWidth="1"/>
    <col min="5666" max="5666" width="7.5703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7.42578125" style="1" bestFit="1" customWidth="1"/>
    <col min="5675" max="5675" width="5.85546875" style="1" customWidth="1"/>
    <col min="5676" max="5676" width="7" style="1" customWidth="1"/>
    <col min="5677" max="5677" width="5.85546875" style="1" customWidth="1"/>
    <col min="5678" max="5678" width="7.42578125" style="1" bestFit="1" customWidth="1"/>
    <col min="5679" max="5679" width="5.85546875" style="1" customWidth="1"/>
    <col min="5680" max="5680" width="6.42578125" style="1" bestFit="1" customWidth="1"/>
    <col min="5681" max="5682" width="5.85546875" style="1" customWidth="1"/>
    <col min="5683" max="5683" width="6.42578125" style="1" customWidth="1"/>
    <col min="5684" max="5684" width="8.42578125" style="1" customWidth="1"/>
    <col min="5685" max="5685" width="7.42578125" style="1" customWidth="1"/>
    <col min="5686" max="5686" width="6.42578125" style="1" customWidth="1"/>
    <col min="5687" max="5687" width="7.42578125" style="1" bestFit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7" style="1" customWidth="1"/>
    <col min="5697" max="5697" width="5.5703125" style="1" customWidth="1"/>
    <col min="5698" max="5698" width="6.42578125" style="1" bestFit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07" width="5.85546875" style="1" customWidth="1"/>
    <col min="5708" max="5708" width="6.85546875" style="1" customWidth="1"/>
    <col min="5709" max="5709" width="5.85546875" style="1" customWidth="1"/>
    <col min="5710" max="5710" width="6.42578125" style="1" customWidth="1"/>
    <col min="5711" max="5715" width="5.85546875" style="1" customWidth="1"/>
    <col min="5716" max="5716" width="5.85546875" style="1" bestFit="1" customWidth="1"/>
    <col min="5717" max="5717" width="5" style="1" bestFit="1" customWidth="1"/>
    <col min="5718" max="5718" width="5.2851562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2.28515625" style="1" customWidth="1"/>
    <col min="5733" max="5888" width="9.140625" style="1"/>
    <col min="5889" max="5889" width="4" style="1" customWidth="1"/>
    <col min="5890" max="5890" width="19.42578125" style="1" customWidth="1"/>
    <col min="5891" max="5891" width="5.85546875" style="1" customWidth="1"/>
    <col min="5892" max="5892" width="6.7109375" style="1" customWidth="1"/>
    <col min="5893" max="5893" width="5.85546875" style="1" customWidth="1"/>
    <col min="5894" max="5894" width="7.2851562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7.28515625" style="1" customWidth="1"/>
    <col min="5901" max="5901" width="5.85546875" style="1" customWidth="1"/>
    <col min="5902" max="5902" width="7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.42578125" style="1" bestFit="1" customWidth="1"/>
    <col min="5911" max="5911" width="5.85546875" style="1" customWidth="1"/>
    <col min="5912" max="5912" width="7.42578125" style="1" bestFit="1" customWidth="1"/>
    <col min="5913" max="5913" width="5.85546875" style="1" customWidth="1"/>
    <col min="5914" max="5914" width="7.42578125" style="1" bestFit="1" customWidth="1"/>
    <col min="5915" max="5915" width="5.85546875" style="1" customWidth="1"/>
    <col min="5916" max="5916" width="7.42578125" style="1" bestFit="1" customWidth="1"/>
    <col min="5917" max="5917" width="5" style="1" bestFit="1" customWidth="1"/>
    <col min="5918" max="5918" width="7" style="1" customWidth="1"/>
    <col min="5919" max="5919" width="5" style="1" customWidth="1"/>
    <col min="5920" max="5920" width="6.42578125" style="1" customWidth="1"/>
    <col min="5921" max="5921" width="7" style="1" customWidth="1"/>
    <col min="5922" max="5922" width="7.5703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7.42578125" style="1" bestFit="1" customWidth="1"/>
    <col min="5931" max="5931" width="5.85546875" style="1" customWidth="1"/>
    <col min="5932" max="5932" width="7" style="1" customWidth="1"/>
    <col min="5933" max="5933" width="5.85546875" style="1" customWidth="1"/>
    <col min="5934" max="5934" width="7.42578125" style="1" bestFit="1" customWidth="1"/>
    <col min="5935" max="5935" width="5.85546875" style="1" customWidth="1"/>
    <col min="5936" max="5936" width="6.42578125" style="1" bestFit="1" customWidth="1"/>
    <col min="5937" max="5938" width="5.85546875" style="1" customWidth="1"/>
    <col min="5939" max="5939" width="6.42578125" style="1" customWidth="1"/>
    <col min="5940" max="5940" width="8.42578125" style="1" customWidth="1"/>
    <col min="5941" max="5941" width="7.42578125" style="1" customWidth="1"/>
    <col min="5942" max="5942" width="6.42578125" style="1" customWidth="1"/>
    <col min="5943" max="5943" width="7.42578125" style="1" bestFit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7" style="1" customWidth="1"/>
    <col min="5953" max="5953" width="5.5703125" style="1" customWidth="1"/>
    <col min="5954" max="5954" width="6.42578125" style="1" bestFit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63" width="5.85546875" style="1" customWidth="1"/>
    <col min="5964" max="5964" width="6.85546875" style="1" customWidth="1"/>
    <col min="5965" max="5965" width="5.85546875" style="1" customWidth="1"/>
    <col min="5966" max="5966" width="6.42578125" style="1" customWidth="1"/>
    <col min="5967" max="5971" width="5.85546875" style="1" customWidth="1"/>
    <col min="5972" max="5972" width="5.85546875" style="1" bestFit="1" customWidth="1"/>
    <col min="5973" max="5973" width="5" style="1" bestFit="1" customWidth="1"/>
    <col min="5974" max="5974" width="5.2851562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2.28515625" style="1" customWidth="1"/>
    <col min="5989" max="6144" width="9.140625" style="1"/>
    <col min="6145" max="6145" width="4" style="1" customWidth="1"/>
    <col min="6146" max="6146" width="19.42578125" style="1" customWidth="1"/>
    <col min="6147" max="6147" width="5.85546875" style="1" customWidth="1"/>
    <col min="6148" max="6148" width="6.7109375" style="1" customWidth="1"/>
    <col min="6149" max="6149" width="5.85546875" style="1" customWidth="1"/>
    <col min="6150" max="6150" width="7.2851562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7.28515625" style="1" customWidth="1"/>
    <col min="6157" max="6157" width="5.85546875" style="1" customWidth="1"/>
    <col min="6158" max="6158" width="7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.42578125" style="1" bestFit="1" customWidth="1"/>
    <col min="6167" max="6167" width="5.85546875" style="1" customWidth="1"/>
    <col min="6168" max="6168" width="7.42578125" style="1" bestFit="1" customWidth="1"/>
    <col min="6169" max="6169" width="5.85546875" style="1" customWidth="1"/>
    <col min="6170" max="6170" width="7.42578125" style="1" bestFit="1" customWidth="1"/>
    <col min="6171" max="6171" width="5.85546875" style="1" customWidth="1"/>
    <col min="6172" max="6172" width="7.42578125" style="1" bestFit="1" customWidth="1"/>
    <col min="6173" max="6173" width="5" style="1" bestFit="1" customWidth="1"/>
    <col min="6174" max="6174" width="7" style="1" customWidth="1"/>
    <col min="6175" max="6175" width="5" style="1" customWidth="1"/>
    <col min="6176" max="6176" width="6.42578125" style="1" customWidth="1"/>
    <col min="6177" max="6177" width="7" style="1" customWidth="1"/>
    <col min="6178" max="6178" width="7.5703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7.42578125" style="1" bestFit="1" customWidth="1"/>
    <col min="6187" max="6187" width="5.85546875" style="1" customWidth="1"/>
    <col min="6188" max="6188" width="7" style="1" customWidth="1"/>
    <col min="6189" max="6189" width="5.85546875" style="1" customWidth="1"/>
    <col min="6190" max="6190" width="7.42578125" style="1" bestFit="1" customWidth="1"/>
    <col min="6191" max="6191" width="5.85546875" style="1" customWidth="1"/>
    <col min="6192" max="6192" width="6.42578125" style="1" bestFit="1" customWidth="1"/>
    <col min="6193" max="6194" width="5.85546875" style="1" customWidth="1"/>
    <col min="6195" max="6195" width="6.42578125" style="1" customWidth="1"/>
    <col min="6196" max="6196" width="8.42578125" style="1" customWidth="1"/>
    <col min="6197" max="6197" width="7.42578125" style="1" customWidth="1"/>
    <col min="6198" max="6198" width="6.42578125" style="1" customWidth="1"/>
    <col min="6199" max="6199" width="7.42578125" style="1" bestFit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7" style="1" customWidth="1"/>
    <col min="6209" max="6209" width="5.5703125" style="1" customWidth="1"/>
    <col min="6210" max="6210" width="6.42578125" style="1" bestFit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19" width="5.85546875" style="1" customWidth="1"/>
    <col min="6220" max="6220" width="6.85546875" style="1" customWidth="1"/>
    <col min="6221" max="6221" width="5.85546875" style="1" customWidth="1"/>
    <col min="6222" max="6222" width="6.42578125" style="1" customWidth="1"/>
    <col min="6223" max="6227" width="5.85546875" style="1" customWidth="1"/>
    <col min="6228" max="6228" width="5.85546875" style="1" bestFit="1" customWidth="1"/>
    <col min="6229" max="6229" width="5" style="1" bestFit="1" customWidth="1"/>
    <col min="6230" max="6230" width="5.2851562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2.28515625" style="1" customWidth="1"/>
    <col min="6245" max="6400" width="9.140625" style="1"/>
    <col min="6401" max="6401" width="4" style="1" customWidth="1"/>
    <col min="6402" max="6402" width="19.42578125" style="1" customWidth="1"/>
    <col min="6403" max="6403" width="5.85546875" style="1" customWidth="1"/>
    <col min="6404" max="6404" width="6.7109375" style="1" customWidth="1"/>
    <col min="6405" max="6405" width="5.85546875" style="1" customWidth="1"/>
    <col min="6406" max="6406" width="7.2851562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7.28515625" style="1" customWidth="1"/>
    <col min="6413" max="6413" width="5.85546875" style="1" customWidth="1"/>
    <col min="6414" max="6414" width="7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.42578125" style="1" bestFit="1" customWidth="1"/>
    <col min="6423" max="6423" width="5.85546875" style="1" customWidth="1"/>
    <col min="6424" max="6424" width="7.42578125" style="1" bestFit="1" customWidth="1"/>
    <col min="6425" max="6425" width="5.85546875" style="1" customWidth="1"/>
    <col min="6426" max="6426" width="7.42578125" style="1" bestFit="1" customWidth="1"/>
    <col min="6427" max="6427" width="5.85546875" style="1" customWidth="1"/>
    <col min="6428" max="6428" width="7.42578125" style="1" bestFit="1" customWidth="1"/>
    <col min="6429" max="6429" width="5" style="1" bestFit="1" customWidth="1"/>
    <col min="6430" max="6430" width="7" style="1" customWidth="1"/>
    <col min="6431" max="6431" width="5" style="1" customWidth="1"/>
    <col min="6432" max="6432" width="6.42578125" style="1" customWidth="1"/>
    <col min="6433" max="6433" width="7" style="1" customWidth="1"/>
    <col min="6434" max="6434" width="7.5703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7.42578125" style="1" bestFit="1" customWidth="1"/>
    <col min="6443" max="6443" width="5.85546875" style="1" customWidth="1"/>
    <col min="6444" max="6444" width="7" style="1" customWidth="1"/>
    <col min="6445" max="6445" width="5.85546875" style="1" customWidth="1"/>
    <col min="6446" max="6446" width="7.42578125" style="1" bestFit="1" customWidth="1"/>
    <col min="6447" max="6447" width="5.85546875" style="1" customWidth="1"/>
    <col min="6448" max="6448" width="6.42578125" style="1" bestFit="1" customWidth="1"/>
    <col min="6449" max="6450" width="5.85546875" style="1" customWidth="1"/>
    <col min="6451" max="6451" width="6.42578125" style="1" customWidth="1"/>
    <col min="6452" max="6452" width="8.42578125" style="1" customWidth="1"/>
    <col min="6453" max="6453" width="7.42578125" style="1" customWidth="1"/>
    <col min="6454" max="6454" width="6.42578125" style="1" customWidth="1"/>
    <col min="6455" max="6455" width="7.42578125" style="1" bestFit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7" style="1" customWidth="1"/>
    <col min="6465" max="6465" width="5.5703125" style="1" customWidth="1"/>
    <col min="6466" max="6466" width="6.42578125" style="1" bestFit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75" width="5.85546875" style="1" customWidth="1"/>
    <col min="6476" max="6476" width="6.85546875" style="1" customWidth="1"/>
    <col min="6477" max="6477" width="5.85546875" style="1" customWidth="1"/>
    <col min="6478" max="6478" width="6.42578125" style="1" customWidth="1"/>
    <col min="6479" max="6483" width="5.85546875" style="1" customWidth="1"/>
    <col min="6484" max="6484" width="5.85546875" style="1" bestFit="1" customWidth="1"/>
    <col min="6485" max="6485" width="5" style="1" bestFit="1" customWidth="1"/>
    <col min="6486" max="6486" width="5.2851562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2.28515625" style="1" customWidth="1"/>
    <col min="6501" max="6656" width="9.140625" style="1"/>
    <col min="6657" max="6657" width="4" style="1" customWidth="1"/>
    <col min="6658" max="6658" width="19.42578125" style="1" customWidth="1"/>
    <col min="6659" max="6659" width="5.85546875" style="1" customWidth="1"/>
    <col min="6660" max="6660" width="6.7109375" style="1" customWidth="1"/>
    <col min="6661" max="6661" width="5.85546875" style="1" customWidth="1"/>
    <col min="6662" max="6662" width="7.2851562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7.28515625" style="1" customWidth="1"/>
    <col min="6669" max="6669" width="5.85546875" style="1" customWidth="1"/>
    <col min="6670" max="6670" width="7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.42578125" style="1" bestFit="1" customWidth="1"/>
    <col min="6679" max="6679" width="5.85546875" style="1" customWidth="1"/>
    <col min="6680" max="6680" width="7.42578125" style="1" bestFit="1" customWidth="1"/>
    <col min="6681" max="6681" width="5.85546875" style="1" customWidth="1"/>
    <col min="6682" max="6682" width="7.42578125" style="1" bestFit="1" customWidth="1"/>
    <col min="6683" max="6683" width="5.85546875" style="1" customWidth="1"/>
    <col min="6684" max="6684" width="7.42578125" style="1" bestFit="1" customWidth="1"/>
    <col min="6685" max="6685" width="5" style="1" bestFit="1" customWidth="1"/>
    <col min="6686" max="6686" width="7" style="1" customWidth="1"/>
    <col min="6687" max="6687" width="5" style="1" customWidth="1"/>
    <col min="6688" max="6688" width="6.42578125" style="1" customWidth="1"/>
    <col min="6689" max="6689" width="7" style="1" customWidth="1"/>
    <col min="6690" max="6690" width="7.5703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7.42578125" style="1" bestFit="1" customWidth="1"/>
    <col min="6699" max="6699" width="5.85546875" style="1" customWidth="1"/>
    <col min="6700" max="6700" width="7" style="1" customWidth="1"/>
    <col min="6701" max="6701" width="5.85546875" style="1" customWidth="1"/>
    <col min="6702" max="6702" width="7.42578125" style="1" bestFit="1" customWidth="1"/>
    <col min="6703" max="6703" width="5.85546875" style="1" customWidth="1"/>
    <col min="6704" max="6704" width="6.42578125" style="1" bestFit="1" customWidth="1"/>
    <col min="6705" max="6706" width="5.85546875" style="1" customWidth="1"/>
    <col min="6707" max="6707" width="6.42578125" style="1" customWidth="1"/>
    <col min="6708" max="6708" width="8.42578125" style="1" customWidth="1"/>
    <col min="6709" max="6709" width="7.42578125" style="1" customWidth="1"/>
    <col min="6710" max="6710" width="6.42578125" style="1" customWidth="1"/>
    <col min="6711" max="6711" width="7.42578125" style="1" bestFit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7" style="1" customWidth="1"/>
    <col min="6721" max="6721" width="5.5703125" style="1" customWidth="1"/>
    <col min="6722" max="6722" width="6.42578125" style="1" bestFit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1" width="5.85546875" style="1" customWidth="1"/>
    <col min="6732" max="6732" width="6.85546875" style="1" customWidth="1"/>
    <col min="6733" max="6733" width="5.85546875" style="1" customWidth="1"/>
    <col min="6734" max="6734" width="6.42578125" style="1" customWidth="1"/>
    <col min="6735" max="6739" width="5.85546875" style="1" customWidth="1"/>
    <col min="6740" max="6740" width="5.85546875" style="1" bestFit="1" customWidth="1"/>
    <col min="6741" max="6741" width="5" style="1" bestFit="1" customWidth="1"/>
    <col min="6742" max="6742" width="5.2851562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2.28515625" style="1" customWidth="1"/>
    <col min="6757" max="6912" width="9.140625" style="1"/>
    <col min="6913" max="6913" width="4" style="1" customWidth="1"/>
    <col min="6914" max="6914" width="19.42578125" style="1" customWidth="1"/>
    <col min="6915" max="6915" width="5.85546875" style="1" customWidth="1"/>
    <col min="6916" max="6916" width="6.7109375" style="1" customWidth="1"/>
    <col min="6917" max="6917" width="5.85546875" style="1" customWidth="1"/>
    <col min="6918" max="6918" width="7.2851562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7.28515625" style="1" customWidth="1"/>
    <col min="6925" max="6925" width="5.85546875" style="1" customWidth="1"/>
    <col min="6926" max="6926" width="7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.42578125" style="1" bestFit="1" customWidth="1"/>
    <col min="6935" max="6935" width="5.85546875" style="1" customWidth="1"/>
    <col min="6936" max="6936" width="7.42578125" style="1" bestFit="1" customWidth="1"/>
    <col min="6937" max="6937" width="5.85546875" style="1" customWidth="1"/>
    <col min="6938" max="6938" width="7.42578125" style="1" bestFit="1" customWidth="1"/>
    <col min="6939" max="6939" width="5.85546875" style="1" customWidth="1"/>
    <col min="6940" max="6940" width="7.42578125" style="1" bestFit="1" customWidth="1"/>
    <col min="6941" max="6941" width="5" style="1" bestFit="1" customWidth="1"/>
    <col min="6942" max="6942" width="7" style="1" customWidth="1"/>
    <col min="6943" max="6943" width="5" style="1" customWidth="1"/>
    <col min="6944" max="6944" width="6.42578125" style="1" customWidth="1"/>
    <col min="6945" max="6945" width="7" style="1" customWidth="1"/>
    <col min="6946" max="6946" width="7.5703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7.42578125" style="1" bestFit="1" customWidth="1"/>
    <col min="6955" max="6955" width="5.85546875" style="1" customWidth="1"/>
    <col min="6956" max="6956" width="7" style="1" customWidth="1"/>
    <col min="6957" max="6957" width="5.85546875" style="1" customWidth="1"/>
    <col min="6958" max="6958" width="7.42578125" style="1" bestFit="1" customWidth="1"/>
    <col min="6959" max="6959" width="5.85546875" style="1" customWidth="1"/>
    <col min="6960" max="6960" width="6.42578125" style="1" bestFit="1" customWidth="1"/>
    <col min="6961" max="6962" width="5.85546875" style="1" customWidth="1"/>
    <col min="6963" max="6963" width="6.42578125" style="1" customWidth="1"/>
    <col min="6964" max="6964" width="8.42578125" style="1" customWidth="1"/>
    <col min="6965" max="6965" width="7.42578125" style="1" customWidth="1"/>
    <col min="6966" max="6966" width="6.42578125" style="1" customWidth="1"/>
    <col min="6967" max="6967" width="7.42578125" style="1" bestFit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7" style="1" customWidth="1"/>
    <col min="6977" max="6977" width="5.5703125" style="1" customWidth="1"/>
    <col min="6978" max="6978" width="6.42578125" style="1" bestFit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87" width="5.85546875" style="1" customWidth="1"/>
    <col min="6988" max="6988" width="6.85546875" style="1" customWidth="1"/>
    <col min="6989" max="6989" width="5.85546875" style="1" customWidth="1"/>
    <col min="6990" max="6990" width="6.42578125" style="1" customWidth="1"/>
    <col min="6991" max="6995" width="5.85546875" style="1" customWidth="1"/>
    <col min="6996" max="6996" width="5.85546875" style="1" bestFit="1" customWidth="1"/>
    <col min="6997" max="6997" width="5" style="1" bestFit="1" customWidth="1"/>
    <col min="6998" max="6998" width="5.2851562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2.28515625" style="1" customWidth="1"/>
    <col min="7013" max="7168" width="9.140625" style="1"/>
    <col min="7169" max="7169" width="4" style="1" customWidth="1"/>
    <col min="7170" max="7170" width="19.42578125" style="1" customWidth="1"/>
    <col min="7171" max="7171" width="5.85546875" style="1" customWidth="1"/>
    <col min="7172" max="7172" width="6.7109375" style="1" customWidth="1"/>
    <col min="7173" max="7173" width="5.85546875" style="1" customWidth="1"/>
    <col min="7174" max="7174" width="7.2851562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7.28515625" style="1" customWidth="1"/>
    <col min="7181" max="7181" width="5.85546875" style="1" customWidth="1"/>
    <col min="7182" max="7182" width="7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.42578125" style="1" bestFit="1" customWidth="1"/>
    <col min="7191" max="7191" width="5.85546875" style="1" customWidth="1"/>
    <col min="7192" max="7192" width="7.42578125" style="1" bestFit="1" customWidth="1"/>
    <col min="7193" max="7193" width="5.85546875" style="1" customWidth="1"/>
    <col min="7194" max="7194" width="7.42578125" style="1" bestFit="1" customWidth="1"/>
    <col min="7195" max="7195" width="5.85546875" style="1" customWidth="1"/>
    <col min="7196" max="7196" width="7.42578125" style="1" bestFit="1" customWidth="1"/>
    <col min="7197" max="7197" width="5" style="1" bestFit="1" customWidth="1"/>
    <col min="7198" max="7198" width="7" style="1" customWidth="1"/>
    <col min="7199" max="7199" width="5" style="1" customWidth="1"/>
    <col min="7200" max="7200" width="6.42578125" style="1" customWidth="1"/>
    <col min="7201" max="7201" width="7" style="1" customWidth="1"/>
    <col min="7202" max="7202" width="7.5703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7.42578125" style="1" bestFit="1" customWidth="1"/>
    <col min="7211" max="7211" width="5.85546875" style="1" customWidth="1"/>
    <col min="7212" max="7212" width="7" style="1" customWidth="1"/>
    <col min="7213" max="7213" width="5.85546875" style="1" customWidth="1"/>
    <col min="7214" max="7214" width="7.42578125" style="1" bestFit="1" customWidth="1"/>
    <col min="7215" max="7215" width="5.85546875" style="1" customWidth="1"/>
    <col min="7216" max="7216" width="6.42578125" style="1" bestFit="1" customWidth="1"/>
    <col min="7217" max="7218" width="5.85546875" style="1" customWidth="1"/>
    <col min="7219" max="7219" width="6.42578125" style="1" customWidth="1"/>
    <col min="7220" max="7220" width="8.42578125" style="1" customWidth="1"/>
    <col min="7221" max="7221" width="7.42578125" style="1" customWidth="1"/>
    <col min="7222" max="7222" width="6.42578125" style="1" customWidth="1"/>
    <col min="7223" max="7223" width="7.42578125" style="1" bestFit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7" style="1" customWidth="1"/>
    <col min="7233" max="7233" width="5.5703125" style="1" customWidth="1"/>
    <col min="7234" max="7234" width="6.42578125" style="1" bestFit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43" width="5.85546875" style="1" customWidth="1"/>
    <col min="7244" max="7244" width="6.85546875" style="1" customWidth="1"/>
    <col min="7245" max="7245" width="5.85546875" style="1" customWidth="1"/>
    <col min="7246" max="7246" width="6.42578125" style="1" customWidth="1"/>
    <col min="7247" max="7251" width="5.85546875" style="1" customWidth="1"/>
    <col min="7252" max="7252" width="5.85546875" style="1" bestFit="1" customWidth="1"/>
    <col min="7253" max="7253" width="5" style="1" bestFit="1" customWidth="1"/>
    <col min="7254" max="7254" width="5.2851562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2.28515625" style="1" customWidth="1"/>
    <col min="7269" max="7424" width="9.140625" style="1"/>
    <col min="7425" max="7425" width="4" style="1" customWidth="1"/>
    <col min="7426" max="7426" width="19.42578125" style="1" customWidth="1"/>
    <col min="7427" max="7427" width="5.85546875" style="1" customWidth="1"/>
    <col min="7428" max="7428" width="6.7109375" style="1" customWidth="1"/>
    <col min="7429" max="7429" width="5.85546875" style="1" customWidth="1"/>
    <col min="7430" max="7430" width="7.2851562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7.28515625" style="1" customWidth="1"/>
    <col min="7437" max="7437" width="5.85546875" style="1" customWidth="1"/>
    <col min="7438" max="7438" width="7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.42578125" style="1" bestFit="1" customWidth="1"/>
    <col min="7447" max="7447" width="5.85546875" style="1" customWidth="1"/>
    <col min="7448" max="7448" width="7.42578125" style="1" bestFit="1" customWidth="1"/>
    <col min="7449" max="7449" width="5.85546875" style="1" customWidth="1"/>
    <col min="7450" max="7450" width="7.42578125" style="1" bestFit="1" customWidth="1"/>
    <col min="7451" max="7451" width="5.85546875" style="1" customWidth="1"/>
    <col min="7452" max="7452" width="7.42578125" style="1" bestFit="1" customWidth="1"/>
    <col min="7453" max="7453" width="5" style="1" bestFit="1" customWidth="1"/>
    <col min="7454" max="7454" width="7" style="1" customWidth="1"/>
    <col min="7455" max="7455" width="5" style="1" customWidth="1"/>
    <col min="7456" max="7456" width="6.42578125" style="1" customWidth="1"/>
    <col min="7457" max="7457" width="7" style="1" customWidth="1"/>
    <col min="7458" max="7458" width="7.5703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7.42578125" style="1" bestFit="1" customWidth="1"/>
    <col min="7467" max="7467" width="5.85546875" style="1" customWidth="1"/>
    <col min="7468" max="7468" width="7" style="1" customWidth="1"/>
    <col min="7469" max="7469" width="5.85546875" style="1" customWidth="1"/>
    <col min="7470" max="7470" width="7.42578125" style="1" bestFit="1" customWidth="1"/>
    <col min="7471" max="7471" width="5.85546875" style="1" customWidth="1"/>
    <col min="7472" max="7472" width="6.42578125" style="1" bestFit="1" customWidth="1"/>
    <col min="7473" max="7474" width="5.85546875" style="1" customWidth="1"/>
    <col min="7475" max="7475" width="6.42578125" style="1" customWidth="1"/>
    <col min="7476" max="7476" width="8.42578125" style="1" customWidth="1"/>
    <col min="7477" max="7477" width="7.42578125" style="1" customWidth="1"/>
    <col min="7478" max="7478" width="6.42578125" style="1" customWidth="1"/>
    <col min="7479" max="7479" width="7.42578125" style="1" bestFit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7" style="1" customWidth="1"/>
    <col min="7489" max="7489" width="5.5703125" style="1" customWidth="1"/>
    <col min="7490" max="7490" width="6.42578125" style="1" bestFit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499" width="5.85546875" style="1" customWidth="1"/>
    <col min="7500" max="7500" width="6.85546875" style="1" customWidth="1"/>
    <col min="7501" max="7501" width="5.85546875" style="1" customWidth="1"/>
    <col min="7502" max="7502" width="6.42578125" style="1" customWidth="1"/>
    <col min="7503" max="7507" width="5.85546875" style="1" customWidth="1"/>
    <col min="7508" max="7508" width="5.85546875" style="1" bestFit="1" customWidth="1"/>
    <col min="7509" max="7509" width="5" style="1" bestFit="1" customWidth="1"/>
    <col min="7510" max="7510" width="5.2851562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2.28515625" style="1" customWidth="1"/>
    <col min="7525" max="7680" width="9.140625" style="1"/>
    <col min="7681" max="7681" width="4" style="1" customWidth="1"/>
    <col min="7682" max="7682" width="19.42578125" style="1" customWidth="1"/>
    <col min="7683" max="7683" width="5.85546875" style="1" customWidth="1"/>
    <col min="7684" max="7684" width="6.7109375" style="1" customWidth="1"/>
    <col min="7685" max="7685" width="5.85546875" style="1" customWidth="1"/>
    <col min="7686" max="7686" width="7.2851562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7.28515625" style="1" customWidth="1"/>
    <col min="7693" max="7693" width="5.85546875" style="1" customWidth="1"/>
    <col min="7694" max="7694" width="7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.42578125" style="1" bestFit="1" customWidth="1"/>
    <col min="7703" max="7703" width="5.85546875" style="1" customWidth="1"/>
    <col min="7704" max="7704" width="7.42578125" style="1" bestFit="1" customWidth="1"/>
    <col min="7705" max="7705" width="5.85546875" style="1" customWidth="1"/>
    <col min="7706" max="7706" width="7.42578125" style="1" bestFit="1" customWidth="1"/>
    <col min="7707" max="7707" width="5.85546875" style="1" customWidth="1"/>
    <col min="7708" max="7708" width="7.42578125" style="1" bestFit="1" customWidth="1"/>
    <col min="7709" max="7709" width="5" style="1" bestFit="1" customWidth="1"/>
    <col min="7710" max="7710" width="7" style="1" customWidth="1"/>
    <col min="7711" max="7711" width="5" style="1" customWidth="1"/>
    <col min="7712" max="7712" width="6.42578125" style="1" customWidth="1"/>
    <col min="7713" max="7713" width="7" style="1" customWidth="1"/>
    <col min="7714" max="7714" width="7.5703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7.42578125" style="1" bestFit="1" customWidth="1"/>
    <col min="7723" max="7723" width="5.85546875" style="1" customWidth="1"/>
    <col min="7724" max="7724" width="7" style="1" customWidth="1"/>
    <col min="7725" max="7725" width="5.85546875" style="1" customWidth="1"/>
    <col min="7726" max="7726" width="7.42578125" style="1" bestFit="1" customWidth="1"/>
    <col min="7727" max="7727" width="5.85546875" style="1" customWidth="1"/>
    <col min="7728" max="7728" width="6.42578125" style="1" bestFit="1" customWidth="1"/>
    <col min="7729" max="7730" width="5.85546875" style="1" customWidth="1"/>
    <col min="7731" max="7731" width="6.42578125" style="1" customWidth="1"/>
    <col min="7732" max="7732" width="8.42578125" style="1" customWidth="1"/>
    <col min="7733" max="7733" width="7.42578125" style="1" customWidth="1"/>
    <col min="7734" max="7734" width="6.42578125" style="1" customWidth="1"/>
    <col min="7735" max="7735" width="7.42578125" style="1" bestFit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7" style="1" customWidth="1"/>
    <col min="7745" max="7745" width="5.5703125" style="1" customWidth="1"/>
    <col min="7746" max="7746" width="6.42578125" style="1" bestFit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55" width="5.85546875" style="1" customWidth="1"/>
    <col min="7756" max="7756" width="6.85546875" style="1" customWidth="1"/>
    <col min="7757" max="7757" width="5.85546875" style="1" customWidth="1"/>
    <col min="7758" max="7758" width="6.42578125" style="1" customWidth="1"/>
    <col min="7759" max="7763" width="5.85546875" style="1" customWidth="1"/>
    <col min="7764" max="7764" width="5.85546875" style="1" bestFit="1" customWidth="1"/>
    <col min="7765" max="7765" width="5" style="1" bestFit="1" customWidth="1"/>
    <col min="7766" max="7766" width="5.2851562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2.28515625" style="1" customWidth="1"/>
    <col min="7781" max="7936" width="9.140625" style="1"/>
    <col min="7937" max="7937" width="4" style="1" customWidth="1"/>
    <col min="7938" max="7938" width="19.42578125" style="1" customWidth="1"/>
    <col min="7939" max="7939" width="5.85546875" style="1" customWidth="1"/>
    <col min="7940" max="7940" width="6.7109375" style="1" customWidth="1"/>
    <col min="7941" max="7941" width="5.85546875" style="1" customWidth="1"/>
    <col min="7942" max="7942" width="7.2851562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7.28515625" style="1" customWidth="1"/>
    <col min="7949" max="7949" width="5.85546875" style="1" customWidth="1"/>
    <col min="7950" max="7950" width="7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.42578125" style="1" bestFit="1" customWidth="1"/>
    <col min="7959" max="7959" width="5.85546875" style="1" customWidth="1"/>
    <col min="7960" max="7960" width="7.42578125" style="1" bestFit="1" customWidth="1"/>
    <col min="7961" max="7961" width="5.85546875" style="1" customWidth="1"/>
    <col min="7962" max="7962" width="7.42578125" style="1" bestFit="1" customWidth="1"/>
    <col min="7963" max="7963" width="5.85546875" style="1" customWidth="1"/>
    <col min="7964" max="7964" width="7.42578125" style="1" bestFit="1" customWidth="1"/>
    <col min="7965" max="7965" width="5" style="1" bestFit="1" customWidth="1"/>
    <col min="7966" max="7966" width="7" style="1" customWidth="1"/>
    <col min="7967" max="7967" width="5" style="1" customWidth="1"/>
    <col min="7968" max="7968" width="6.42578125" style="1" customWidth="1"/>
    <col min="7969" max="7969" width="7" style="1" customWidth="1"/>
    <col min="7970" max="7970" width="7.5703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7.42578125" style="1" bestFit="1" customWidth="1"/>
    <col min="7979" max="7979" width="5.85546875" style="1" customWidth="1"/>
    <col min="7980" max="7980" width="7" style="1" customWidth="1"/>
    <col min="7981" max="7981" width="5.85546875" style="1" customWidth="1"/>
    <col min="7982" max="7982" width="7.42578125" style="1" bestFit="1" customWidth="1"/>
    <col min="7983" max="7983" width="5.85546875" style="1" customWidth="1"/>
    <col min="7984" max="7984" width="6.42578125" style="1" bestFit="1" customWidth="1"/>
    <col min="7985" max="7986" width="5.85546875" style="1" customWidth="1"/>
    <col min="7987" max="7987" width="6.42578125" style="1" customWidth="1"/>
    <col min="7988" max="7988" width="8.42578125" style="1" customWidth="1"/>
    <col min="7989" max="7989" width="7.42578125" style="1" customWidth="1"/>
    <col min="7990" max="7990" width="6.42578125" style="1" customWidth="1"/>
    <col min="7991" max="7991" width="7.42578125" style="1" bestFit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7" style="1" customWidth="1"/>
    <col min="8001" max="8001" width="5.5703125" style="1" customWidth="1"/>
    <col min="8002" max="8002" width="6.42578125" style="1" bestFit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1" width="5.85546875" style="1" customWidth="1"/>
    <col min="8012" max="8012" width="6.85546875" style="1" customWidth="1"/>
    <col min="8013" max="8013" width="5.85546875" style="1" customWidth="1"/>
    <col min="8014" max="8014" width="6.42578125" style="1" customWidth="1"/>
    <col min="8015" max="8019" width="5.85546875" style="1" customWidth="1"/>
    <col min="8020" max="8020" width="5.85546875" style="1" bestFit="1" customWidth="1"/>
    <col min="8021" max="8021" width="5" style="1" bestFit="1" customWidth="1"/>
    <col min="8022" max="8022" width="5.2851562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2.28515625" style="1" customWidth="1"/>
    <col min="8037" max="8192" width="9.140625" style="1"/>
    <col min="8193" max="8193" width="4" style="1" customWidth="1"/>
    <col min="8194" max="8194" width="19.42578125" style="1" customWidth="1"/>
    <col min="8195" max="8195" width="5.85546875" style="1" customWidth="1"/>
    <col min="8196" max="8196" width="6.7109375" style="1" customWidth="1"/>
    <col min="8197" max="8197" width="5.85546875" style="1" customWidth="1"/>
    <col min="8198" max="8198" width="7.2851562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7.28515625" style="1" customWidth="1"/>
    <col min="8205" max="8205" width="5.85546875" style="1" customWidth="1"/>
    <col min="8206" max="8206" width="7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.42578125" style="1" bestFit="1" customWidth="1"/>
    <col min="8215" max="8215" width="5.85546875" style="1" customWidth="1"/>
    <col min="8216" max="8216" width="7.42578125" style="1" bestFit="1" customWidth="1"/>
    <col min="8217" max="8217" width="5.85546875" style="1" customWidth="1"/>
    <col min="8218" max="8218" width="7.42578125" style="1" bestFit="1" customWidth="1"/>
    <col min="8219" max="8219" width="5.85546875" style="1" customWidth="1"/>
    <col min="8220" max="8220" width="7.42578125" style="1" bestFit="1" customWidth="1"/>
    <col min="8221" max="8221" width="5" style="1" bestFit="1" customWidth="1"/>
    <col min="8222" max="8222" width="7" style="1" customWidth="1"/>
    <col min="8223" max="8223" width="5" style="1" customWidth="1"/>
    <col min="8224" max="8224" width="6.42578125" style="1" customWidth="1"/>
    <col min="8225" max="8225" width="7" style="1" customWidth="1"/>
    <col min="8226" max="8226" width="7.5703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7.42578125" style="1" bestFit="1" customWidth="1"/>
    <col min="8235" max="8235" width="5.85546875" style="1" customWidth="1"/>
    <col min="8236" max="8236" width="7" style="1" customWidth="1"/>
    <col min="8237" max="8237" width="5.85546875" style="1" customWidth="1"/>
    <col min="8238" max="8238" width="7.42578125" style="1" bestFit="1" customWidth="1"/>
    <col min="8239" max="8239" width="5.85546875" style="1" customWidth="1"/>
    <col min="8240" max="8240" width="6.42578125" style="1" bestFit="1" customWidth="1"/>
    <col min="8241" max="8242" width="5.85546875" style="1" customWidth="1"/>
    <col min="8243" max="8243" width="6.42578125" style="1" customWidth="1"/>
    <col min="8244" max="8244" width="8.42578125" style="1" customWidth="1"/>
    <col min="8245" max="8245" width="7.42578125" style="1" customWidth="1"/>
    <col min="8246" max="8246" width="6.42578125" style="1" customWidth="1"/>
    <col min="8247" max="8247" width="7.42578125" style="1" bestFit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7" style="1" customWidth="1"/>
    <col min="8257" max="8257" width="5.5703125" style="1" customWidth="1"/>
    <col min="8258" max="8258" width="6.42578125" style="1" bestFit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67" width="5.85546875" style="1" customWidth="1"/>
    <col min="8268" max="8268" width="6.85546875" style="1" customWidth="1"/>
    <col min="8269" max="8269" width="5.85546875" style="1" customWidth="1"/>
    <col min="8270" max="8270" width="6.42578125" style="1" customWidth="1"/>
    <col min="8271" max="8275" width="5.85546875" style="1" customWidth="1"/>
    <col min="8276" max="8276" width="5.85546875" style="1" bestFit="1" customWidth="1"/>
    <col min="8277" max="8277" width="5" style="1" bestFit="1" customWidth="1"/>
    <col min="8278" max="8278" width="5.2851562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2.28515625" style="1" customWidth="1"/>
    <col min="8293" max="8448" width="9.140625" style="1"/>
    <col min="8449" max="8449" width="4" style="1" customWidth="1"/>
    <col min="8450" max="8450" width="19.42578125" style="1" customWidth="1"/>
    <col min="8451" max="8451" width="5.85546875" style="1" customWidth="1"/>
    <col min="8452" max="8452" width="6.7109375" style="1" customWidth="1"/>
    <col min="8453" max="8453" width="5.85546875" style="1" customWidth="1"/>
    <col min="8454" max="8454" width="7.2851562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7.28515625" style="1" customWidth="1"/>
    <col min="8461" max="8461" width="5.85546875" style="1" customWidth="1"/>
    <col min="8462" max="8462" width="7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.42578125" style="1" bestFit="1" customWidth="1"/>
    <col min="8471" max="8471" width="5.85546875" style="1" customWidth="1"/>
    <col min="8472" max="8472" width="7.42578125" style="1" bestFit="1" customWidth="1"/>
    <col min="8473" max="8473" width="5.85546875" style="1" customWidth="1"/>
    <col min="8474" max="8474" width="7.42578125" style="1" bestFit="1" customWidth="1"/>
    <col min="8475" max="8475" width="5.85546875" style="1" customWidth="1"/>
    <col min="8476" max="8476" width="7.42578125" style="1" bestFit="1" customWidth="1"/>
    <col min="8477" max="8477" width="5" style="1" bestFit="1" customWidth="1"/>
    <col min="8478" max="8478" width="7" style="1" customWidth="1"/>
    <col min="8479" max="8479" width="5" style="1" customWidth="1"/>
    <col min="8480" max="8480" width="6.42578125" style="1" customWidth="1"/>
    <col min="8481" max="8481" width="7" style="1" customWidth="1"/>
    <col min="8482" max="8482" width="7.5703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7.42578125" style="1" bestFit="1" customWidth="1"/>
    <col min="8491" max="8491" width="5.85546875" style="1" customWidth="1"/>
    <col min="8492" max="8492" width="7" style="1" customWidth="1"/>
    <col min="8493" max="8493" width="5.85546875" style="1" customWidth="1"/>
    <col min="8494" max="8494" width="7.42578125" style="1" bestFit="1" customWidth="1"/>
    <col min="8495" max="8495" width="5.85546875" style="1" customWidth="1"/>
    <col min="8496" max="8496" width="6.42578125" style="1" bestFit="1" customWidth="1"/>
    <col min="8497" max="8498" width="5.85546875" style="1" customWidth="1"/>
    <col min="8499" max="8499" width="6.42578125" style="1" customWidth="1"/>
    <col min="8500" max="8500" width="8.42578125" style="1" customWidth="1"/>
    <col min="8501" max="8501" width="7.42578125" style="1" customWidth="1"/>
    <col min="8502" max="8502" width="6.42578125" style="1" customWidth="1"/>
    <col min="8503" max="8503" width="7.42578125" style="1" bestFit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7" style="1" customWidth="1"/>
    <col min="8513" max="8513" width="5.5703125" style="1" customWidth="1"/>
    <col min="8514" max="8514" width="6.42578125" style="1" bestFit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23" width="5.85546875" style="1" customWidth="1"/>
    <col min="8524" max="8524" width="6.85546875" style="1" customWidth="1"/>
    <col min="8525" max="8525" width="5.85546875" style="1" customWidth="1"/>
    <col min="8526" max="8526" width="6.42578125" style="1" customWidth="1"/>
    <col min="8527" max="8531" width="5.85546875" style="1" customWidth="1"/>
    <col min="8532" max="8532" width="5.85546875" style="1" bestFit="1" customWidth="1"/>
    <col min="8533" max="8533" width="5" style="1" bestFit="1" customWidth="1"/>
    <col min="8534" max="8534" width="5.2851562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2.28515625" style="1" customWidth="1"/>
    <col min="8549" max="8704" width="9.140625" style="1"/>
    <col min="8705" max="8705" width="4" style="1" customWidth="1"/>
    <col min="8706" max="8706" width="19.42578125" style="1" customWidth="1"/>
    <col min="8707" max="8707" width="5.85546875" style="1" customWidth="1"/>
    <col min="8708" max="8708" width="6.7109375" style="1" customWidth="1"/>
    <col min="8709" max="8709" width="5.85546875" style="1" customWidth="1"/>
    <col min="8710" max="8710" width="7.2851562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7.28515625" style="1" customWidth="1"/>
    <col min="8717" max="8717" width="5.85546875" style="1" customWidth="1"/>
    <col min="8718" max="8718" width="7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.42578125" style="1" bestFit="1" customWidth="1"/>
    <col min="8727" max="8727" width="5.85546875" style="1" customWidth="1"/>
    <col min="8728" max="8728" width="7.42578125" style="1" bestFit="1" customWidth="1"/>
    <col min="8729" max="8729" width="5.85546875" style="1" customWidth="1"/>
    <col min="8730" max="8730" width="7.42578125" style="1" bestFit="1" customWidth="1"/>
    <col min="8731" max="8731" width="5.85546875" style="1" customWidth="1"/>
    <col min="8732" max="8732" width="7.42578125" style="1" bestFit="1" customWidth="1"/>
    <col min="8733" max="8733" width="5" style="1" bestFit="1" customWidth="1"/>
    <col min="8734" max="8734" width="7" style="1" customWidth="1"/>
    <col min="8735" max="8735" width="5" style="1" customWidth="1"/>
    <col min="8736" max="8736" width="6.42578125" style="1" customWidth="1"/>
    <col min="8737" max="8737" width="7" style="1" customWidth="1"/>
    <col min="8738" max="8738" width="7.5703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7.42578125" style="1" bestFit="1" customWidth="1"/>
    <col min="8747" max="8747" width="5.85546875" style="1" customWidth="1"/>
    <col min="8748" max="8748" width="7" style="1" customWidth="1"/>
    <col min="8749" max="8749" width="5.85546875" style="1" customWidth="1"/>
    <col min="8750" max="8750" width="7.42578125" style="1" bestFit="1" customWidth="1"/>
    <col min="8751" max="8751" width="5.85546875" style="1" customWidth="1"/>
    <col min="8752" max="8752" width="6.42578125" style="1" bestFit="1" customWidth="1"/>
    <col min="8753" max="8754" width="5.85546875" style="1" customWidth="1"/>
    <col min="8755" max="8755" width="6.42578125" style="1" customWidth="1"/>
    <col min="8756" max="8756" width="8.42578125" style="1" customWidth="1"/>
    <col min="8757" max="8757" width="7.42578125" style="1" customWidth="1"/>
    <col min="8758" max="8758" width="6.42578125" style="1" customWidth="1"/>
    <col min="8759" max="8759" width="7.42578125" style="1" bestFit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7" style="1" customWidth="1"/>
    <col min="8769" max="8769" width="5.5703125" style="1" customWidth="1"/>
    <col min="8770" max="8770" width="6.42578125" style="1" bestFit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79" width="5.85546875" style="1" customWidth="1"/>
    <col min="8780" max="8780" width="6.85546875" style="1" customWidth="1"/>
    <col min="8781" max="8781" width="5.85546875" style="1" customWidth="1"/>
    <col min="8782" max="8782" width="6.42578125" style="1" customWidth="1"/>
    <col min="8783" max="8787" width="5.85546875" style="1" customWidth="1"/>
    <col min="8788" max="8788" width="5.85546875" style="1" bestFit="1" customWidth="1"/>
    <col min="8789" max="8789" width="5" style="1" bestFit="1" customWidth="1"/>
    <col min="8790" max="8790" width="5.2851562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2.28515625" style="1" customWidth="1"/>
    <col min="8805" max="8960" width="9.140625" style="1"/>
    <col min="8961" max="8961" width="4" style="1" customWidth="1"/>
    <col min="8962" max="8962" width="19.42578125" style="1" customWidth="1"/>
    <col min="8963" max="8963" width="5.85546875" style="1" customWidth="1"/>
    <col min="8964" max="8964" width="6.7109375" style="1" customWidth="1"/>
    <col min="8965" max="8965" width="5.85546875" style="1" customWidth="1"/>
    <col min="8966" max="8966" width="7.2851562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7.28515625" style="1" customWidth="1"/>
    <col min="8973" max="8973" width="5.85546875" style="1" customWidth="1"/>
    <col min="8974" max="8974" width="7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.42578125" style="1" bestFit="1" customWidth="1"/>
    <col min="8983" max="8983" width="5.85546875" style="1" customWidth="1"/>
    <col min="8984" max="8984" width="7.42578125" style="1" bestFit="1" customWidth="1"/>
    <col min="8985" max="8985" width="5.85546875" style="1" customWidth="1"/>
    <col min="8986" max="8986" width="7.42578125" style="1" bestFit="1" customWidth="1"/>
    <col min="8987" max="8987" width="5.85546875" style="1" customWidth="1"/>
    <col min="8988" max="8988" width="7.42578125" style="1" bestFit="1" customWidth="1"/>
    <col min="8989" max="8989" width="5" style="1" bestFit="1" customWidth="1"/>
    <col min="8990" max="8990" width="7" style="1" customWidth="1"/>
    <col min="8991" max="8991" width="5" style="1" customWidth="1"/>
    <col min="8992" max="8992" width="6.42578125" style="1" customWidth="1"/>
    <col min="8993" max="8993" width="7" style="1" customWidth="1"/>
    <col min="8994" max="8994" width="7.5703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7.42578125" style="1" bestFit="1" customWidth="1"/>
    <col min="9003" max="9003" width="5.85546875" style="1" customWidth="1"/>
    <col min="9004" max="9004" width="7" style="1" customWidth="1"/>
    <col min="9005" max="9005" width="5.85546875" style="1" customWidth="1"/>
    <col min="9006" max="9006" width="7.42578125" style="1" bestFit="1" customWidth="1"/>
    <col min="9007" max="9007" width="5.85546875" style="1" customWidth="1"/>
    <col min="9008" max="9008" width="6.42578125" style="1" bestFit="1" customWidth="1"/>
    <col min="9009" max="9010" width="5.85546875" style="1" customWidth="1"/>
    <col min="9011" max="9011" width="6.42578125" style="1" customWidth="1"/>
    <col min="9012" max="9012" width="8.42578125" style="1" customWidth="1"/>
    <col min="9013" max="9013" width="7.42578125" style="1" customWidth="1"/>
    <col min="9014" max="9014" width="6.42578125" style="1" customWidth="1"/>
    <col min="9015" max="9015" width="7.42578125" style="1" bestFit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7" style="1" customWidth="1"/>
    <col min="9025" max="9025" width="5.5703125" style="1" customWidth="1"/>
    <col min="9026" max="9026" width="6.42578125" style="1" bestFit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35" width="5.85546875" style="1" customWidth="1"/>
    <col min="9036" max="9036" width="6.85546875" style="1" customWidth="1"/>
    <col min="9037" max="9037" width="5.85546875" style="1" customWidth="1"/>
    <col min="9038" max="9038" width="6.42578125" style="1" customWidth="1"/>
    <col min="9039" max="9043" width="5.85546875" style="1" customWidth="1"/>
    <col min="9044" max="9044" width="5.85546875" style="1" bestFit="1" customWidth="1"/>
    <col min="9045" max="9045" width="5" style="1" bestFit="1" customWidth="1"/>
    <col min="9046" max="9046" width="5.2851562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2.28515625" style="1" customWidth="1"/>
    <col min="9061" max="9216" width="9.140625" style="1"/>
    <col min="9217" max="9217" width="4" style="1" customWidth="1"/>
    <col min="9218" max="9218" width="19.42578125" style="1" customWidth="1"/>
    <col min="9219" max="9219" width="5.85546875" style="1" customWidth="1"/>
    <col min="9220" max="9220" width="6.7109375" style="1" customWidth="1"/>
    <col min="9221" max="9221" width="5.85546875" style="1" customWidth="1"/>
    <col min="9222" max="9222" width="7.2851562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7.28515625" style="1" customWidth="1"/>
    <col min="9229" max="9229" width="5.85546875" style="1" customWidth="1"/>
    <col min="9230" max="9230" width="7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.42578125" style="1" bestFit="1" customWidth="1"/>
    <col min="9239" max="9239" width="5.85546875" style="1" customWidth="1"/>
    <col min="9240" max="9240" width="7.42578125" style="1" bestFit="1" customWidth="1"/>
    <col min="9241" max="9241" width="5.85546875" style="1" customWidth="1"/>
    <col min="9242" max="9242" width="7.42578125" style="1" bestFit="1" customWidth="1"/>
    <col min="9243" max="9243" width="5.85546875" style="1" customWidth="1"/>
    <col min="9244" max="9244" width="7.42578125" style="1" bestFit="1" customWidth="1"/>
    <col min="9245" max="9245" width="5" style="1" bestFit="1" customWidth="1"/>
    <col min="9246" max="9246" width="7" style="1" customWidth="1"/>
    <col min="9247" max="9247" width="5" style="1" customWidth="1"/>
    <col min="9248" max="9248" width="6.42578125" style="1" customWidth="1"/>
    <col min="9249" max="9249" width="7" style="1" customWidth="1"/>
    <col min="9250" max="9250" width="7.5703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7.42578125" style="1" bestFit="1" customWidth="1"/>
    <col min="9259" max="9259" width="5.85546875" style="1" customWidth="1"/>
    <col min="9260" max="9260" width="7" style="1" customWidth="1"/>
    <col min="9261" max="9261" width="5.85546875" style="1" customWidth="1"/>
    <col min="9262" max="9262" width="7.42578125" style="1" bestFit="1" customWidth="1"/>
    <col min="9263" max="9263" width="5.85546875" style="1" customWidth="1"/>
    <col min="9264" max="9264" width="6.42578125" style="1" bestFit="1" customWidth="1"/>
    <col min="9265" max="9266" width="5.85546875" style="1" customWidth="1"/>
    <col min="9267" max="9267" width="6.42578125" style="1" customWidth="1"/>
    <col min="9268" max="9268" width="8.42578125" style="1" customWidth="1"/>
    <col min="9269" max="9269" width="7.42578125" style="1" customWidth="1"/>
    <col min="9270" max="9270" width="6.42578125" style="1" customWidth="1"/>
    <col min="9271" max="9271" width="7.42578125" style="1" bestFit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7" style="1" customWidth="1"/>
    <col min="9281" max="9281" width="5.5703125" style="1" customWidth="1"/>
    <col min="9282" max="9282" width="6.42578125" style="1" bestFit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1" width="5.85546875" style="1" customWidth="1"/>
    <col min="9292" max="9292" width="6.85546875" style="1" customWidth="1"/>
    <col min="9293" max="9293" width="5.85546875" style="1" customWidth="1"/>
    <col min="9294" max="9294" width="6.42578125" style="1" customWidth="1"/>
    <col min="9295" max="9299" width="5.85546875" style="1" customWidth="1"/>
    <col min="9300" max="9300" width="5.85546875" style="1" bestFit="1" customWidth="1"/>
    <col min="9301" max="9301" width="5" style="1" bestFit="1" customWidth="1"/>
    <col min="9302" max="9302" width="5.2851562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2.28515625" style="1" customWidth="1"/>
    <col min="9317" max="9472" width="9.140625" style="1"/>
    <col min="9473" max="9473" width="4" style="1" customWidth="1"/>
    <col min="9474" max="9474" width="19.42578125" style="1" customWidth="1"/>
    <col min="9475" max="9475" width="5.85546875" style="1" customWidth="1"/>
    <col min="9476" max="9476" width="6.7109375" style="1" customWidth="1"/>
    <col min="9477" max="9477" width="5.85546875" style="1" customWidth="1"/>
    <col min="9478" max="9478" width="7.2851562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7.28515625" style="1" customWidth="1"/>
    <col min="9485" max="9485" width="5.85546875" style="1" customWidth="1"/>
    <col min="9486" max="9486" width="7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.42578125" style="1" bestFit="1" customWidth="1"/>
    <col min="9495" max="9495" width="5.85546875" style="1" customWidth="1"/>
    <col min="9496" max="9496" width="7.42578125" style="1" bestFit="1" customWidth="1"/>
    <col min="9497" max="9497" width="5.85546875" style="1" customWidth="1"/>
    <col min="9498" max="9498" width="7.42578125" style="1" bestFit="1" customWidth="1"/>
    <col min="9499" max="9499" width="5.85546875" style="1" customWidth="1"/>
    <col min="9500" max="9500" width="7.42578125" style="1" bestFit="1" customWidth="1"/>
    <col min="9501" max="9501" width="5" style="1" bestFit="1" customWidth="1"/>
    <col min="9502" max="9502" width="7" style="1" customWidth="1"/>
    <col min="9503" max="9503" width="5" style="1" customWidth="1"/>
    <col min="9504" max="9504" width="6.42578125" style="1" customWidth="1"/>
    <col min="9505" max="9505" width="7" style="1" customWidth="1"/>
    <col min="9506" max="9506" width="7.5703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7.42578125" style="1" bestFit="1" customWidth="1"/>
    <col min="9515" max="9515" width="5.85546875" style="1" customWidth="1"/>
    <col min="9516" max="9516" width="7" style="1" customWidth="1"/>
    <col min="9517" max="9517" width="5.85546875" style="1" customWidth="1"/>
    <col min="9518" max="9518" width="7.42578125" style="1" bestFit="1" customWidth="1"/>
    <col min="9519" max="9519" width="5.85546875" style="1" customWidth="1"/>
    <col min="9520" max="9520" width="6.42578125" style="1" bestFit="1" customWidth="1"/>
    <col min="9521" max="9522" width="5.85546875" style="1" customWidth="1"/>
    <col min="9523" max="9523" width="6.42578125" style="1" customWidth="1"/>
    <col min="9524" max="9524" width="8.42578125" style="1" customWidth="1"/>
    <col min="9525" max="9525" width="7.42578125" style="1" customWidth="1"/>
    <col min="9526" max="9526" width="6.42578125" style="1" customWidth="1"/>
    <col min="9527" max="9527" width="7.42578125" style="1" bestFit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7" style="1" customWidth="1"/>
    <col min="9537" max="9537" width="5.5703125" style="1" customWidth="1"/>
    <col min="9538" max="9538" width="6.42578125" style="1" bestFit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47" width="5.85546875" style="1" customWidth="1"/>
    <col min="9548" max="9548" width="6.85546875" style="1" customWidth="1"/>
    <col min="9549" max="9549" width="5.85546875" style="1" customWidth="1"/>
    <col min="9550" max="9550" width="6.42578125" style="1" customWidth="1"/>
    <col min="9551" max="9555" width="5.85546875" style="1" customWidth="1"/>
    <col min="9556" max="9556" width="5.85546875" style="1" bestFit="1" customWidth="1"/>
    <col min="9557" max="9557" width="5" style="1" bestFit="1" customWidth="1"/>
    <col min="9558" max="9558" width="5.2851562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2.28515625" style="1" customWidth="1"/>
    <col min="9573" max="9728" width="9.140625" style="1"/>
    <col min="9729" max="9729" width="4" style="1" customWidth="1"/>
    <col min="9730" max="9730" width="19.42578125" style="1" customWidth="1"/>
    <col min="9731" max="9731" width="5.85546875" style="1" customWidth="1"/>
    <col min="9732" max="9732" width="6.7109375" style="1" customWidth="1"/>
    <col min="9733" max="9733" width="5.85546875" style="1" customWidth="1"/>
    <col min="9734" max="9734" width="7.2851562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7.28515625" style="1" customWidth="1"/>
    <col min="9741" max="9741" width="5.85546875" style="1" customWidth="1"/>
    <col min="9742" max="9742" width="7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.42578125" style="1" bestFit="1" customWidth="1"/>
    <col min="9751" max="9751" width="5.85546875" style="1" customWidth="1"/>
    <col min="9752" max="9752" width="7.42578125" style="1" bestFit="1" customWidth="1"/>
    <col min="9753" max="9753" width="5.85546875" style="1" customWidth="1"/>
    <col min="9754" max="9754" width="7.42578125" style="1" bestFit="1" customWidth="1"/>
    <col min="9755" max="9755" width="5.85546875" style="1" customWidth="1"/>
    <col min="9756" max="9756" width="7.42578125" style="1" bestFit="1" customWidth="1"/>
    <col min="9757" max="9757" width="5" style="1" bestFit="1" customWidth="1"/>
    <col min="9758" max="9758" width="7" style="1" customWidth="1"/>
    <col min="9759" max="9759" width="5" style="1" customWidth="1"/>
    <col min="9760" max="9760" width="6.42578125" style="1" customWidth="1"/>
    <col min="9761" max="9761" width="7" style="1" customWidth="1"/>
    <col min="9762" max="9762" width="7.5703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7.42578125" style="1" bestFit="1" customWidth="1"/>
    <col min="9771" max="9771" width="5.85546875" style="1" customWidth="1"/>
    <col min="9772" max="9772" width="7" style="1" customWidth="1"/>
    <col min="9773" max="9773" width="5.85546875" style="1" customWidth="1"/>
    <col min="9774" max="9774" width="7.42578125" style="1" bestFit="1" customWidth="1"/>
    <col min="9775" max="9775" width="5.85546875" style="1" customWidth="1"/>
    <col min="9776" max="9776" width="6.42578125" style="1" bestFit="1" customWidth="1"/>
    <col min="9777" max="9778" width="5.85546875" style="1" customWidth="1"/>
    <col min="9779" max="9779" width="6.42578125" style="1" customWidth="1"/>
    <col min="9780" max="9780" width="8.42578125" style="1" customWidth="1"/>
    <col min="9781" max="9781" width="7.42578125" style="1" customWidth="1"/>
    <col min="9782" max="9782" width="6.42578125" style="1" customWidth="1"/>
    <col min="9783" max="9783" width="7.42578125" style="1" bestFit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7" style="1" customWidth="1"/>
    <col min="9793" max="9793" width="5.5703125" style="1" customWidth="1"/>
    <col min="9794" max="9794" width="6.42578125" style="1" bestFit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03" width="5.85546875" style="1" customWidth="1"/>
    <col min="9804" max="9804" width="6.85546875" style="1" customWidth="1"/>
    <col min="9805" max="9805" width="5.85546875" style="1" customWidth="1"/>
    <col min="9806" max="9806" width="6.42578125" style="1" customWidth="1"/>
    <col min="9807" max="9811" width="5.85546875" style="1" customWidth="1"/>
    <col min="9812" max="9812" width="5.85546875" style="1" bestFit="1" customWidth="1"/>
    <col min="9813" max="9813" width="5" style="1" bestFit="1" customWidth="1"/>
    <col min="9814" max="9814" width="5.2851562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2.28515625" style="1" customWidth="1"/>
    <col min="9829" max="9984" width="9.140625" style="1"/>
    <col min="9985" max="9985" width="4" style="1" customWidth="1"/>
    <col min="9986" max="9986" width="19.42578125" style="1" customWidth="1"/>
    <col min="9987" max="9987" width="5.85546875" style="1" customWidth="1"/>
    <col min="9988" max="9988" width="6.7109375" style="1" customWidth="1"/>
    <col min="9989" max="9989" width="5.85546875" style="1" customWidth="1"/>
    <col min="9990" max="9990" width="7.2851562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7.28515625" style="1" customWidth="1"/>
    <col min="9997" max="9997" width="5.85546875" style="1" customWidth="1"/>
    <col min="9998" max="9998" width="7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.42578125" style="1" bestFit="1" customWidth="1"/>
    <col min="10007" max="10007" width="5.85546875" style="1" customWidth="1"/>
    <col min="10008" max="10008" width="7.42578125" style="1" bestFit="1" customWidth="1"/>
    <col min="10009" max="10009" width="5.85546875" style="1" customWidth="1"/>
    <col min="10010" max="10010" width="7.42578125" style="1" bestFit="1" customWidth="1"/>
    <col min="10011" max="10011" width="5.85546875" style="1" customWidth="1"/>
    <col min="10012" max="10012" width="7.42578125" style="1" bestFit="1" customWidth="1"/>
    <col min="10013" max="10013" width="5" style="1" bestFit="1" customWidth="1"/>
    <col min="10014" max="10014" width="7" style="1" customWidth="1"/>
    <col min="10015" max="10015" width="5" style="1" customWidth="1"/>
    <col min="10016" max="10016" width="6.42578125" style="1" customWidth="1"/>
    <col min="10017" max="10017" width="7" style="1" customWidth="1"/>
    <col min="10018" max="10018" width="7.5703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7.42578125" style="1" bestFit="1" customWidth="1"/>
    <col min="10027" max="10027" width="5.85546875" style="1" customWidth="1"/>
    <col min="10028" max="10028" width="7" style="1" customWidth="1"/>
    <col min="10029" max="10029" width="5.85546875" style="1" customWidth="1"/>
    <col min="10030" max="10030" width="7.42578125" style="1" bestFit="1" customWidth="1"/>
    <col min="10031" max="10031" width="5.85546875" style="1" customWidth="1"/>
    <col min="10032" max="10032" width="6.42578125" style="1" bestFit="1" customWidth="1"/>
    <col min="10033" max="10034" width="5.85546875" style="1" customWidth="1"/>
    <col min="10035" max="10035" width="6.42578125" style="1" customWidth="1"/>
    <col min="10036" max="10036" width="8.42578125" style="1" customWidth="1"/>
    <col min="10037" max="10037" width="7.42578125" style="1" customWidth="1"/>
    <col min="10038" max="10038" width="6.42578125" style="1" customWidth="1"/>
    <col min="10039" max="10039" width="7.42578125" style="1" bestFit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7" style="1" customWidth="1"/>
    <col min="10049" max="10049" width="5.5703125" style="1" customWidth="1"/>
    <col min="10050" max="10050" width="6.42578125" style="1" bestFit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59" width="5.85546875" style="1" customWidth="1"/>
    <col min="10060" max="10060" width="6.85546875" style="1" customWidth="1"/>
    <col min="10061" max="10061" width="5.85546875" style="1" customWidth="1"/>
    <col min="10062" max="10062" width="6.42578125" style="1" customWidth="1"/>
    <col min="10063" max="10067" width="5.85546875" style="1" customWidth="1"/>
    <col min="10068" max="10068" width="5.85546875" style="1" bestFit="1" customWidth="1"/>
    <col min="10069" max="10069" width="5" style="1" bestFit="1" customWidth="1"/>
    <col min="10070" max="10070" width="5.2851562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2.28515625" style="1" customWidth="1"/>
    <col min="10085" max="10240" width="9.140625" style="1"/>
    <col min="10241" max="10241" width="4" style="1" customWidth="1"/>
    <col min="10242" max="10242" width="19.42578125" style="1" customWidth="1"/>
    <col min="10243" max="10243" width="5.85546875" style="1" customWidth="1"/>
    <col min="10244" max="10244" width="6.7109375" style="1" customWidth="1"/>
    <col min="10245" max="10245" width="5.85546875" style="1" customWidth="1"/>
    <col min="10246" max="10246" width="7.2851562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7.28515625" style="1" customWidth="1"/>
    <col min="10253" max="10253" width="5.85546875" style="1" customWidth="1"/>
    <col min="10254" max="10254" width="7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.42578125" style="1" bestFit="1" customWidth="1"/>
    <col min="10263" max="10263" width="5.85546875" style="1" customWidth="1"/>
    <col min="10264" max="10264" width="7.42578125" style="1" bestFit="1" customWidth="1"/>
    <col min="10265" max="10265" width="5.85546875" style="1" customWidth="1"/>
    <col min="10266" max="10266" width="7.42578125" style="1" bestFit="1" customWidth="1"/>
    <col min="10267" max="10267" width="5.85546875" style="1" customWidth="1"/>
    <col min="10268" max="10268" width="7.42578125" style="1" bestFit="1" customWidth="1"/>
    <col min="10269" max="10269" width="5" style="1" bestFit="1" customWidth="1"/>
    <col min="10270" max="10270" width="7" style="1" customWidth="1"/>
    <col min="10271" max="10271" width="5" style="1" customWidth="1"/>
    <col min="10272" max="10272" width="6.42578125" style="1" customWidth="1"/>
    <col min="10273" max="10273" width="7" style="1" customWidth="1"/>
    <col min="10274" max="10274" width="7.5703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7.42578125" style="1" bestFit="1" customWidth="1"/>
    <col min="10283" max="10283" width="5.85546875" style="1" customWidth="1"/>
    <col min="10284" max="10284" width="7" style="1" customWidth="1"/>
    <col min="10285" max="10285" width="5.85546875" style="1" customWidth="1"/>
    <col min="10286" max="10286" width="7.42578125" style="1" bestFit="1" customWidth="1"/>
    <col min="10287" max="10287" width="5.85546875" style="1" customWidth="1"/>
    <col min="10288" max="10288" width="6.42578125" style="1" bestFit="1" customWidth="1"/>
    <col min="10289" max="10290" width="5.85546875" style="1" customWidth="1"/>
    <col min="10291" max="10291" width="6.42578125" style="1" customWidth="1"/>
    <col min="10292" max="10292" width="8.42578125" style="1" customWidth="1"/>
    <col min="10293" max="10293" width="7.42578125" style="1" customWidth="1"/>
    <col min="10294" max="10294" width="6.42578125" style="1" customWidth="1"/>
    <col min="10295" max="10295" width="7.42578125" style="1" bestFit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7" style="1" customWidth="1"/>
    <col min="10305" max="10305" width="5.5703125" style="1" customWidth="1"/>
    <col min="10306" max="10306" width="6.42578125" style="1" bestFit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15" width="5.85546875" style="1" customWidth="1"/>
    <col min="10316" max="10316" width="6.85546875" style="1" customWidth="1"/>
    <col min="10317" max="10317" width="5.85546875" style="1" customWidth="1"/>
    <col min="10318" max="10318" width="6.42578125" style="1" customWidth="1"/>
    <col min="10319" max="10323" width="5.85546875" style="1" customWidth="1"/>
    <col min="10324" max="10324" width="5.85546875" style="1" bestFit="1" customWidth="1"/>
    <col min="10325" max="10325" width="5" style="1" bestFit="1" customWidth="1"/>
    <col min="10326" max="10326" width="5.2851562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2.28515625" style="1" customWidth="1"/>
    <col min="10341" max="10496" width="9.140625" style="1"/>
    <col min="10497" max="10497" width="4" style="1" customWidth="1"/>
    <col min="10498" max="10498" width="19.42578125" style="1" customWidth="1"/>
    <col min="10499" max="10499" width="5.85546875" style="1" customWidth="1"/>
    <col min="10500" max="10500" width="6.7109375" style="1" customWidth="1"/>
    <col min="10501" max="10501" width="5.85546875" style="1" customWidth="1"/>
    <col min="10502" max="10502" width="7.2851562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7.28515625" style="1" customWidth="1"/>
    <col min="10509" max="10509" width="5.85546875" style="1" customWidth="1"/>
    <col min="10510" max="10510" width="7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.42578125" style="1" bestFit="1" customWidth="1"/>
    <col min="10519" max="10519" width="5.85546875" style="1" customWidth="1"/>
    <col min="10520" max="10520" width="7.42578125" style="1" bestFit="1" customWidth="1"/>
    <col min="10521" max="10521" width="5.85546875" style="1" customWidth="1"/>
    <col min="10522" max="10522" width="7.42578125" style="1" bestFit="1" customWidth="1"/>
    <col min="10523" max="10523" width="5.85546875" style="1" customWidth="1"/>
    <col min="10524" max="10524" width="7.42578125" style="1" bestFit="1" customWidth="1"/>
    <col min="10525" max="10525" width="5" style="1" bestFit="1" customWidth="1"/>
    <col min="10526" max="10526" width="7" style="1" customWidth="1"/>
    <col min="10527" max="10527" width="5" style="1" customWidth="1"/>
    <col min="10528" max="10528" width="6.42578125" style="1" customWidth="1"/>
    <col min="10529" max="10529" width="7" style="1" customWidth="1"/>
    <col min="10530" max="10530" width="7.5703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7.42578125" style="1" bestFit="1" customWidth="1"/>
    <col min="10539" max="10539" width="5.85546875" style="1" customWidth="1"/>
    <col min="10540" max="10540" width="7" style="1" customWidth="1"/>
    <col min="10541" max="10541" width="5.85546875" style="1" customWidth="1"/>
    <col min="10542" max="10542" width="7.42578125" style="1" bestFit="1" customWidth="1"/>
    <col min="10543" max="10543" width="5.85546875" style="1" customWidth="1"/>
    <col min="10544" max="10544" width="6.42578125" style="1" bestFit="1" customWidth="1"/>
    <col min="10545" max="10546" width="5.85546875" style="1" customWidth="1"/>
    <col min="10547" max="10547" width="6.42578125" style="1" customWidth="1"/>
    <col min="10548" max="10548" width="8.42578125" style="1" customWidth="1"/>
    <col min="10549" max="10549" width="7.42578125" style="1" customWidth="1"/>
    <col min="10550" max="10550" width="6.42578125" style="1" customWidth="1"/>
    <col min="10551" max="10551" width="7.42578125" style="1" bestFit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7" style="1" customWidth="1"/>
    <col min="10561" max="10561" width="5.5703125" style="1" customWidth="1"/>
    <col min="10562" max="10562" width="6.42578125" style="1" bestFit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1" width="5.85546875" style="1" customWidth="1"/>
    <col min="10572" max="10572" width="6.85546875" style="1" customWidth="1"/>
    <col min="10573" max="10573" width="5.85546875" style="1" customWidth="1"/>
    <col min="10574" max="10574" width="6.42578125" style="1" customWidth="1"/>
    <col min="10575" max="10579" width="5.85546875" style="1" customWidth="1"/>
    <col min="10580" max="10580" width="5.85546875" style="1" bestFit="1" customWidth="1"/>
    <col min="10581" max="10581" width="5" style="1" bestFit="1" customWidth="1"/>
    <col min="10582" max="10582" width="5.2851562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2.28515625" style="1" customWidth="1"/>
    <col min="10597" max="10752" width="9.140625" style="1"/>
    <col min="10753" max="10753" width="4" style="1" customWidth="1"/>
    <col min="10754" max="10754" width="19.42578125" style="1" customWidth="1"/>
    <col min="10755" max="10755" width="5.85546875" style="1" customWidth="1"/>
    <col min="10756" max="10756" width="6.7109375" style="1" customWidth="1"/>
    <col min="10757" max="10757" width="5.85546875" style="1" customWidth="1"/>
    <col min="10758" max="10758" width="7.2851562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7.28515625" style="1" customWidth="1"/>
    <col min="10765" max="10765" width="5.85546875" style="1" customWidth="1"/>
    <col min="10766" max="10766" width="7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.42578125" style="1" bestFit="1" customWidth="1"/>
    <col min="10775" max="10775" width="5.85546875" style="1" customWidth="1"/>
    <col min="10776" max="10776" width="7.42578125" style="1" bestFit="1" customWidth="1"/>
    <col min="10777" max="10777" width="5.85546875" style="1" customWidth="1"/>
    <col min="10778" max="10778" width="7.42578125" style="1" bestFit="1" customWidth="1"/>
    <col min="10779" max="10779" width="5.85546875" style="1" customWidth="1"/>
    <col min="10780" max="10780" width="7.42578125" style="1" bestFit="1" customWidth="1"/>
    <col min="10781" max="10781" width="5" style="1" bestFit="1" customWidth="1"/>
    <col min="10782" max="10782" width="7" style="1" customWidth="1"/>
    <col min="10783" max="10783" width="5" style="1" customWidth="1"/>
    <col min="10784" max="10784" width="6.42578125" style="1" customWidth="1"/>
    <col min="10785" max="10785" width="7" style="1" customWidth="1"/>
    <col min="10786" max="10786" width="7.5703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7.42578125" style="1" bestFit="1" customWidth="1"/>
    <col min="10795" max="10795" width="5.85546875" style="1" customWidth="1"/>
    <col min="10796" max="10796" width="7" style="1" customWidth="1"/>
    <col min="10797" max="10797" width="5.85546875" style="1" customWidth="1"/>
    <col min="10798" max="10798" width="7.42578125" style="1" bestFit="1" customWidth="1"/>
    <col min="10799" max="10799" width="5.85546875" style="1" customWidth="1"/>
    <col min="10800" max="10800" width="6.42578125" style="1" bestFit="1" customWidth="1"/>
    <col min="10801" max="10802" width="5.85546875" style="1" customWidth="1"/>
    <col min="10803" max="10803" width="6.42578125" style="1" customWidth="1"/>
    <col min="10804" max="10804" width="8.42578125" style="1" customWidth="1"/>
    <col min="10805" max="10805" width="7.42578125" style="1" customWidth="1"/>
    <col min="10806" max="10806" width="6.42578125" style="1" customWidth="1"/>
    <col min="10807" max="10807" width="7.42578125" style="1" bestFit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7" style="1" customWidth="1"/>
    <col min="10817" max="10817" width="5.5703125" style="1" customWidth="1"/>
    <col min="10818" max="10818" width="6.42578125" style="1" bestFit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27" width="5.85546875" style="1" customWidth="1"/>
    <col min="10828" max="10828" width="6.85546875" style="1" customWidth="1"/>
    <col min="10829" max="10829" width="5.85546875" style="1" customWidth="1"/>
    <col min="10830" max="10830" width="6.42578125" style="1" customWidth="1"/>
    <col min="10831" max="10835" width="5.85546875" style="1" customWidth="1"/>
    <col min="10836" max="10836" width="5.85546875" style="1" bestFit="1" customWidth="1"/>
    <col min="10837" max="10837" width="5" style="1" bestFit="1" customWidth="1"/>
    <col min="10838" max="10838" width="5.2851562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2.28515625" style="1" customWidth="1"/>
    <col min="10853" max="11008" width="9.140625" style="1"/>
    <col min="11009" max="11009" width="4" style="1" customWidth="1"/>
    <col min="11010" max="11010" width="19.42578125" style="1" customWidth="1"/>
    <col min="11011" max="11011" width="5.85546875" style="1" customWidth="1"/>
    <col min="11012" max="11012" width="6.7109375" style="1" customWidth="1"/>
    <col min="11013" max="11013" width="5.85546875" style="1" customWidth="1"/>
    <col min="11014" max="11014" width="7.2851562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7.28515625" style="1" customWidth="1"/>
    <col min="11021" max="11021" width="5.85546875" style="1" customWidth="1"/>
    <col min="11022" max="11022" width="7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.42578125" style="1" bestFit="1" customWidth="1"/>
    <col min="11031" max="11031" width="5.85546875" style="1" customWidth="1"/>
    <col min="11032" max="11032" width="7.42578125" style="1" bestFit="1" customWidth="1"/>
    <col min="11033" max="11033" width="5.85546875" style="1" customWidth="1"/>
    <col min="11034" max="11034" width="7.42578125" style="1" bestFit="1" customWidth="1"/>
    <col min="11035" max="11035" width="5.85546875" style="1" customWidth="1"/>
    <col min="11036" max="11036" width="7.42578125" style="1" bestFit="1" customWidth="1"/>
    <col min="11037" max="11037" width="5" style="1" bestFit="1" customWidth="1"/>
    <col min="11038" max="11038" width="7" style="1" customWidth="1"/>
    <col min="11039" max="11039" width="5" style="1" customWidth="1"/>
    <col min="11040" max="11040" width="6.42578125" style="1" customWidth="1"/>
    <col min="11041" max="11041" width="7" style="1" customWidth="1"/>
    <col min="11042" max="11042" width="7.5703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7.42578125" style="1" bestFit="1" customWidth="1"/>
    <col min="11051" max="11051" width="5.85546875" style="1" customWidth="1"/>
    <col min="11052" max="11052" width="7" style="1" customWidth="1"/>
    <col min="11053" max="11053" width="5.85546875" style="1" customWidth="1"/>
    <col min="11054" max="11054" width="7.42578125" style="1" bestFit="1" customWidth="1"/>
    <col min="11055" max="11055" width="5.85546875" style="1" customWidth="1"/>
    <col min="11056" max="11056" width="6.42578125" style="1" bestFit="1" customWidth="1"/>
    <col min="11057" max="11058" width="5.85546875" style="1" customWidth="1"/>
    <col min="11059" max="11059" width="6.42578125" style="1" customWidth="1"/>
    <col min="11060" max="11060" width="8.42578125" style="1" customWidth="1"/>
    <col min="11061" max="11061" width="7.42578125" style="1" customWidth="1"/>
    <col min="11062" max="11062" width="6.42578125" style="1" customWidth="1"/>
    <col min="11063" max="11063" width="7.42578125" style="1" bestFit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7" style="1" customWidth="1"/>
    <col min="11073" max="11073" width="5.5703125" style="1" customWidth="1"/>
    <col min="11074" max="11074" width="6.42578125" style="1" bestFit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83" width="5.85546875" style="1" customWidth="1"/>
    <col min="11084" max="11084" width="6.85546875" style="1" customWidth="1"/>
    <col min="11085" max="11085" width="5.85546875" style="1" customWidth="1"/>
    <col min="11086" max="11086" width="6.42578125" style="1" customWidth="1"/>
    <col min="11087" max="11091" width="5.85546875" style="1" customWidth="1"/>
    <col min="11092" max="11092" width="5.85546875" style="1" bestFit="1" customWidth="1"/>
    <col min="11093" max="11093" width="5" style="1" bestFit="1" customWidth="1"/>
    <col min="11094" max="11094" width="5.2851562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2.28515625" style="1" customWidth="1"/>
    <col min="11109" max="11264" width="9.140625" style="1"/>
    <col min="11265" max="11265" width="4" style="1" customWidth="1"/>
    <col min="11266" max="11266" width="19.42578125" style="1" customWidth="1"/>
    <col min="11267" max="11267" width="5.85546875" style="1" customWidth="1"/>
    <col min="11268" max="11268" width="6.7109375" style="1" customWidth="1"/>
    <col min="11269" max="11269" width="5.85546875" style="1" customWidth="1"/>
    <col min="11270" max="11270" width="7.2851562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7.28515625" style="1" customWidth="1"/>
    <col min="11277" max="11277" width="5.85546875" style="1" customWidth="1"/>
    <col min="11278" max="11278" width="7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.42578125" style="1" bestFit="1" customWidth="1"/>
    <col min="11287" max="11287" width="5.85546875" style="1" customWidth="1"/>
    <col min="11288" max="11288" width="7.42578125" style="1" bestFit="1" customWidth="1"/>
    <col min="11289" max="11289" width="5.85546875" style="1" customWidth="1"/>
    <col min="11290" max="11290" width="7.42578125" style="1" bestFit="1" customWidth="1"/>
    <col min="11291" max="11291" width="5.85546875" style="1" customWidth="1"/>
    <col min="11292" max="11292" width="7.42578125" style="1" bestFit="1" customWidth="1"/>
    <col min="11293" max="11293" width="5" style="1" bestFit="1" customWidth="1"/>
    <col min="11294" max="11294" width="7" style="1" customWidth="1"/>
    <col min="11295" max="11295" width="5" style="1" customWidth="1"/>
    <col min="11296" max="11296" width="6.42578125" style="1" customWidth="1"/>
    <col min="11297" max="11297" width="7" style="1" customWidth="1"/>
    <col min="11298" max="11298" width="7.5703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7.42578125" style="1" bestFit="1" customWidth="1"/>
    <col min="11307" max="11307" width="5.85546875" style="1" customWidth="1"/>
    <col min="11308" max="11308" width="7" style="1" customWidth="1"/>
    <col min="11309" max="11309" width="5.85546875" style="1" customWidth="1"/>
    <col min="11310" max="11310" width="7.42578125" style="1" bestFit="1" customWidth="1"/>
    <col min="11311" max="11311" width="5.85546875" style="1" customWidth="1"/>
    <col min="11312" max="11312" width="6.42578125" style="1" bestFit="1" customWidth="1"/>
    <col min="11313" max="11314" width="5.85546875" style="1" customWidth="1"/>
    <col min="11315" max="11315" width="6.42578125" style="1" customWidth="1"/>
    <col min="11316" max="11316" width="8.42578125" style="1" customWidth="1"/>
    <col min="11317" max="11317" width="7.42578125" style="1" customWidth="1"/>
    <col min="11318" max="11318" width="6.42578125" style="1" customWidth="1"/>
    <col min="11319" max="11319" width="7.42578125" style="1" bestFit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7" style="1" customWidth="1"/>
    <col min="11329" max="11329" width="5.5703125" style="1" customWidth="1"/>
    <col min="11330" max="11330" width="6.42578125" style="1" bestFit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39" width="5.85546875" style="1" customWidth="1"/>
    <col min="11340" max="11340" width="6.85546875" style="1" customWidth="1"/>
    <col min="11341" max="11341" width="5.85546875" style="1" customWidth="1"/>
    <col min="11342" max="11342" width="6.42578125" style="1" customWidth="1"/>
    <col min="11343" max="11347" width="5.85546875" style="1" customWidth="1"/>
    <col min="11348" max="11348" width="5.85546875" style="1" bestFit="1" customWidth="1"/>
    <col min="11349" max="11349" width="5" style="1" bestFit="1" customWidth="1"/>
    <col min="11350" max="11350" width="5.2851562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2.28515625" style="1" customWidth="1"/>
    <col min="11365" max="11520" width="9.140625" style="1"/>
    <col min="11521" max="11521" width="4" style="1" customWidth="1"/>
    <col min="11522" max="11522" width="19.42578125" style="1" customWidth="1"/>
    <col min="11523" max="11523" width="5.85546875" style="1" customWidth="1"/>
    <col min="11524" max="11524" width="6.7109375" style="1" customWidth="1"/>
    <col min="11525" max="11525" width="5.85546875" style="1" customWidth="1"/>
    <col min="11526" max="11526" width="7.2851562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7.28515625" style="1" customWidth="1"/>
    <col min="11533" max="11533" width="5.85546875" style="1" customWidth="1"/>
    <col min="11534" max="11534" width="7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.42578125" style="1" bestFit="1" customWidth="1"/>
    <col min="11543" max="11543" width="5.85546875" style="1" customWidth="1"/>
    <col min="11544" max="11544" width="7.42578125" style="1" bestFit="1" customWidth="1"/>
    <col min="11545" max="11545" width="5.85546875" style="1" customWidth="1"/>
    <col min="11546" max="11546" width="7.42578125" style="1" bestFit="1" customWidth="1"/>
    <col min="11547" max="11547" width="5.85546875" style="1" customWidth="1"/>
    <col min="11548" max="11548" width="7.42578125" style="1" bestFit="1" customWidth="1"/>
    <col min="11549" max="11549" width="5" style="1" bestFit="1" customWidth="1"/>
    <col min="11550" max="11550" width="7" style="1" customWidth="1"/>
    <col min="11551" max="11551" width="5" style="1" customWidth="1"/>
    <col min="11552" max="11552" width="6.42578125" style="1" customWidth="1"/>
    <col min="11553" max="11553" width="7" style="1" customWidth="1"/>
    <col min="11554" max="11554" width="7.5703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7.42578125" style="1" bestFit="1" customWidth="1"/>
    <col min="11563" max="11563" width="5.85546875" style="1" customWidth="1"/>
    <col min="11564" max="11564" width="7" style="1" customWidth="1"/>
    <col min="11565" max="11565" width="5.85546875" style="1" customWidth="1"/>
    <col min="11566" max="11566" width="7.42578125" style="1" bestFit="1" customWidth="1"/>
    <col min="11567" max="11567" width="5.85546875" style="1" customWidth="1"/>
    <col min="11568" max="11568" width="6.42578125" style="1" bestFit="1" customWidth="1"/>
    <col min="11569" max="11570" width="5.85546875" style="1" customWidth="1"/>
    <col min="11571" max="11571" width="6.42578125" style="1" customWidth="1"/>
    <col min="11572" max="11572" width="8.42578125" style="1" customWidth="1"/>
    <col min="11573" max="11573" width="7.42578125" style="1" customWidth="1"/>
    <col min="11574" max="11574" width="6.42578125" style="1" customWidth="1"/>
    <col min="11575" max="11575" width="7.42578125" style="1" bestFit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7" style="1" customWidth="1"/>
    <col min="11585" max="11585" width="5.5703125" style="1" customWidth="1"/>
    <col min="11586" max="11586" width="6.42578125" style="1" bestFit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595" width="5.85546875" style="1" customWidth="1"/>
    <col min="11596" max="11596" width="6.85546875" style="1" customWidth="1"/>
    <col min="11597" max="11597" width="5.85546875" style="1" customWidth="1"/>
    <col min="11598" max="11598" width="6.42578125" style="1" customWidth="1"/>
    <col min="11599" max="11603" width="5.85546875" style="1" customWidth="1"/>
    <col min="11604" max="11604" width="5.85546875" style="1" bestFit="1" customWidth="1"/>
    <col min="11605" max="11605" width="5" style="1" bestFit="1" customWidth="1"/>
    <col min="11606" max="11606" width="5.2851562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2.28515625" style="1" customWidth="1"/>
    <col min="11621" max="11776" width="9.140625" style="1"/>
    <col min="11777" max="11777" width="4" style="1" customWidth="1"/>
    <col min="11778" max="11778" width="19.42578125" style="1" customWidth="1"/>
    <col min="11779" max="11779" width="5.85546875" style="1" customWidth="1"/>
    <col min="11780" max="11780" width="6.7109375" style="1" customWidth="1"/>
    <col min="11781" max="11781" width="5.85546875" style="1" customWidth="1"/>
    <col min="11782" max="11782" width="7.2851562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7.28515625" style="1" customWidth="1"/>
    <col min="11789" max="11789" width="5.85546875" style="1" customWidth="1"/>
    <col min="11790" max="11790" width="7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.42578125" style="1" bestFit="1" customWidth="1"/>
    <col min="11799" max="11799" width="5.85546875" style="1" customWidth="1"/>
    <col min="11800" max="11800" width="7.42578125" style="1" bestFit="1" customWidth="1"/>
    <col min="11801" max="11801" width="5.85546875" style="1" customWidth="1"/>
    <col min="11802" max="11802" width="7.42578125" style="1" bestFit="1" customWidth="1"/>
    <col min="11803" max="11803" width="5.85546875" style="1" customWidth="1"/>
    <col min="11804" max="11804" width="7.42578125" style="1" bestFit="1" customWidth="1"/>
    <col min="11805" max="11805" width="5" style="1" bestFit="1" customWidth="1"/>
    <col min="11806" max="11806" width="7" style="1" customWidth="1"/>
    <col min="11807" max="11807" width="5" style="1" customWidth="1"/>
    <col min="11808" max="11808" width="6.42578125" style="1" customWidth="1"/>
    <col min="11809" max="11809" width="7" style="1" customWidth="1"/>
    <col min="11810" max="11810" width="7.5703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7.42578125" style="1" bestFit="1" customWidth="1"/>
    <col min="11819" max="11819" width="5.85546875" style="1" customWidth="1"/>
    <col min="11820" max="11820" width="7" style="1" customWidth="1"/>
    <col min="11821" max="11821" width="5.85546875" style="1" customWidth="1"/>
    <col min="11822" max="11822" width="7.42578125" style="1" bestFit="1" customWidth="1"/>
    <col min="11823" max="11823" width="5.85546875" style="1" customWidth="1"/>
    <col min="11824" max="11824" width="6.42578125" style="1" bestFit="1" customWidth="1"/>
    <col min="11825" max="11826" width="5.85546875" style="1" customWidth="1"/>
    <col min="11827" max="11827" width="6.42578125" style="1" customWidth="1"/>
    <col min="11828" max="11828" width="8.42578125" style="1" customWidth="1"/>
    <col min="11829" max="11829" width="7.42578125" style="1" customWidth="1"/>
    <col min="11830" max="11830" width="6.42578125" style="1" customWidth="1"/>
    <col min="11831" max="11831" width="7.42578125" style="1" bestFit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7" style="1" customWidth="1"/>
    <col min="11841" max="11841" width="5.5703125" style="1" customWidth="1"/>
    <col min="11842" max="11842" width="6.42578125" style="1" bestFit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1" width="5.85546875" style="1" customWidth="1"/>
    <col min="11852" max="11852" width="6.85546875" style="1" customWidth="1"/>
    <col min="11853" max="11853" width="5.85546875" style="1" customWidth="1"/>
    <col min="11854" max="11854" width="6.42578125" style="1" customWidth="1"/>
    <col min="11855" max="11859" width="5.85546875" style="1" customWidth="1"/>
    <col min="11860" max="11860" width="5.85546875" style="1" bestFit="1" customWidth="1"/>
    <col min="11861" max="11861" width="5" style="1" bestFit="1" customWidth="1"/>
    <col min="11862" max="11862" width="5.2851562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2.28515625" style="1" customWidth="1"/>
    <col min="11877" max="12032" width="9.140625" style="1"/>
    <col min="12033" max="12033" width="4" style="1" customWidth="1"/>
    <col min="12034" max="12034" width="19.42578125" style="1" customWidth="1"/>
    <col min="12035" max="12035" width="5.85546875" style="1" customWidth="1"/>
    <col min="12036" max="12036" width="6.7109375" style="1" customWidth="1"/>
    <col min="12037" max="12037" width="5.85546875" style="1" customWidth="1"/>
    <col min="12038" max="12038" width="7.2851562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7.28515625" style="1" customWidth="1"/>
    <col min="12045" max="12045" width="5.85546875" style="1" customWidth="1"/>
    <col min="12046" max="12046" width="7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.42578125" style="1" bestFit="1" customWidth="1"/>
    <col min="12055" max="12055" width="5.85546875" style="1" customWidth="1"/>
    <col min="12056" max="12056" width="7.42578125" style="1" bestFit="1" customWidth="1"/>
    <col min="12057" max="12057" width="5.85546875" style="1" customWidth="1"/>
    <col min="12058" max="12058" width="7.42578125" style="1" bestFit="1" customWidth="1"/>
    <col min="12059" max="12059" width="5.85546875" style="1" customWidth="1"/>
    <col min="12060" max="12060" width="7.42578125" style="1" bestFit="1" customWidth="1"/>
    <col min="12061" max="12061" width="5" style="1" bestFit="1" customWidth="1"/>
    <col min="12062" max="12062" width="7" style="1" customWidth="1"/>
    <col min="12063" max="12063" width="5" style="1" customWidth="1"/>
    <col min="12064" max="12064" width="6.42578125" style="1" customWidth="1"/>
    <col min="12065" max="12065" width="7" style="1" customWidth="1"/>
    <col min="12066" max="12066" width="7.5703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7.42578125" style="1" bestFit="1" customWidth="1"/>
    <col min="12075" max="12075" width="5.85546875" style="1" customWidth="1"/>
    <col min="12076" max="12076" width="7" style="1" customWidth="1"/>
    <col min="12077" max="12077" width="5.85546875" style="1" customWidth="1"/>
    <col min="12078" max="12078" width="7.42578125" style="1" bestFit="1" customWidth="1"/>
    <col min="12079" max="12079" width="5.85546875" style="1" customWidth="1"/>
    <col min="12080" max="12080" width="6.42578125" style="1" bestFit="1" customWidth="1"/>
    <col min="12081" max="12082" width="5.85546875" style="1" customWidth="1"/>
    <col min="12083" max="12083" width="6.42578125" style="1" customWidth="1"/>
    <col min="12084" max="12084" width="8.42578125" style="1" customWidth="1"/>
    <col min="12085" max="12085" width="7.42578125" style="1" customWidth="1"/>
    <col min="12086" max="12086" width="6.42578125" style="1" customWidth="1"/>
    <col min="12087" max="12087" width="7.42578125" style="1" bestFit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7" style="1" customWidth="1"/>
    <col min="12097" max="12097" width="5.5703125" style="1" customWidth="1"/>
    <col min="12098" max="12098" width="6.42578125" style="1" bestFit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07" width="5.85546875" style="1" customWidth="1"/>
    <col min="12108" max="12108" width="6.85546875" style="1" customWidth="1"/>
    <col min="12109" max="12109" width="5.85546875" style="1" customWidth="1"/>
    <col min="12110" max="12110" width="6.42578125" style="1" customWidth="1"/>
    <col min="12111" max="12115" width="5.85546875" style="1" customWidth="1"/>
    <col min="12116" max="12116" width="5.85546875" style="1" bestFit="1" customWidth="1"/>
    <col min="12117" max="12117" width="5" style="1" bestFit="1" customWidth="1"/>
    <col min="12118" max="12118" width="5.2851562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2.28515625" style="1" customWidth="1"/>
    <col min="12133" max="12288" width="9.140625" style="1"/>
    <col min="12289" max="12289" width="4" style="1" customWidth="1"/>
    <col min="12290" max="12290" width="19.42578125" style="1" customWidth="1"/>
    <col min="12291" max="12291" width="5.85546875" style="1" customWidth="1"/>
    <col min="12292" max="12292" width="6.7109375" style="1" customWidth="1"/>
    <col min="12293" max="12293" width="5.85546875" style="1" customWidth="1"/>
    <col min="12294" max="12294" width="7.2851562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7.28515625" style="1" customWidth="1"/>
    <col min="12301" max="12301" width="5.85546875" style="1" customWidth="1"/>
    <col min="12302" max="12302" width="7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.42578125" style="1" bestFit="1" customWidth="1"/>
    <col min="12311" max="12311" width="5.85546875" style="1" customWidth="1"/>
    <col min="12312" max="12312" width="7.42578125" style="1" bestFit="1" customWidth="1"/>
    <col min="12313" max="12313" width="5.85546875" style="1" customWidth="1"/>
    <col min="12314" max="12314" width="7.42578125" style="1" bestFit="1" customWidth="1"/>
    <col min="12315" max="12315" width="5.85546875" style="1" customWidth="1"/>
    <col min="12316" max="12316" width="7.42578125" style="1" bestFit="1" customWidth="1"/>
    <col min="12317" max="12317" width="5" style="1" bestFit="1" customWidth="1"/>
    <col min="12318" max="12318" width="7" style="1" customWidth="1"/>
    <col min="12319" max="12319" width="5" style="1" customWidth="1"/>
    <col min="12320" max="12320" width="6.42578125" style="1" customWidth="1"/>
    <col min="12321" max="12321" width="7" style="1" customWidth="1"/>
    <col min="12322" max="12322" width="7.5703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7.42578125" style="1" bestFit="1" customWidth="1"/>
    <col min="12331" max="12331" width="5.85546875" style="1" customWidth="1"/>
    <col min="12332" max="12332" width="7" style="1" customWidth="1"/>
    <col min="12333" max="12333" width="5.85546875" style="1" customWidth="1"/>
    <col min="12334" max="12334" width="7.42578125" style="1" bestFit="1" customWidth="1"/>
    <col min="12335" max="12335" width="5.85546875" style="1" customWidth="1"/>
    <col min="12336" max="12336" width="6.42578125" style="1" bestFit="1" customWidth="1"/>
    <col min="12337" max="12338" width="5.85546875" style="1" customWidth="1"/>
    <col min="12339" max="12339" width="6.42578125" style="1" customWidth="1"/>
    <col min="12340" max="12340" width="8.42578125" style="1" customWidth="1"/>
    <col min="12341" max="12341" width="7.42578125" style="1" customWidth="1"/>
    <col min="12342" max="12342" width="6.42578125" style="1" customWidth="1"/>
    <col min="12343" max="12343" width="7.42578125" style="1" bestFit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7" style="1" customWidth="1"/>
    <col min="12353" max="12353" width="5.5703125" style="1" customWidth="1"/>
    <col min="12354" max="12354" width="6.42578125" style="1" bestFit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63" width="5.85546875" style="1" customWidth="1"/>
    <col min="12364" max="12364" width="6.85546875" style="1" customWidth="1"/>
    <col min="12365" max="12365" width="5.85546875" style="1" customWidth="1"/>
    <col min="12366" max="12366" width="6.42578125" style="1" customWidth="1"/>
    <col min="12367" max="12371" width="5.85546875" style="1" customWidth="1"/>
    <col min="12372" max="12372" width="5.85546875" style="1" bestFit="1" customWidth="1"/>
    <col min="12373" max="12373" width="5" style="1" bestFit="1" customWidth="1"/>
    <col min="12374" max="12374" width="5.2851562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2.28515625" style="1" customWidth="1"/>
    <col min="12389" max="12544" width="9.140625" style="1"/>
    <col min="12545" max="12545" width="4" style="1" customWidth="1"/>
    <col min="12546" max="12546" width="19.42578125" style="1" customWidth="1"/>
    <col min="12547" max="12547" width="5.85546875" style="1" customWidth="1"/>
    <col min="12548" max="12548" width="6.7109375" style="1" customWidth="1"/>
    <col min="12549" max="12549" width="5.85546875" style="1" customWidth="1"/>
    <col min="12550" max="12550" width="7.2851562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7.28515625" style="1" customWidth="1"/>
    <col min="12557" max="12557" width="5.85546875" style="1" customWidth="1"/>
    <col min="12558" max="12558" width="7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.42578125" style="1" bestFit="1" customWidth="1"/>
    <col min="12567" max="12567" width="5.85546875" style="1" customWidth="1"/>
    <col min="12568" max="12568" width="7.42578125" style="1" bestFit="1" customWidth="1"/>
    <col min="12569" max="12569" width="5.85546875" style="1" customWidth="1"/>
    <col min="12570" max="12570" width="7.42578125" style="1" bestFit="1" customWidth="1"/>
    <col min="12571" max="12571" width="5.85546875" style="1" customWidth="1"/>
    <col min="12572" max="12572" width="7.42578125" style="1" bestFit="1" customWidth="1"/>
    <col min="12573" max="12573" width="5" style="1" bestFit="1" customWidth="1"/>
    <col min="12574" max="12574" width="7" style="1" customWidth="1"/>
    <col min="12575" max="12575" width="5" style="1" customWidth="1"/>
    <col min="12576" max="12576" width="6.42578125" style="1" customWidth="1"/>
    <col min="12577" max="12577" width="7" style="1" customWidth="1"/>
    <col min="12578" max="12578" width="7.5703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7.42578125" style="1" bestFit="1" customWidth="1"/>
    <col min="12587" max="12587" width="5.85546875" style="1" customWidth="1"/>
    <col min="12588" max="12588" width="7" style="1" customWidth="1"/>
    <col min="12589" max="12589" width="5.85546875" style="1" customWidth="1"/>
    <col min="12590" max="12590" width="7.42578125" style="1" bestFit="1" customWidth="1"/>
    <col min="12591" max="12591" width="5.85546875" style="1" customWidth="1"/>
    <col min="12592" max="12592" width="6.42578125" style="1" bestFit="1" customWidth="1"/>
    <col min="12593" max="12594" width="5.85546875" style="1" customWidth="1"/>
    <col min="12595" max="12595" width="6.42578125" style="1" customWidth="1"/>
    <col min="12596" max="12596" width="8.42578125" style="1" customWidth="1"/>
    <col min="12597" max="12597" width="7.42578125" style="1" customWidth="1"/>
    <col min="12598" max="12598" width="6.42578125" style="1" customWidth="1"/>
    <col min="12599" max="12599" width="7.42578125" style="1" bestFit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7" style="1" customWidth="1"/>
    <col min="12609" max="12609" width="5.5703125" style="1" customWidth="1"/>
    <col min="12610" max="12610" width="6.42578125" style="1" bestFit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19" width="5.85546875" style="1" customWidth="1"/>
    <col min="12620" max="12620" width="6.85546875" style="1" customWidth="1"/>
    <col min="12621" max="12621" width="5.85546875" style="1" customWidth="1"/>
    <col min="12622" max="12622" width="6.42578125" style="1" customWidth="1"/>
    <col min="12623" max="12627" width="5.85546875" style="1" customWidth="1"/>
    <col min="12628" max="12628" width="5.85546875" style="1" bestFit="1" customWidth="1"/>
    <col min="12629" max="12629" width="5" style="1" bestFit="1" customWidth="1"/>
    <col min="12630" max="12630" width="5.2851562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2.28515625" style="1" customWidth="1"/>
    <col min="12645" max="12800" width="9.140625" style="1"/>
    <col min="12801" max="12801" width="4" style="1" customWidth="1"/>
    <col min="12802" max="12802" width="19.42578125" style="1" customWidth="1"/>
    <col min="12803" max="12803" width="5.85546875" style="1" customWidth="1"/>
    <col min="12804" max="12804" width="6.7109375" style="1" customWidth="1"/>
    <col min="12805" max="12805" width="5.85546875" style="1" customWidth="1"/>
    <col min="12806" max="12806" width="7.2851562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7.28515625" style="1" customWidth="1"/>
    <col min="12813" max="12813" width="5.85546875" style="1" customWidth="1"/>
    <col min="12814" max="12814" width="7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.42578125" style="1" bestFit="1" customWidth="1"/>
    <col min="12823" max="12823" width="5.85546875" style="1" customWidth="1"/>
    <col min="12824" max="12824" width="7.42578125" style="1" bestFit="1" customWidth="1"/>
    <col min="12825" max="12825" width="5.85546875" style="1" customWidth="1"/>
    <col min="12826" max="12826" width="7.42578125" style="1" bestFit="1" customWidth="1"/>
    <col min="12827" max="12827" width="5.85546875" style="1" customWidth="1"/>
    <col min="12828" max="12828" width="7.42578125" style="1" bestFit="1" customWidth="1"/>
    <col min="12829" max="12829" width="5" style="1" bestFit="1" customWidth="1"/>
    <col min="12830" max="12830" width="7" style="1" customWidth="1"/>
    <col min="12831" max="12831" width="5" style="1" customWidth="1"/>
    <col min="12832" max="12832" width="6.42578125" style="1" customWidth="1"/>
    <col min="12833" max="12833" width="7" style="1" customWidth="1"/>
    <col min="12834" max="12834" width="7.5703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7.42578125" style="1" bestFit="1" customWidth="1"/>
    <col min="12843" max="12843" width="5.85546875" style="1" customWidth="1"/>
    <col min="12844" max="12844" width="7" style="1" customWidth="1"/>
    <col min="12845" max="12845" width="5.85546875" style="1" customWidth="1"/>
    <col min="12846" max="12846" width="7.42578125" style="1" bestFit="1" customWidth="1"/>
    <col min="12847" max="12847" width="5.85546875" style="1" customWidth="1"/>
    <col min="12848" max="12848" width="6.42578125" style="1" bestFit="1" customWidth="1"/>
    <col min="12849" max="12850" width="5.85546875" style="1" customWidth="1"/>
    <col min="12851" max="12851" width="6.42578125" style="1" customWidth="1"/>
    <col min="12852" max="12852" width="8.42578125" style="1" customWidth="1"/>
    <col min="12853" max="12853" width="7.42578125" style="1" customWidth="1"/>
    <col min="12854" max="12854" width="6.42578125" style="1" customWidth="1"/>
    <col min="12855" max="12855" width="7.42578125" style="1" bestFit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7" style="1" customWidth="1"/>
    <col min="12865" max="12865" width="5.5703125" style="1" customWidth="1"/>
    <col min="12866" max="12866" width="6.42578125" style="1" bestFit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75" width="5.85546875" style="1" customWidth="1"/>
    <col min="12876" max="12876" width="6.85546875" style="1" customWidth="1"/>
    <col min="12877" max="12877" width="5.85546875" style="1" customWidth="1"/>
    <col min="12878" max="12878" width="6.42578125" style="1" customWidth="1"/>
    <col min="12879" max="12883" width="5.85546875" style="1" customWidth="1"/>
    <col min="12884" max="12884" width="5.85546875" style="1" bestFit="1" customWidth="1"/>
    <col min="12885" max="12885" width="5" style="1" bestFit="1" customWidth="1"/>
    <col min="12886" max="12886" width="5.2851562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2.28515625" style="1" customWidth="1"/>
    <col min="12901" max="13056" width="9.140625" style="1"/>
    <col min="13057" max="13057" width="4" style="1" customWidth="1"/>
    <col min="13058" max="13058" width="19.42578125" style="1" customWidth="1"/>
    <col min="13059" max="13059" width="5.85546875" style="1" customWidth="1"/>
    <col min="13060" max="13060" width="6.7109375" style="1" customWidth="1"/>
    <col min="13061" max="13061" width="5.85546875" style="1" customWidth="1"/>
    <col min="13062" max="13062" width="7.2851562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7.28515625" style="1" customWidth="1"/>
    <col min="13069" max="13069" width="5.85546875" style="1" customWidth="1"/>
    <col min="13070" max="13070" width="7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.42578125" style="1" bestFit="1" customWidth="1"/>
    <col min="13079" max="13079" width="5.85546875" style="1" customWidth="1"/>
    <col min="13080" max="13080" width="7.42578125" style="1" bestFit="1" customWidth="1"/>
    <col min="13081" max="13081" width="5.85546875" style="1" customWidth="1"/>
    <col min="13082" max="13082" width="7.42578125" style="1" bestFit="1" customWidth="1"/>
    <col min="13083" max="13083" width="5.85546875" style="1" customWidth="1"/>
    <col min="13084" max="13084" width="7.42578125" style="1" bestFit="1" customWidth="1"/>
    <col min="13085" max="13085" width="5" style="1" bestFit="1" customWidth="1"/>
    <col min="13086" max="13086" width="7" style="1" customWidth="1"/>
    <col min="13087" max="13087" width="5" style="1" customWidth="1"/>
    <col min="13088" max="13088" width="6.42578125" style="1" customWidth="1"/>
    <col min="13089" max="13089" width="7" style="1" customWidth="1"/>
    <col min="13090" max="13090" width="7.5703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7.42578125" style="1" bestFit="1" customWidth="1"/>
    <col min="13099" max="13099" width="5.85546875" style="1" customWidth="1"/>
    <col min="13100" max="13100" width="7" style="1" customWidth="1"/>
    <col min="13101" max="13101" width="5.85546875" style="1" customWidth="1"/>
    <col min="13102" max="13102" width="7.42578125" style="1" bestFit="1" customWidth="1"/>
    <col min="13103" max="13103" width="5.85546875" style="1" customWidth="1"/>
    <col min="13104" max="13104" width="6.42578125" style="1" bestFit="1" customWidth="1"/>
    <col min="13105" max="13106" width="5.85546875" style="1" customWidth="1"/>
    <col min="13107" max="13107" width="6.42578125" style="1" customWidth="1"/>
    <col min="13108" max="13108" width="8.42578125" style="1" customWidth="1"/>
    <col min="13109" max="13109" width="7.42578125" style="1" customWidth="1"/>
    <col min="13110" max="13110" width="6.42578125" style="1" customWidth="1"/>
    <col min="13111" max="13111" width="7.42578125" style="1" bestFit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7" style="1" customWidth="1"/>
    <col min="13121" max="13121" width="5.5703125" style="1" customWidth="1"/>
    <col min="13122" max="13122" width="6.42578125" style="1" bestFit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1" width="5.85546875" style="1" customWidth="1"/>
    <col min="13132" max="13132" width="6.85546875" style="1" customWidth="1"/>
    <col min="13133" max="13133" width="5.85546875" style="1" customWidth="1"/>
    <col min="13134" max="13134" width="6.42578125" style="1" customWidth="1"/>
    <col min="13135" max="13139" width="5.85546875" style="1" customWidth="1"/>
    <col min="13140" max="13140" width="5.85546875" style="1" bestFit="1" customWidth="1"/>
    <col min="13141" max="13141" width="5" style="1" bestFit="1" customWidth="1"/>
    <col min="13142" max="13142" width="5.2851562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2.28515625" style="1" customWidth="1"/>
    <col min="13157" max="13312" width="9.140625" style="1"/>
    <col min="13313" max="13313" width="4" style="1" customWidth="1"/>
    <col min="13314" max="13314" width="19.42578125" style="1" customWidth="1"/>
    <col min="13315" max="13315" width="5.85546875" style="1" customWidth="1"/>
    <col min="13316" max="13316" width="6.7109375" style="1" customWidth="1"/>
    <col min="13317" max="13317" width="5.85546875" style="1" customWidth="1"/>
    <col min="13318" max="13318" width="7.2851562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7.28515625" style="1" customWidth="1"/>
    <col min="13325" max="13325" width="5.85546875" style="1" customWidth="1"/>
    <col min="13326" max="13326" width="7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.42578125" style="1" bestFit="1" customWidth="1"/>
    <col min="13335" max="13335" width="5.85546875" style="1" customWidth="1"/>
    <col min="13336" max="13336" width="7.42578125" style="1" bestFit="1" customWidth="1"/>
    <col min="13337" max="13337" width="5.85546875" style="1" customWidth="1"/>
    <col min="13338" max="13338" width="7.42578125" style="1" bestFit="1" customWidth="1"/>
    <col min="13339" max="13339" width="5.85546875" style="1" customWidth="1"/>
    <col min="13340" max="13340" width="7.42578125" style="1" bestFit="1" customWidth="1"/>
    <col min="13341" max="13341" width="5" style="1" bestFit="1" customWidth="1"/>
    <col min="13342" max="13342" width="7" style="1" customWidth="1"/>
    <col min="13343" max="13343" width="5" style="1" customWidth="1"/>
    <col min="13344" max="13344" width="6.42578125" style="1" customWidth="1"/>
    <col min="13345" max="13345" width="7" style="1" customWidth="1"/>
    <col min="13346" max="13346" width="7.5703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7.42578125" style="1" bestFit="1" customWidth="1"/>
    <col min="13355" max="13355" width="5.85546875" style="1" customWidth="1"/>
    <col min="13356" max="13356" width="7" style="1" customWidth="1"/>
    <col min="13357" max="13357" width="5.85546875" style="1" customWidth="1"/>
    <col min="13358" max="13358" width="7.42578125" style="1" bestFit="1" customWidth="1"/>
    <col min="13359" max="13359" width="5.85546875" style="1" customWidth="1"/>
    <col min="13360" max="13360" width="6.42578125" style="1" bestFit="1" customWidth="1"/>
    <col min="13361" max="13362" width="5.85546875" style="1" customWidth="1"/>
    <col min="13363" max="13363" width="6.42578125" style="1" customWidth="1"/>
    <col min="13364" max="13364" width="8.42578125" style="1" customWidth="1"/>
    <col min="13365" max="13365" width="7.42578125" style="1" customWidth="1"/>
    <col min="13366" max="13366" width="6.42578125" style="1" customWidth="1"/>
    <col min="13367" max="13367" width="7.42578125" style="1" bestFit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7" style="1" customWidth="1"/>
    <col min="13377" max="13377" width="5.5703125" style="1" customWidth="1"/>
    <col min="13378" max="13378" width="6.42578125" style="1" bestFit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87" width="5.85546875" style="1" customWidth="1"/>
    <col min="13388" max="13388" width="6.85546875" style="1" customWidth="1"/>
    <col min="13389" max="13389" width="5.85546875" style="1" customWidth="1"/>
    <col min="13390" max="13390" width="6.42578125" style="1" customWidth="1"/>
    <col min="13391" max="13395" width="5.85546875" style="1" customWidth="1"/>
    <col min="13396" max="13396" width="5.85546875" style="1" bestFit="1" customWidth="1"/>
    <col min="13397" max="13397" width="5" style="1" bestFit="1" customWidth="1"/>
    <col min="13398" max="13398" width="5.2851562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2.28515625" style="1" customWidth="1"/>
    <col min="13413" max="13568" width="9.140625" style="1"/>
    <col min="13569" max="13569" width="4" style="1" customWidth="1"/>
    <col min="13570" max="13570" width="19.42578125" style="1" customWidth="1"/>
    <col min="13571" max="13571" width="5.85546875" style="1" customWidth="1"/>
    <col min="13572" max="13572" width="6.7109375" style="1" customWidth="1"/>
    <col min="13573" max="13573" width="5.85546875" style="1" customWidth="1"/>
    <col min="13574" max="13574" width="7.2851562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7.28515625" style="1" customWidth="1"/>
    <col min="13581" max="13581" width="5.85546875" style="1" customWidth="1"/>
    <col min="13582" max="13582" width="7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.42578125" style="1" bestFit="1" customWidth="1"/>
    <col min="13591" max="13591" width="5.85546875" style="1" customWidth="1"/>
    <col min="13592" max="13592" width="7.42578125" style="1" bestFit="1" customWidth="1"/>
    <col min="13593" max="13593" width="5.85546875" style="1" customWidth="1"/>
    <col min="13594" max="13594" width="7.42578125" style="1" bestFit="1" customWidth="1"/>
    <col min="13595" max="13595" width="5.85546875" style="1" customWidth="1"/>
    <col min="13596" max="13596" width="7.42578125" style="1" bestFit="1" customWidth="1"/>
    <col min="13597" max="13597" width="5" style="1" bestFit="1" customWidth="1"/>
    <col min="13598" max="13598" width="7" style="1" customWidth="1"/>
    <col min="13599" max="13599" width="5" style="1" customWidth="1"/>
    <col min="13600" max="13600" width="6.42578125" style="1" customWidth="1"/>
    <col min="13601" max="13601" width="7" style="1" customWidth="1"/>
    <col min="13602" max="13602" width="7.5703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7.42578125" style="1" bestFit="1" customWidth="1"/>
    <col min="13611" max="13611" width="5.85546875" style="1" customWidth="1"/>
    <col min="13612" max="13612" width="7" style="1" customWidth="1"/>
    <col min="13613" max="13613" width="5.85546875" style="1" customWidth="1"/>
    <col min="13614" max="13614" width="7.42578125" style="1" bestFit="1" customWidth="1"/>
    <col min="13615" max="13615" width="5.85546875" style="1" customWidth="1"/>
    <col min="13616" max="13616" width="6.42578125" style="1" bestFit="1" customWidth="1"/>
    <col min="13617" max="13618" width="5.85546875" style="1" customWidth="1"/>
    <col min="13619" max="13619" width="6.42578125" style="1" customWidth="1"/>
    <col min="13620" max="13620" width="8.42578125" style="1" customWidth="1"/>
    <col min="13621" max="13621" width="7.42578125" style="1" customWidth="1"/>
    <col min="13622" max="13622" width="6.42578125" style="1" customWidth="1"/>
    <col min="13623" max="13623" width="7.42578125" style="1" bestFit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7" style="1" customWidth="1"/>
    <col min="13633" max="13633" width="5.5703125" style="1" customWidth="1"/>
    <col min="13634" max="13634" width="6.42578125" style="1" bestFit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43" width="5.85546875" style="1" customWidth="1"/>
    <col min="13644" max="13644" width="6.85546875" style="1" customWidth="1"/>
    <col min="13645" max="13645" width="5.85546875" style="1" customWidth="1"/>
    <col min="13646" max="13646" width="6.42578125" style="1" customWidth="1"/>
    <col min="13647" max="13651" width="5.85546875" style="1" customWidth="1"/>
    <col min="13652" max="13652" width="5.85546875" style="1" bestFit="1" customWidth="1"/>
    <col min="13653" max="13653" width="5" style="1" bestFit="1" customWidth="1"/>
    <col min="13654" max="13654" width="5.2851562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2.28515625" style="1" customWidth="1"/>
    <col min="13669" max="13824" width="9.140625" style="1"/>
    <col min="13825" max="13825" width="4" style="1" customWidth="1"/>
    <col min="13826" max="13826" width="19.42578125" style="1" customWidth="1"/>
    <col min="13827" max="13827" width="5.85546875" style="1" customWidth="1"/>
    <col min="13828" max="13828" width="6.7109375" style="1" customWidth="1"/>
    <col min="13829" max="13829" width="5.85546875" style="1" customWidth="1"/>
    <col min="13830" max="13830" width="7.2851562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7.28515625" style="1" customWidth="1"/>
    <col min="13837" max="13837" width="5.85546875" style="1" customWidth="1"/>
    <col min="13838" max="13838" width="7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.42578125" style="1" bestFit="1" customWidth="1"/>
    <col min="13847" max="13847" width="5.85546875" style="1" customWidth="1"/>
    <col min="13848" max="13848" width="7.42578125" style="1" bestFit="1" customWidth="1"/>
    <col min="13849" max="13849" width="5.85546875" style="1" customWidth="1"/>
    <col min="13850" max="13850" width="7.42578125" style="1" bestFit="1" customWidth="1"/>
    <col min="13851" max="13851" width="5.85546875" style="1" customWidth="1"/>
    <col min="13852" max="13852" width="7.42578125" style="1" bestFit="1" customWidth="1"/>
    <col min="13853" max="13853" width="5" style="1" bestFit="1" customWidth="1"/>
    <col min="13854" max="13854" width="7" style="1" customWidth="1"/>
    <col min="13855" max="13855" width="5" style="1" customWidth="1"/>
    <col min="13856" max="13856" width="6.42578125" style="1" customWidth="1"/>
    <col min="13857" max="13857" width="7" style="1" customWidth="1"/>
    <col min="13858" max="13858" width="7.5703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7.42578125" style="1" bestFit="1" customWidth="1"/>
    <col min="13867" max="13867" width="5.85546875" style="1" customWidth="1"/>
    <col min="13868" max="13868" width="7" style="1" customWidth="1"/>
    <col min="13869" max="13869" width="5.85546875" style="1" customWidth="1"/>
    <col min="13870" max="13870" width="7.42578125" style="1" bestFit="1" customWidth="1"/>
    <col min="13871" max="13871" width="5.85546875" style="1" customWidth="1"/>
    <col min="13872" max="13872" width="6.42578125" style="1" bestFit="1" customWidth="1"/>
    <col min="13873" max="13874" width="5.85546875" style="1" customWidth="1"/>
    <col min="13875" max="13875" width="6.42578125" style="1" customWidth="1"/>
    <col min="13876" max="13876" width="8.42578125" style="1" customWidth="1"/>
    <col min="13877" max="13877" width="7.42578125" style="1" customWidth="1"/>
    <col min="13878" max="13878" width="6.42578125" style="1" customWidth="1"/>
    <col min="13879" max="13879" width="7.42578125" style="1" bestFit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7" style="1" customWidth="1"/>
    <col min="13889" max="13889" width="5.5703125" style="1" customWidth="1"/>
    <col min="13890" max="13890" width="6.42578125" style="1" bestFit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899" width="5.85546875" style="1" customWidth="1"/>
    <col min="13900" max="13900" width="6.85546875" style="1" customWidth="1"/>
    <col min="13901" max="13901" width="5.85546875" style="1" customWidth="1"/>
    <col min="13902" max="13902" width="6.42578125" style="1" customWidth="1"/>
    <col min="13903" max="13907" width="5.85546875" style="1" customWidth="1"/>
    <col min="13908" max="13908" width="5.85546875" style="1" bestFit="1" customWidth="1"/>
    <col min="13909" max="13909" width="5" style="1" bestFit="1" customWidth="1"/>
    <col min="13910" max="13910" width="5.2851562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2.28515625" style="1" customWidth="1"/>
    <col min="13925" max="14080" width="9.140625" style="1"/>
    <col min="14081" max="14081" width="4" style="1" customWidth="1"/>
    <col min="14082" max="14082" width="19.42578125" style="1" customWidth="1"/>
    <col min="14083" max="14083" width="5.85546875" style="1" customWidth="1"/>
    <col min="14084" max="14084" width="6.7109375" style="1" customWidth="1"/>
    <col min="14085" max="14085" width="5.85546875" style="1" customWidth="1"/>
    <col min="14086" max="14086" width="7.2851562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7.28515625" style="1" customWidth="1"/>
    <col min="14093" max="14093" width="5.85546875" style="1" customWidth="1"/>
    <col min="14094" max="14094" width="7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.42578125" style="1" bestFit="1" customWidth="1"/>
    <col min="14103" max="14103" width="5.85546875" style="1" customWidth="1"/>
    <col min="14104" max="14104" width="7.42578125" style="1" bestFit="1" customWidth="1"/>
    <col min="14105" max="14105" width="5.85546875" style="1" customWidth="1"/>
    <col min="14106" max="14106" width="7.42578125" style="1" bestFit="1" customWidth="1"/>
    <col min="14107" max="14107" width="5.85546875" style="1" customWidth="1"/>
    <col min="14108" max="14108" width="7.42578125" style="1" bestFit="1" customWidth="1"/>
    <col min="14109" max="14109" width="5" style="1" bestFit="1" customWidth="1"/>
    <col min="14110" max="14110" width="7" style="1" customWidth="1"/>
    <col min="14111" max="14111" width="5" style="1" customWidth="1"/>
    <col min="14112" max="14112" width="6.42578125" style="1" customWidth="1"/>
    <col min="14113" max="14113" width="7" style="1" customWidth="1"/>
    <col min="14114" max="14114" width="7.5703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7.42578125" style="1" bestFit="1" customWidth="1"/>
    <col min="14123" max="14123" width="5.85546875" style="1" customWidth="1"/>
    <col min="14124" max="14124" width="7" style="1" customWidth="1"/>
    <col min="14125" max="14125" width="5.85546875" style="1" customWidth="1"/>
    <col min="14126" max="14126" width="7.42578125" style="1" bestFit="1" customWidth="1"/>
    <col min="14127" max="14127" width="5.85546875" style="1" customWidth="1"/>
    <col min="14128" max="14128" width="6.42578125" style="1" bestFit="1" customWidth="1"/>
    <col min="14129" max="14130" width="5.85546875" style="1" customWidth="1"/>
    <col min="14131" max="14131" width="6.42578125" style="1" customWidth="1"/>
    <col min="14132" max="14132" width="8.42578125" style="1" customWidth="1"/>
    <col min="14133" max="14133" width="7.42578125" style="1" customWidth="1"/>
    <col min="14134" max="14134" width="6.42578125" style="1" customWidth="1"/>
    <col min="14135" max="14135" width="7.42578125" style="1" bestFit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7" style="1" customWidth="1"/>
    <col min="14145" max="14145" width="5.5703125" style="1" customWidth="1"/>
    <col min="14146" max="14146" width="6.42578125" style="1" bestFit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55" width="5.85546875" style="1" customWidth="1"/>
    <col min="14156" max="14156" width="6.85546875" style="1" customWidth="1"/>
    <col min="14157" max="14157" width="5.85546875" style="1" customWidth="1"/>
    <col min="14158" max="14158" width="6.42578125" style="1" customWidth="1"/>
    <col min="14159" max="14163" width="5.85546875" style="1" customWidth="1"/>
    <col min="14164" max="14164" width="5.85546875" style="1" bestFit="1" customWidth="1"/>
    <col min="14165" max="14165" width="5" style="1" bestFit="1" customWidth="1"/>
    <col min="14166" max="14166" width="5.2851562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2.28515625" style="1" customWidth="1"/>
    <col min="14181" max="14336" width="9.140625" style="1"/>
    <col min="14337" max="14337" width="4" style="1" customWidth="1"/>
    <col min="14338" max="14338" width="19.42578125" style="1" customWidth="1"/>
    <col min="14339" max="14339" width="5.85546875" style="1" customWidth="1"/>
    <col min="14340" max="14340" width="6.7109375" style="1" customWidth="1"/>
    <col min="14341" max="14341" width="5.85546875" style="1" customWidth="1"/>
    <col min="14342" max="14342" width="7.2851562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7.28515625" style="1" customWidth="1"/>
    <col min="14349" max="14349" width="5.85546875" style="1" customWidth="1"/>
    <col min="14350" max="14350" width="7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.42578125" style="1" bestFit="1" customWidth="1"/>
    <col min="14359" max="14359" width="5.85546875" style="1" customWidth="1"/>
    <col min="14360" max="14360" width="7.42578125" style="1" bestFit="1" customWidth="1"/>
    <col min="14361" max="14361" width="5.85546875" style="1" customWidth="1"/>
    <col min="14362" max="14362" width="7.42578125" style="1" bestFit="1" customWidth="1"/>
    <col min="14363" max="14363" width="5.85546875" style="1" customWidth="1"/>
    <col min="14364" max="14364" width="7.42578125" style="1" bestFit="1" customWidth="1"/>
    <col min="14365" max="14365" width="5" style="1" bestFit="1" customWidth="1"/>
    <col min="14366" max="14366" width="7" style="1" customWidth="1"/>
    <col min="14367" max="14367" width="5" style="1" customWidth="1"/>
    <col min="14368" max="14368" width="6.42578125" style="1" customWidth="1"/>
    <col min="14369" max="14369" width="7" style="1" customWidth="1"/>
    <col min="14370" max="14370" width="7.5703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7.42578125" style="1" bestFit="1" customWidth="1"/>
    <col min="14379" max="14379" width="5.85546875" style="1" customWidth="1"/>
    <col min="14380" max="14380" width="7" style="1" customWidth="1"/>
    <col min="14381" max="14381" width="5.85546875" style="1" customWidth="1"/>
    <col min="14382" max="14382" width="7.42578125" style="1" bestFit="1" customWidth="1"/>
    <col min="14383" max="14383" width="5.85546875" style="1" customWidth="1"/>
    <col min="14384" max="14384" width="6.42578125" style="1" bestFit="1" customWidth="1"/>
    <col min="14385" max="14386" width="5.85546875" style="1" customWidth="1"/>
    <col min="14387" max="14387" width="6.42578125" style="1" customWidth="1"/>
    <col min="14388" max="14388" width="8.42578125" style="1" customWidth="1"/>
    <col min="14389" max="14389" width="7.42578125" style="1" customWidth="1"/>
    <col min="14390" max="14390" width="6.42578125" style="1" customWidth="1"/>
    <col min="14391" max="14391" width="7.42578125" style="1" bestFit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7" style="1" customWidth="1"/>
    <col min="14401" max="14401" width="5.5703125" style="1" customWidth="1"/>
    <col min="14402" max="14402" width="6.42578125" style="1" bestFit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1" width="5.85546875" style="1" customWidth="1"/>
    <col min="14412" max="14412" width="6.85546875" style="1" customWidth="1"/>
    <col min="14413" max="14413" width="5.85546875" style="1" customWidth="1"/>
    <col min="14414" max="14414" width="6.42578125" style="1" customWidth="1"/>
    <col min="14415" max="14419" width="5.85546875" style="1" customWidth="1"/>
    <col min="14420" max="14420" width="5.85546875" style="1" bestFit="1" customWidth="1"/>
    <col min="14421" max="14421" width="5" style="1" bestFit="1" customWidth="1"/>
    <col min="14422" max="14422" width="5.2851562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2.28515625" style="1" customWidth="1"/>
    <col min="14437" max="14592" width="9.140625" style="1"/>
    <col min="14593" max="14593" width="4" style="1" customWidth="1"/>
    <col min="14594" max="14594" width="19.42578125" style="1" customWidth="1"/>
    <col min="14595" max="14595" width="5.85546875" style="1" customWidth="1"/>
    <col min="14596" max="14596" width="6.7109375" style="1" customWidth="1"/>
    <col min="14597" max="14597" width="5.85546875" style="1" customWidth="1"/>
    <col min="14598" max="14598" width="7.2851562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7.28515625" style="1" customWidth="1"/>
    <col min="14605" max="14605" width="5.85546875" style="1" customWidth="1"/>
    <col min="14606" max="14606" width="7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.42578125" style="1" bestFit="1" customWidth="1"/>
    <col min="14615" max="14615" width="5.85546875" style="1" customWidth="1"/>
    <col min="14616" max="14616" width="7.42578125" style="1" bestFit="1" customWidth="1"/>
    <col min="14617" max="14617" width="5.85546875" style="1" customWidth="1"/>
    <col min="14618" max="14618" width="7.42578125" style="1" bestFit="1" customWidth="1"/>
    <col min="14619" max="14619" width="5.85546875" style="1" customWidth="1"/>
    <col min="14620" max="14620" width="7.42578125" style="1" bestFit="1" customWidth="1"/>
    <col min="14621" max="14621" width="5" style="1" bestFit="1" customWidth="1"/>
    <col min="14622" max="14622" width="7" style="1" customWidth="1"/>
    <col min="14623" max="14623" width="5" style="1" customWidth="1"/>
    <col min="14624" max="14624" width="6.42578125" style="1" customWidth="1"/>
    <col min="14625" max="14625" width="7" style="1" customWidth="1"/>
    <col min="14626" max="14626" width="7.5703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7.42578125" style="1" bestFit="1" customWidth="1"/>
    <col min="14635" max="14635" width="5.85546875" style="1" customWidth="1"/>
    <col min="14636" max="14636" width="7" style="1" customWidth="1"/>
    <col min="14637" max="14637" width="5.85546875" style="1" customWidth="1"/>
    <col min="14638" max="14638" width="7.42578125" style="1" bestFit="1" customWidth="1"/>
    <col min="14639" max="14639" width="5.85546875" style="1" customWidth="1"/>
    <col min="14640" max="14640" width="6.42578125" style="1" bestFit="1" customWidth="1"/>
    <col min="14641" max="14642" width="5.85546875" style="1" customWidth="1"/>
    <col min="14643" max="14643" width="6.42578125" style="1" customWidth="1"/>
    <col min="14644" max="14644" width="8.42578125" style="1" customWidth="1"/>
    <col min="14645" max="14645" width="7.42578125" style="1" customWidth="1"/>
    <col min="14646" max="14646" width="6.42578125" style="1" customWidth="1"/>
    <col min="14647" max="14647" width="7.42578125" style="1" bestFit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7" style="1" customWidth="1"/>
    <col min="14657" max="14657" width="5.5703125" style="1" customWidth="1"/>
    <col min="14658" max="14658" width="6.42578125" style="1" bestFit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67" width="5.85546875" style="1" customWidth="1"/>
    <col min="14668" max="14668" width="6.85546875" style="1" customWidth="1"/>
    <col min="14669" max="14669" width="5.85546875" style="1" customWidth="1"/>
    <col min="14670" max="14670" width="6.42578125" style="1" customWidth="1"/>
    <col min="14671" max="14675" width="5.85546875" style="1" customWidth="1"/>
    <col min="14676" max="14676" width="5.85546875" style="1" bestFit="1" customWidth="1"/>
    <col min="14677" max="14677" width="5" style="1" bestFit="1" customWidth="1"/>
    <col min="14678" max="14678" width="5.2851562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2.28515625" style="1" customWidth="1"/>
    <col min="14693" max="14848" width="9.140625" style="1"/>
    <col min="14849" max="14849" width="4" style="1" customWidth="1"/>
    <col min="14850" max="14850" width="19.42578125" style="1" customWidth="1"/>
    <col min="14851" max="14851" width="5.85546875" style="1" customWidth="1"/>
    <col min="14852" max="14852" width="6.7109375" style="1" customWidth="1"/>
    <col min="14853" max="14853" width="5.85546875" style="1" customWidth="1"/>
    <col min="14854" max="14854" width="7.2851562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7.28515625" style="1" customWidth="1"/>
    <col min="14861" max="14861" width="5.85546875" style="1" customWidth="1"/>
    <col min="14862" max="14862" width="7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.42578125" style="1" bestFit="1" customWidth="1"/>
    <col min="14871" max="14871" width="5.85546875" style="1" customWidth="1"/>
    <col min="14872" max="14872" width="7.42578125" style="1" bestFit="1" customWidth="1"/>
    <col min="14873" max="14873" width="5.85546875" style="1" customWidth="1"/>
    <col min="14874" max="14874" width="7.42578125" style="1" bestFit="1" customWidth="1"/>
    <col min="14875" max="14875" width="5.85546875" style="1" customWidth="1"/>
    <col min="14876" max="14876" width="7.42578125" style="1" bestFit="1" customWidth="1"/>
    <col min="14877" max="14877" width="5" style="1" bestFit="1" customWidth="1"/>
    <col min="14878" max="14878" width="7" style="1" customWidth="1"/>
    <col min="14879" max="14879" width="5" style="1" customWidth="1"/>
    <col min="14880" max="14880" width="6.42578125" style="1" customWidth="1"/>
    <col min="14881" max="14881" width="7" style="1" customWidth="1"/>
    <col min="14882" max="14882" width="7.5703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7.42578125" style="1" bestFit="1" customWidth="1"/>
    <col min="14891" max="14891" width="5.85546875" style="1" customWidth="1"/>
    <col min="14892" max="14892" width="7" style="1" customWidth="1"/>
    <col min="14893" max="14893" width="5.85546875" style="1" customWidth="1"/>
    <col min="14894" max="14894" width="7.42578125" style="1" bestFit="1" customWidth="1"/>
    <col min="14895" max="14895" width="5.85546875" style="1" customWidth="1"/>
    <col min="14896" max="14896" width="6.42578125" style="1" bestFit="1" customWidth="1"/>
    <col min="14897" max="14898" width="5.85546875" style="1" customWidth="1"/>
    <col min="14899" max="14899" width="6.42578125" style="1" customWidth="1"/>
    <col min="14900" max="14900" width="8.42578125" style="1" customWidth="1"/>
    <col min="14901" max="14901" width="7.42578125" style="1" customWidth="1"/>
    <col min="14902" max="14902" width="6.42578125" style="1" customWidth="1"/>
    <col min="14903" max="14903" width="7.42578125" style="1" bestFit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7" style="1" customWidth="1"/>
    <col min="14913" max="14913" width="5.5703125" style="1" customWidth="1"/>
    <col min="14914" max="14914" width="6.42578125" style="1" bestFit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23" width="5.85546875" style="1" customWidth="1"/>
    <col min="14924" max="14924" width="6.85546875" style="1" customWidth="1"/>
    <col min="14925" max="14925" width="5.85546875" style="1" customWidth="1"/>
    <col min="14926" max="14926" width="6.42578125" style="1" customWidth="1"/>
    <col min="14927" max="14931" width="5.85546875" style="1" customWidth="1"/>
    <col min="14932" max="14932" width="5.85546875" style="1" bestFit="1" customWidth="1"/>
    <col min="14933" max="14933" width="5" style="1" bestFit="1" customWidth="1"/>
    <col min="14934" max="14934" width="5.2851562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2.28515625" style="1" customWidth="1"/>
    <col min="14949" max="15104" width="9.140625" style="1"/>
    <col min="15105" max="15105" width="4" style="1" customWidth="1"/>
    <col min="15106" max="15106" width="19.42578125" style="1" customWidth="1"/>
    <col min="15107" max="15107" width="5.85546875" style="1" customWidth="1"/>
    <col min="15108" max="15108" width="6.7109375" style="1" customWidth="1"/>
    <col min="15109" max="15109" width="5.85546875" style="1" customWidth="1"/>
    <col min="15110" max="15110" width="7.2851562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7.28515625" style="1" customWidth="1"/>
    <col min="15117" max="15117" width="5.85546875" style="1" customWidth="1"/>
    <col min="15118" max="15118" width="7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.42578125" style="1" bestFit="1" customWidth="1"/>
    <col min="15127" max="15127" width="5.85546875" style="1" customWidth="1"/>
    <col min="15128" max="15128" width="7.42578125" style="1" bestFit="1" customWidth="1"/>
    <col min="15129" max="15129" width="5.85546875" style="1" customWidth="1"/>
    <col min="15130" max="15130" width="7.42578125" style="1" bestFit="1" customWidth="1"/>
    <col min="15131" max="15131" width="5.85546875" style="1" customWidth="1"/>
    <col min="15132" max="15132" width="7.42578125" style="1" bestFit="1" customWidth="1"/>
    <col min="15133" max="15133" width="5" style="1" bestFit="1" customWidth="1"/>
    <col min="15134" max="15134" width="7" style="1" customWidth="1"/>
    <col min="15135" max="15135" width="5" style="1" customWidth="1"/>
    <col min="15136" max="15136" width="6.42578125" style="1" customWidth="1"/>
    <col min="15137" max="15137" width="7" style="1" customWidth="1"/>
    <col min="15138" max="15138" width="7.5703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7.42578125" style="1" bestFit="1" customWidth="1"/>
    <col min="15147" max="15147" width="5.85546875" style="1" customWidth="1"/>
    <col min="15148" max="15148" width="7" style="1" customWidth="1"/>
    <col min="15149" max="15149" width="5.85546875" style="1" customWidth="1"/>
    <col min="15150" max="15150" width="7.42578125" style="1" bestFit="1" customWidth="1"/>
    <col min="15151" max="15151" width="5.85546875" style="1" customWidth="1"/>
    <col min="15152" max="15152" width="6.42578125" style="1" bestFit="1" customWidth="1"/>
    <col min="15153" max="15154" width="5.85546875" style="1" customWidth="1"/>
    <col min="15155" max="15155" width="6.42578125" style="1" customWidth="1"/>
    <col min="15156" max="15156" width="8.42578125" style="1" customWidth="1"/>
    <col min="15157" max="15157" width="7.42578125" style="1" customWidth="1"/>
    <col min="15158" max="15158" width="6.42578125" style="1" customWidth="1"/>
    <col min="15159" max="15159" width="7.42578125" style="1" bestFit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7" style="1" customWidth="1"/>
    <col min="15169" max="15169" width="5.5703125" style="1" customWidth="1"/>
    <col min="15170" max="15170" width="6.42578125" style="1" bestFit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79" width="5.85546875" style="1" customWidth="1"/>
    <col min="15180" max="15180" width="6.85546875" style="1" customWidth="1"/>
    <col min="15181" max="15181" width="5.85546875" style="1" customWidth="1"/>
    <col min="15182" max="15182" width="6.42578125" style="1" customWidth="1"/>
    <col min="15183" max="15187" width="5.85546875" style="1" customWidth="1"/>
    <col min="15188" max="15188" width="5.85546875" style="1" bestFit="1" customWidth="1"/>
    <col min="15189" max="15189" width="5" style="1" bestFit="1" customWidth="1"/>
    <col min="15190" max="15190" width="5.2851562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2.28515625" style="1" customWidth="1"/>
    <col min="15205" max="15360" width="9.140625" style="1"/>
    <col min="15361" max="15361" width="4" style="1" customWidth="1"/>
    <col min="15362" max="15362" width="19.42578125" style="1" customWidth="1"/>
    <col min="15363" max="15363" width="5.85546875" style="1" customWidth="1"/>
    <col min="15364" max="15364" width="6.7109375" style="1" customWidth="1"/>
    <col min="15365" max="15365" width="5.85546875" style="1" customWidth="1"/>
    <col min="15366" max="15366" width="7.2851562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7.28515625" style="1" customWidth="1"/>
    <col min="15373" max="15373" width="5.85546875" style="1" customWidth="1"/>
    <col min="15374" max="15374" width="7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.42578125" style="1" bestFit="1" customWidth="1"/>
    <col min="15383" max="15383" width="5.85546875" style="1" customWidth="1"/>
    <col min="15384" max="15384" width="7.42578125" style="1" bestFit="1" customWidth="1"/>
    <col min="15385" max="15385" width="5.85546875" style="1" customWidth="1"/>
    <col min="15386" max="15386" width="7.42578125" style="1" bestFit="1" customWidth="1"/>
    <col min="15387" max="15387" width="5.85546875" style="1" customWidth="1"/>
    <col min="15388" max="15388" width="7.42578125" style="1" bestFit="1" customWidth="1"/>
    <col min="15389" max="15389" width="5" style="1" bestFit="1" customWidth="1"/>
    <col min="15390" max="15390" width="7" style="1" customWidth="1"/>
    <col min="15391" max="15391" width="5" style="1" customWidth="1"/>
    <col min="15392" max="15392" width="6.42578125" style="1" customWidth="1"/>
    <col min="15393" max="15393" width="7" style="1" customWidth="1"/>
    <col min="15394" max="15394" width="7.5703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7.42578125" style="1" bestFit="1" customWidth="1"/>
    <col min="15403" max="15403" width="5.85546875" style="1" customWidth="1"/>
    <col min="15404" max="15404" width="7" style="1" customWidth="1"/>
    <col min="15405" max="15405" width="5.85546875" style="1" customWidth="1"/>
    <col min="15406" max="15406" width="7.42578125" style="1" bestFit="1" customWidth="1"/>
    <col min="15407" max="15407" width="5.85546875" style="1" customWidth="1"/>
    <col min="15408" max="15408" width="6.42578125" style="1" bestFit="1" customWidth="1"/>
    <col min="15409" max="15410" width="5.85546875" style="1" customWidth="1"/>
    <col min="15411" max="15411" width="6.42578125" style="1" customWidth="1"/>
    <col min="15412" max="15412" width="8.42578125" style="1" customWidth="1"/>
    <col min="15413" max="15413" width="7.42578125" style="1" customWidth="1"/>
    <col min="15414" max="15414" width="6.42578125" style="1" customWidth="1"/>
    <col min="15415" max="15415" width="7.42578125" style="1" bestFit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7" style="1" customWidth="1"/>
    <col min="15425" max="15425" width="5.5703125" style="1" customWidth="1"/>
    <col min="15426" max="15426" width="6.42578125" style="1" bestFit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35" width="5.85546875" style="1" customWidth="1"/>
    <col min="15436" max="15436" width="6.85546875" style="1" customWidth="1"/>
    <col min="15437" max="15437" width="5.85546875" style="1" customWidth="1"/>
    <col min="15438" max="15438" width="6.42578125" style="1" customWidth="1"/>
    <col min="15439" max="15443" width="5.85546875" style="1" customWidth="1"/>
    <col min="15444" max="15444" width="5.85546875" style="1" bestFit="1" customWidth="1"/>
    <col min="15445" max="15445" width="5" style="1" bestFit="1" customWidth="1"/>
    <col min="15446" max="15446" width="5.2851562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2.28515625" style="1" customWidth="1"/>
    <col min="15461" max="15616" width="9.140625" style="1"/>
    <col min="15617" max="15617" width="4" style="1" customWidth="1"/>
    <col min="15618" max="15618" width="19.42578125" style="1" customWidth="1"/>
    <col min="15619" max="15619" width="5.85546875" style="1" customWidth="1"/>
    <col min="15620" max="15620" width="6.7109375" style="1" customWidth="1"/>
    <col min="15621" max="15621" width="5.85546875" style="1" customWidth="1"/>
    <col min="15622" max="15622" width="7.2851562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7.28515625" style="1" customWidth="1"/>
    <col min="15629" max="15629" width="5.85546875" style="1" customWidth="1"/>
    <col min="15630" max="15630" width="7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.42578125" style="1" bestFit="1" customWidth="1"/>
    <col min="15639" max="15639" width="5.85546875" style="1" customWidth="1"/>
    <col min="15640" max="15640" width="7.42578125" style="1" bestFit="1" customWidth="1"/>
    <col min="15641" max="15641" width="5.85546875" style="1" customWidth="1"/>
    <col min="15642" max="15642" width="7.42578125" style="1" bestFit="1" customWidth="1"/>
    <col min="15643" max="15643" width="5.85546875" style="1" customWidth="1"/>
    <col min="15644" max="15644" width="7.42578125" style="1" bestFit="1" customWidth="1"/>
    <col min="15645" max="15645" width="5" style="1" bestFit="1" customWidth="1"/>
    <col min="15646" max="15646" width="7" style="1" customWidth="1"/>
    <col min="15647" max="15647" width="5" style="1" customWidth="1"/>
    <col min="15648" max="15648" width="6.42578125" style="1" customWidth="1"/>
    <col min="15649" max="15649" width="7" style="1" customWidth="1"/>
    <col min="15650" max="15650" width="7.5703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7.42578125" style="1" bestFit="1" customWidth="1"/>
    <col min="15659" max="15659" width="5.85546875" style="1" customWidth="1"/>
    <col min="15660" max="15660" width="7" style="1" customWidth="1"/>
    <col min="15661" max="15661" width="5.85546875" style="1" customWidth="1"/>
    <col min="15662" max="15662" width="7.42578125" style="1" bestFit="1" customWidth="1"/>
    <col min="15663" max="15663" width="5.85546875" style="1" customWidth="1"/>
    <col min="15664" max="15664" width="6.42578125" style="1" bestFit="1" customWidth="1"/>
    <col min="15665" max="15666" width="5.85546875" style="1" customWidth="1"/>
    <col min="15667" max="15667" width="6.42578125" style="1" customWidth="1"/>
    <col min="15668" max="15668" width="8.42578125" style="1" customWidth="1"/>
    <col min="15669" max="15669" width="7.42578125" style="1" customWidth="1"/>
    <col min="15670" max="15670" width="6.42578125" style="1" customWidth="1"/>
    <col min="15671" max="15671" width="7.42578125" style="1" bestFit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7" style="1" customWidth="1"/>
    <col min="15681" max="15681" width="5.5703125" style="1" customWidth="1"/>
    <col min="15682" max="15682" width="6.42578125" style="1" bestFit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1" width="5.85546875" style="1" customWidth="1"/>
    <col min="15692" max="15692" width="6.85546875" style="1" customWidth="1"/>
    <col min="15693" max="15693" width="5.85546875" style="1" customWidth="1"/>
    <col min="15694" max="15694" width="6.42578125" style="1" customWidth="1"/>
    <col min="15695" max="15699" width="5.85546875" style="1" customWidth="1"/>
    <col min="15700" max="15700" width="5.85546875" style="1" bestFit="1" customWidth="1"/>
    <col min="15701" max="15701" width="5" style="1" bestFit="1" customWidth="1"/>
    <col min="15702" max="15702" width="5.2851562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2.28515625" style="1" customWidth="1"/>
    <col min="15717" max="15872" width="9.140625" style="1"/>
    <col min="15873" max="15873" width="4" style="1" customWidth="1"/>
    <col min="15874" max="15874" width="19.42578125" style="1" customWidth="1"/>
    <col min="15875" max="15875" width="5.85546875" style="1" customWidth="1"/>
    <col min="15876" max="15876" width="6.7109375" style="1" customWidth="1"/>
    <col min="15877" max="15877" width="5.85546875" style="1" customWidth="1"/>
    <col min="15878" max="15878" width="7.2851562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7.28515625" style="1" customWidth="1"/>
    <col min="15885" max="15885" width="5.85546875" style="1" customWidth="1"/>
    <col min="15886" max="15886" width="7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.42578125" style="1" bestFit="1" customWidth="1"/>
    <col min="15895" max="15895" width="5.85546875" style="1" customWidth="1"/>
    <col min="15896" max="15896" width="7.42578125" style="1" bestFit="1" customWidth="1"/>
    <col min="15897" max="15897" width="5.85546875" style="1" customWidth="1"/>
    <col min="15898" max="15898" width="7.42578125" style="1" bestFit="1" customWidth="1"/>
    <col min="15899" max="15899" width="5.85546875" style="1" customWidth="1"/>
    <col min="15900" max="15900" width="7.42578125" style="1" bestFit="1" customWidth="1"/>
    <col min="15901" max="15901" width="5" style="1" bestFit="1" customWidth="1"/>
    <col min="15902" max="15902" width="7" style="1" customWidth="1"/>
    <col min="15903" max="15903" width="5" style="1" customWidth="1"/>
    <col min="15904" max="15904" width="6.42578125" style="1" customWidth="1"/>
    <col min="15905" max="15905" width="7" style="1" customWidth="1"/>
    <col min="15906" max="15906" width="7.5703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7.42578125" style="1" bestFit="1" customWidth="1"/>
    <col min="15915" max="15915" width="5.85546875" style="1" customWidth="1"/>
    <col min="15916" max="15916" width="7" style="1" customWidth="1"/>
    <col min="15917" max="15917" width="5.85546875" style="1" customWidth="1"/>
    <col min="15918" max="15918" width="7.42578125" style="1" bestFit="1" customWidth="1"/>
    <col min="15919" max="15919" width="5.85546875" style="1" customWidth="1"/>
    <col min="15920" max="15920" width="6.42578125" style="1" bestFit="1" customWidth="1"/>
    <col min="15921" max="15922" width="5.85546875" style="1" customWidth="1"/>
    <col min="15923" max="15923" width="6.42578125" style="1" customWidth="1"/>
    <col min="15924" max="15924" width="8.42578125" style="1" customWidth="1"/>
    <col min="15925" max="15925" width="7.42578125" style="1" customWidth="1"/>
    <col min="15926" max="15926" width="6.42578125" style="1" customWidth="1"/>
    <col min="15927" max="15927" width="7.42578125" style="1" bestFit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7" style="1" customWidth="1"/>
    <col min="15937" max="15937" width="5.5703125" style="1" customWidth="1"/>
    <col min="15938" max="15938" width="6.42578125" style="1" bestFit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47" width="5.85546875" style="1" customWidth="1"/>
    <col min="15948" max="15948" width="6.85546875" style="1" customWidth="1"/>
    <col min="15949" max="15949" width="5.85546875" style="1" customWidth="1"/>
    <col min="15950" max="15950" width="6.42578125" style="1" customWidth="1"/>
    <col min="15951" max="15955" width="5.85546875" style="1" customWidth="1"/>
    <col min="15956" max="15956" width="5.85546875" style="1" bestFit="1" customWidth="1"/>
    <col min="15957" max="15957" width="5" style="1" bestFit="1" customWidth="1"/>
    <col min="15958" max="15958" width="5.2851562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2.28515625" style="1" customWidth="1"/>
    <col min="15973" max="16128" width="9.140625" style="1"/>
    <col min="16129" max="16129" width="4" style="1" customWidth="1"/>
    <col min="16130" max="16130" width="19.42578125" style="1" customWidth="1"/>
    <col min="16131" max="16131" width="5.85546875" style="1" customWidth="1"/>
    <col min="16132" max="16132" width="6.7109375" style="1" customWidth="1"/>
    <col min="16133" max="16133" width="5.85546875" style="1" customWidth="1"/>
    <col min="16134" max="16134" width="7.2851562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7.28515625" style="1" customWidth="1"/>
    <col min="16141" max="16141" width="5.85546875" style="1" customWidth="1"/>
    <col min="16142" max="16142" width="7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.42578125" style="1" bestFit="1" customWidth="1"/>
    <col min="16151" max="16151" width="5.85546875" style="1" customWidth="1"/>
    <col min="16152" max="16152" width="7.42578125" style="1" bestFit="1" customWidth="1"/>
    <col min="16153" max="16153" width="5.85546875" style="1" customWidth="1"/>
    <col min="16154" max="16154" width="7.42578125" style="1" bestFit="1" customWidth="1"/>
    <col min="16155" max="16155" width="5.85546875" style="1" customWidth="1"/>
    <col min="16156" max="16156" width="7.42578125" style="1" bestFit="1" customWidth="1"/>
    <col min="16157" max="16157" width="5" style="1" bestFit="1" customWidth="1"/>
    <col min="16158" max="16158" width="7" style="1" customWidth="1"/>
    <col min="16159" max="16159" width="5" style="1" customWidth="1"/>
    <col min="16160" max="16160" width="6.42578125" style="1" customWidth="1"/>
    <col min="16161" max="16161" width="7" style="1" customWidth="1"/>
    <col min="16162" max="16162" width="7.5703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7.42578125" style="1" bestFit="1" customWidth="1"/>
    <col min="16171" max="16171" width="5.85546875" style="1" customWidth="1"/>
    <col min="16172" max="16172" width="7" style="1" customWidth="1"/>
    <col min="16173" max="16173" width="5.85546875" style="1" customWidth="1"/>
    <col min="16174" max="16174" width="7.42578125" style="1" bestFit="1" customWidth="1"/>
    <col min="16175" max="16175" width="5.85546875" style="1" customWidth="1"/>
    <col min="16176" max="16176" width="6.42578125" style="1" bestFit="1" customWidth="1"/>
    <col min="16177" max="16178" width="5.85546875" style="1" customWidth="1"/>
    <col min="16179" max="16179" width="6.42578125" style="1" customWidth="1"/>
    <col min="16180" max="16180" width="8.42578125" style="1" customWidth="1"/>
    <col min="16181" max="16181" width="7.42578125" style="1" customWidth="1"/>
    <col min="16182" max="16182" width="6.42578125" style="1" customWidth="1"/>
    <col min="16183" max="16183" width="7.42578125" style="1" bestFit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7" style="1" customWidth="1"/>
    <col min="16193" max="16193" width="5.5703125" style="1" customWidth="1"/>
    <col min="16194" max="16194" width="6.42578125" style="1" bestFit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03" width="5.85546875" style="1" customWidth="1"/>
    <col min="16204" max="16204" width="6.85546875" style="1" customWidth="1"/>
    <col min="16205" max="16205" width="5.85546875" style="1" customWidth="1"/>
    <col min="16206" max="16206" width="6.42578125" style="1" customWidth="1"/>
    <col min="16207" max="16211" width="5.85546875" style="1" customWidth="1"/>
    <col min="16212" max="16212" width="5.85546875" style="1" bestFit="1" customWidth="1"/>
    <col min="16213" max="16213" width="5" style="1" bestFit="1" customWidth="1"/>
    <col min="16214" max="16214" width="5.2851562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2.28515625" style="1" customWidth="1"/>
    <col min="16229" max="16384" width="9.140625" style="1"/>
  </cols>
  <sheetData>
    <row r="1" spans="1:100" ht="24.95" customHeight="1" x14ac:dyDescent="0.55000000000000004">
      <c r="A1" s="169"/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25.5" customHeight="1" x14ac:dyDescent="0.15">
      <c r="A3" s="457" t="s">
        <v>107</v>
      </c>
      <c r="B3" s="458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21" t="s">
        <v>106</v>
      </c>
      <c r="B6" s="422"/>
      <c r="C6" s="60"/>
      <c r="D6" s="47"/>
      <c r="E6" s="59"/>
      <c r="F6" s="47"/>
      <c r="G6" s="59"/>
      <c r="H6" s="47"/>
      <c r="I6" s="59"/>
      <c r="J6" s="47"/>
      <c r="K6" s="59"/>
      <c r="L6" s="47"/>
      <c r="M6" s="47"/>
      <c r="N6" s="47"/>
      <c r="O6" s="45"/>
      <c r="P6" s="45"/>
      <c r="Q6" s="45"/>
      <c r="R6" s="45"/>
      <c r="S6" s="45"/>
      <c r="T6" s="45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5"/>
      <c r="AH6" s="45"/>
      <c r="AI6" s="45"/>
      <c r="AJ6" s="45"/>
      <c r="AK6" s="45"/>
      <c r="AL6" s="45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5"/>
      <c r="AZ6" s="45"/>
      <c r="BA6" s="45"/>
      <c r="BB6" s="45"/>
      <c r="BC6" s="45"/>
      <c r="BD6" s="45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5"/>
      <c r="BR6" s="45"/>
      <c r="BS6" s="45"/>
      <c r="BT6" s="45"/>
      <c r="BU6" s="45"/>
      <c r="BV6" s="45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58"/>
      <c r="CI6" s="57"/>
      <c r="CJ6" s="45"/>
      <c r="CK6" s="45"/>
      <c r="CL6" s="45"/>
      <c r="CM6" s="45"/>
      <c r="CN6" s="44"/>
      <c r="CO6" s="12"/>
      <c r="CP6" s="57"/>
      <c r="CQ6" s="45"/>
      <c r="CR6" s="45"/>
      <c r="CS6" s="45"/>
      <c r="CT6" s="45"/>
      <c r="CU6" s="44"/>
      <c r="CV6" s="230"/>
    </row>
    <row r="7" spans="1:100" s="76" customFormat="1" x14ac:dyDescent="0.15">
      <c r="A7" s="21" t="s">
        <v>50</v>
      </c>
      <c r="B7" s="20" t="s">
        <v>129</v>
      </c>
      <c r="C7" s="77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4"/>
      <c r="P7" s="24"/>
      <c r="Q7" s="24" t="e">
        <f t="shared" ref="Q7:Q12" si="0">P7/O7</f>
        <v>#DIV/0!</v>
      </c>
      <c r="R7" s="23">
        <f t="shared" ref="R7:S11" si="1">C7+E7+G7+I7+K7+M7</f>
        <v>0</v>
      </c>
      <c r="S7" s="23">
        <f t="shared" si="1"/>
        <v>0</v>
      </c>
      <c r="T7" s="23" t="e">
        <f t="shared" ref="T7:T12" si="2">S7/R7</f>
        <v>#DIV/0!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4">
        <v>7</v>
      </c>
      <c r="AH7" s="24">
        <v>360</v>
      </c>
      <c r="AI7" s="24">
        <f t="shared" ref="AI7:AI12" si="3">AH7/AG7</f>
        <v>51.428571428571431</v>
      </c>
      <c r="AJ7" s="23">
        <f t="shared" ref="AJ7:AK11" si="4">U7+W7+Y7+AA7+AC7+AE7</f>
        <v>0</v>
      </c>
      <c r="AK7" s="23">
        <f t="shared" si="4"/>
        <v>0</v>
      </c>
      <c r="AL7" s="23" t="e">
        <f t="shared" ref="AL7:AL12" si="5">AK7/AJ7</f>
        <v>#DIV/0!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>
        <v>22</v>
      </c>
      <c r="AZ7" s="24">
        <v>1130</v>
      </c>
      <c r="BA7" s="24">
        <f t="shared" ref="BA7:BA12" si="6">AZ7/AY7</f>
        <v>51.363636363636367</v>
      </c>
      <c r="BB7" s="23">
        <f t="shared" ref="BB7:BC11" si="7">AM7+AO7+AQ7+AS7+AU7+AW7</f>
        <v>0</v>
      </c>
      <c r="BC7" s="23">
        <f t="shared" si="7"/>
        <v>0</v>
      </c>
      <c r="BD7" s="23" t="e">
        <f t="shared" ref="BD7:BD12" si="8">BC7/BB7</f>
        <v>#DIV/0!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 t="shared" ref="BS7:BS12" si="9">BR7/BQ7</f>
        <v>#DIV/0!</v>
      </c>
      <c r="BT7" s="23">
        <f t="shared" ref="BT7:BU11" si="10">BE7+BG7+BI7+BK7+BM7+BO7</f>
        <v>0</v>
      </c>
      <c r="BU7" s="23">
        <f t="shared" si="10"/>
        <v>0</v>
      </c>
      <c r="BV7" s="23" t="e">
        <f t="shared" ref="BV7:BV12" si="11">BU7/BT7</f>
        <v>#DIV/0!</v>
      </c>
      <c r="BW7" s="25">
        <v>8.25</v>
      </c>
      <c r="BX7" s="25">
        <v>341.39</v>
      </c>
      <c r="BY7" s="25">
        <v>7.5</v>
      </c>
      <c r="BZ7" s="25">
        <v>271.37</v>
      </c>
      <c r="CA7" s="25">
        <v>7.84</v>
      </c>
      <c r="CB7" s="25">
        <v>336.37</v>
      </c>
      <c r="CC7" s="25">
        <v>9.75</v>
      </c>
      <c r="CD7" s="25">
        <v>372.71</v>
      </c>
      <c r="CE7" s="25">
        <v>5.5</v>
      </c>
      <c r="CF7" s="25">
        <v>194.7</v>
      </c>
      <c r="CG7" s="25"/>
      <c r="CH7" s="25"/>
      <c r="CI7" s="24"/>
      <c r="CJ7" s="24"/>
      <c r="CK7" s="24" t="e">
        <f t="shared" ref="CK7:CK12" si="12">CJ7/CI7</f>
        <v>#DIV/0!</v>
      </c>
      <c r="CL7" s="23">
        <f t="shared" ref="CL7:CM11" si="13">BW7+BY7+CA7+CC7+CE7+CG7</f>
        <v>38.840000000000003</v>
      </c>
      <c r="CM7" s="23">
        <f t="shared" si="13"/>
        <v>1516.54</v>
      </c>
      <c r="CN7" s="23">
        <f t="shared" ref="CN7:CN12" si="14">CM7/CL7</f>
        <v>39.045829042224504</v>
      </c>
      <c r="CO7" s="12"/>
      <c r="CP7" s="50">
        <f t="shared" ref="CP7:CQ11" si="15">O7+AG7+AY7+BQ7+CI7</f>
        <v>29</v>
      </c>
      <c r="CQ7" s="50">
        <f t="shared" si="15"/>
        <v>1490</v>
      </c>
      <c r="CR7" s="33">
        <f t="shared" ref="CR7:CR12" si="16">CQ7/CP7</f>
        <v>51.379310344827587</v>
      </c>
      <c r="CS7" s="32">
        <f t="shared" ref="CS7:CT11" si="17">R7+AJ7+BB7+BT7+CL7</f>
        <v>38.840000000000003</v>
      </c>
      <c r="CT7" s="32">
        <f t="shared" si="17"/>
        <v>1516.54</v>
      </c>
      <c r="CU7" s="49">
        <f t="shared" ref="CU7:CU12" si="18">CT7/CS7</f>
        <v>39.045829042224504</v>
      </c>
      <c r="CV7" s="48">
        <f t="shared" ref="CV7:CV12" si="19">IF(CQ7&gt;CT7, CQ7-CT7, 0)</f>
        <v>0</v>
      </c>
    </row>
    <row r="8" spans="1:100" s="15" customFormat="1" x14ac:dyDescent="0.15">
      <c r="A8" s="21"/>
      <c r="B8" s="20"/>
      <c r="C8" s="53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8"/>
      <c r="P8" s="18"/>
      <c r="Q8" s="24" t="e">
        <f t="shared" si="0"/>
        <v>#DIV/0!</v>
      </c>
      <c r="R8" s="23">
        <f t="shared" si="1"/>
        <v>0</v>
      </c>
      <c r="S8" s="23">
        <f t="shared" si="1"/>
        <v>0</v>
      </c>
      <c r="T8" s="23" t="e">
        <f t="shared" si="2"/>
        <v>#DIV/0!</v>
      </c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8"/>
      <c r="AH8" s="18"/>
      <c r="AI8" s="24" t="e">
        <f t="shared" si="3"/>
        <v>#DIV/0!</v>
      </c>
      <c r="AJ8" s="23">
        <f t="shared" si="4"/>
        <v>0</v>
      </c>
      <c r="AK8" s="23">
        <f t="shared" si="4"/>
        <v>0</v>
      </c>
      <c r="AL8" s="23" t="e">
        <f t="shared" si="5"/>
        <v>#DIV/0!</v>
      </c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8"/>
      <c r="AZ8" s="18"/>
      <c r="BA8" s="24" t="e">
        <f t="shared" si="6"/>
        <v>#DIV/0!</v>
      </c>
      <c r="BB8" s="23">
        <f t="shared" si="7"/>
        <v>0</v>
      </c>
      <c r="BC8" s="23">
        <f t="shared" si="7"/>
        <v>0</v>
      </c>
      <c r="BD8" s="23" t="e">
        <f t="shared" si="8"/>
        <v>#DIV/0!</v>
      </c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8"/>
      <c r="BR8" s="18"/>
      <c r="BS8" s="24" t="e">
        <f t="shared" si="9"/>
        <v>#DIV/0!</v>
      </c>
      <c r="BT8" s="23">
        <f t="shared" si="10"/>
        <v>0</v>
      </c>
      <c r="BU8" s="23">
        <f t="shared" si="10"/>
        <v>0</v>
      </c>
      <c r="BV8" s="23" t="e">
        <f t="shared" si="11"/>
        <v>#DIV/0!</v>
      </c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8"/>
      <c r="CJ8" s="18"/>
      <c r="CK8" s="24" t="e">
        <f t="shared" si="12"/>
        <v>#DIV/0!</v>
      </c>
      <c r="CL8" s="23">
        <f t="shared" si="13"/>
        <v>0</v>
      </c>
      <c r="CM8" s="23">
        <f t="shared" si="13"/>
        <v>0</v>
      </c>
      <c r="CN8" s="23" t="e">
        <f t="shared" si="14"/>
        <v>#DIV/0!</v>
      </c>
      <c r="CO8" s="12"/>
      <c r="CP8" s="50">
        <f t="shared" si="15"/>
        <v>0</v>
      </c>
      <c r="CQ8" s="50">
        <f t="shared" si="15"/>
        <v>0</v>
      </c>
      <c r="CR8" s="33" t="e">
        <f t="shared" si="16"/>
        <v>#DIV/0!</v>
      </c>
      <c r="CS8" s="32">
        <f t="shared" si="17"/>
        <v>0</v>
      </c>
      <c r="CT8" s="32">
        <f t="shared" si="17"/>
        <v>0</v>
      </c>
      <c r="CU8" s="49" t="e">
        <f t="shared" si="18"/>
        <v>#DIV/0!</v>
      </c>
      <c r="CV8" s="48">
        <f t="shared" si="19"/>
        <v>0</v>
      </c>
    </row>
    <row r="9" spans="1:100" s="15" customFormat="1" ht="11.25" customHeight="1" x14ac:dyDescent="0.2">
      <c r="A9" s="21"/>
      <c r="B9" s="5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4"/>
      <c r="P9" s="24"/>
      <c r="Q9" s="24" t="e">
        <f t="shared" si="0"/>
        <v>#DIV/0!</v>
      </c>
      <c r="R9" s="23">
        <f t="shared" si="1"/>
        <v>0</v>
      </c>
      <c r="S9" s="23">
        <f t="shared" si="1"/>
        <v>0</v>
      </c>
      <c r="T9" s="23" t="e">
        <f t="shared" si="2"/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 t="shared" si="3"/>
        <v>#DIV/0!</v>
      </c>
      <c r="AJ9" s="23">
        <f t="shared" si="4"/>
        <v>0</v>
      </c>
      <c r="AK9" s="23">
        <f t="shared" si="4"/>
        <v>0</v>
      </c>
      <c r="AL9" s="23" t="e">
        <f t="shared" si="5"/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4"/>
      <c r="AZ9" s="24"/>
      <c r="BA9" s="24" t="e">
        <f t="shared" si="6"/>
        <v>#DIV/0!</v>
      </c>
      <c r="BB9" s="23">
        <f t="shared" si="7"/>
        <v>0</v>
      </c>
      <c r="BC9" s="23">
        <f t="shared" si="7"/>
        <v>0</v>
      </c>
      <c r="BD9" s="23" t="e">
        <f t="shared" si="8"/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 t="shared" si="9"/>
        <v>#DIV/0!</v>
      </c>
      <c r="BT9" s="23">
        <f t="shared" si="10"/>
        <v>0</v>
      </c>
      <c r="BU9" s="23">
        <f t="shared" si="10"/>
        <v>0</v>
      </c>
      <c r="BV9" s="23" t="e">
        <f t="shared" si="11"/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 t="shared" si="12"/>
        <v>#DIV/0!</v>
      </c>
      <c r="CL9" s="23">
        <f t="shared" si="13"/>
        <v>0</v>
      </c>
      <c r="CM9" s="23">
        <f t="shared" si="13"/>
        <v>0</v>
      </c>
      <c r="CN9" s="23" t="e">
        <f t="shared" si="14"/>
        <v>#DIV/0!</v>
      </c>
      <c r="CO9" s="296"/>
      <c r="CP9" s="50">
        <f t="shared" si="15"/>
        <v>0</v>
      </c>
      <c r="CQ9" s="50">
        <f t="shared" si="15"/>
        <v>0</v>
      </c>
      <c r="CR9" s="33" t="e">
        <f t="shared" si="16"/>
        <v>#DIV/0!</v>
      </c>
      <c r="CS9" s="32">
        <f t="shared" si="17"/>
        <v>0</v>
      </c>
      <c r="CT9" s="32">
        <f t="shared" si="17"/>
        <v>0</v>
      </c>
      <c r="CU9" s="49" t="e">
        <f t="shared" si="18"/>
        <v>#DIV/0!</v>
      </c>
      <c r="CV9" s="48">
        <f t="shared" si="19"/>
        <v>0</v>
      </c>
    </row>
    <row r="10" spans="1:100" s="15" customFormat="1" ht="11.25" customHeight="1" x14ac:dyDescent="0.2">
      <c r="A10" s="27"/>
      <c r="B10" s="28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4"/>
      <c r="P10" s="24"/>
      <c r="Q10" s="24" t="e">
        <f t="shared" si="0"/>
        <v>#DIV/0!</v>
      </c>
      <c r="R10" s="23">
        <f t="shared" si="1"/>
        <v>0</v>
      </c>
      <c r="S10" s="23">
        <f t="shared" si="1"/>
        <v>0</v>
      </c>
      <c r="T10" s="23" t="e">
        <f t="shared" si="2"/>
        <v>#DIV/0!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4"/>
      <c r="AH10" s="24"/>
      <c r="AI10" s="24" t="e">
        <f t="shared" si="3"/>
        <v>#DIV/0!</v>
      </c>
      <c r="AJ10" s="23">
        <f t="shared" si="4"/>
        <v>0</v>
      </c>
      <c r="AK10" s="23">
        <f t="shared" si="4"/>
        <v>0</v>
      </c>
      <c r="AL10" s="23" t="e">
        <f t="shared" si="5"/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18"/>
      <c r="AZ10" s="18"/>
      <c r="BA10" s="24" t="e">
        <f t="shared" si="6"/>
        <v>#DIV/0!</v>
      </c>
      <c r="BB10" s="23">
        <f t="shared" si="7"/>
        <v>0</v>
      </c>
      <c r="BC10" s="23">
        <f t="shared" si="7"/>
        <v>0</v>
      </c>
      <c r="BD10" s="23" t="e">
        <f t="shared" si="8"/>
        <v>#DIV/0!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4"/>
      <c r="BR10" s="24"/>
      <c r="BS10" s="24" t="e">
        <f t="shared" si="9"/>
        <v>#DIV/0!</v>
      </c>
      <c r="BT10" s="23">
        <f t="shared" si="10"/>
        <v>0</v>
      </c>
      <c r="BU10" s="23">
        <f t="shared" si="10"/>
        <v>0</v>
      </c>
      <c r="BV10" s="23" t="e">
        <f t="shared" si="11"/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4"/>
      <c r="CJ10" s="24"/>
      <c r="CK10" s="24" t="e">
        <f t="shared" si="12"/>
        <v>#DIV/0!</v>
      </c>
      <c r="CL10" s="23">
        <f t="shared" si="13"/>
        <v>0</v>
      </c>
      <c r="CM10" s="23">
        <f t="shared" si="13"/>
        <v>0</v>
      </c>
      <c r="CN10" s="23" t="e">
        <f t="shared" si="14"/>
        <v>#DIV/0!</v>
      </c>
      <c r="CO10" s="296"/>
      <c r="CP10" s="50">
        <f t="shared" si="15"/>
        <v>0</v>
      </c>
      <c r="CQ10" s="50">
        <f t="shared" si="15"/>
        <v>0</v>
      </c>
      <c r="CR10" s="33" t="e">
        <f t="shared" si="16"/>
        <v>#DIV/0!</v>
      </c>
      <c r="CS10" s="32">
        <f t="shared" si="17"/>
        <v>0</v>
      </c>
      <c r="CT10" s="32">
        <f t="shared" si="17"/>
        <v>0</v>
      </c>
      <c r="CU10" s="49" t="e">
        <f t="shared" si="18"/>
        <v>#DIV/0!</v>
      </c>
      <c r="CV10" s="48">
        <f t="shared" si="19"/>
        <v>0</v>
      </c>
    </row>
    <row r="11" spans="1:100" s="15" customFormat="1" ht="11.25" customHeight="1" thickBot="1" x14ac:dyDescent="0.25">
      <c r="A11" s="27"/>
      <c r="B11" s="2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4"/>
      <c r="P11" s="24"/>
      <c r="Q11" s="24" t="e">
        <f t="shared" si="0"/>
        <v>#DIV/0!</v>
      </c>
      <c r="R11" s="23">
        <f t="shared" si="1"/>
        <v>0</v>
      </c>
      <c r="S11" s="23">
        <f t="shared" si="1"/>
        <v>0</v>
      </c>
      <c r="T11" s="23" t="e">
        <f t="shared" si="2"/>
        <v>#DIV/0!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4"/>
      <c r="AH11" s="24"/>
      <c r="AI11" s="24" t="e">
        <f t="shared" si="3"/>
        <v>#DIV/0!</v>
      </c>
      <c r="AJ11" s="23">
        <f t="shared" si="4"/>
        <v>0</v>
      </c>
      <c r="AK11" s="23">
        <f t="shared" si="4"/>
        <v>0</v>
      </c>
      <c r="AL11" s="23" t="e">
        <f t="shared" si="5"/>
        <v>#DIV/0!</v>
      </c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4"/>
      <c r="AZ11" s="24"/>
      <c r="BA11" s="24" t="e">
        <f t="shared" si="6"/>
        <v>#DIV/0!</v>
      </c>
      <c r="BB11" s="23">
        <f t="shared" si="7"/>
        <v>0</v>
      </c>
      <c r="BC11" s="23">
        <f t="shared" si="7"/>
        <v>0</v>
      </c>
      <c r="BD11" s="23" t="e">
        <f t="shared" si="8"/>
        <v>#DIV/0!</v>
      </c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4"/>
      <c r="BR11" s="24"/>
      <c r="BS11" s="24" t="e">
        <f t="shared" si="9"/>
        <v>#DIV/0!</v>
      </c>
      <c r="BT11" s="23">
        <f t="shared" si="10"/>
        <v>0</v>
      </c>
      <c r="BU11" s="23">
        <f t="shared" si="10"/>
        <v>0</v>
      </c>
      <c r="BV11" s="23" t="e">
        <f t="shared" si="11"/>
        <v>#DIV/0!</v>
      </c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4"/>
      <c r="CJ11" s="24"/>
      <c r="CK11" s="24" t="e">
        <f t="shared" si="12"/>
        <v>#DIV/0!</v>
      </c>
      <c r="CL11" s="23">
        <f t="shared" si="13"/>
        <v>0</v>
      </c>
      <c r="CM11" s="23">
        <f t="shared" si="13"/>
        <v>0</v>
      </c>
      <c r="CN11" s="23" t="e">
        <f t="shared" si="14"/>
        <v>#DIV/0!</v>
      </c>
      <c r="CO11" s="296"/>
      <c r="CP11" s="50">
        <f t="shared" si="15"/>
        <v>0</v>
      </c>
      <c r="CQ11" s="50">
        <f t="shared" si="15"/>
        <v>0</v>
      </c>
      <c r="CR11" s="33" t="e">
        <f t="shared" si="16"/>
        <v>#DIV/0!</v>
      </c>
      <c r="CS11" s="32">
        <f t="shared" si="17"/>
        <v>0</v>
      </c>
      <c r="CT11" s="32">
        <f t="shared" si="17"/>
        <v>0</v>
      </c>
      <c r="CU11" s="49" t="e">
        <f t="shared" si="18"/>
        <v>#DIV/0!</v>
      </c>
      <c r="CV11" s="48">
        <f t="shared" si="19"/>
        <v>0</v>
      </c>
    </row>
    <row r="12" spans="1:100" ht="11.25" thickBot="1" x14ac:dyDescent="0.2">
      <c r="A12" s="369" t="s">
        <v>0</v>
      </c>
      <c r="B12" s="370"/>
      <c r="C12" s="47">
        <f t="shared" ref="C12:P12" si="20">SUM(C7:C11)</f>
        <v>0</v>
      </c>
      <c r="D12" s="46">
        <f t="shared" si="20"/>
        <v>0</v>
      </c>
      <c r="E12" s="47">
        <f t="shared" si="20"/>
        <v>0</v>
      </c>
      <c r="F12" s="46">
        <f t="shared" si="20"/>
        <v>0</v>
      </c>
      <c r="G12" s="47">
        <f t="shared" si="20"/>
        <v>0</v>
      </c>
      <c r="H12" s="46">
        <f t="shared" si="20"/>
        <v>0</v>
      </c>
      <c r="I12" s="47">
        <f t="shared" si="20"/>
        <v>0</v>
      </c>
      <c r="J12" s="46">
        <f t="shared" si="20"/>
        <v>0</v>
      </c>
      <c r="K12" s="47">
        <f t="shared" si="20"/>
        <v>0</v>
      </c>
      <c r="L12" s="46">
        <f t="shared" si="20"/>
        <v>0</v>
      </c>
      <c r="M12" s="47">
        <f t="shared" si="20"/>
        <v>0</v>
      </c>
      <c r="N12" s="46">
        <f t="shared" si="20"/>
        <v>0</v>
      </c>
      <c r="O12" s="46">
        <f t="shared" si="20"/>
        <v>0</v>
      </c>
      <c r="P12" s="46">
        <f t="shared" si="20"/>
        <v>0</v>
      </c>
      <c r="Q12" s="45" t="e">
        <f t="shared" si="0"/>
        <v>#DIV/0!</v>
      </c>
      <c r="R12" s="45">
        <f>SUM(R7:R11)</f>
        <v>0</v>
      </c>
      <c r="S12" s="45">
        <f>SUM(S7:S11)</f>
        <v>0</v>
      </c>
      <c r="T12" s="45" t="e">
        <f t="shared" si="2"/>
        <v>#DIV/0!</v>
      </c>
      <c r="U12" s="47">
        <f t="shared" ref="U12:AH12" si="21">SUM(U7:U11)</f>
        <v>0</v>
      </c>
      <c r="V12" s="46">
        <f t="shared" si="21"/>
        <v>0</v>
      </c>
      <c r="W12" s="47">
        <f t="shared" si="21"/>
        <v>0</v>
      </c>
      <c r="X12" s="46">
        <f t="shared" si="21"/>
        <v>0</v>
      </c>
      <c r="Y12" s="47">
        <f t="shared" si="21"/>
        <v>0</v>
      </c>
      <c r="Z12" s="46">
        <f t="shared" si="21"/>
        <v>0</v>
      </c>
      <c r="AA12" s="47">
        <f t="shared" si="21"/>
        <v>0</v>
      </c>
      <c r="AB12" s="46">
        <f t="shared" si="21"/>
        <v>0</v>
      </c>
      <c r="AC12" s="47">
        <f t="shared" si="21"/>
        <v>0</v>
      </c>
      <c r="AD12" s="46">
        <f t="shared" si="21"/>
        <v>0</v>
      </c>
      <c r="AE12" s="47">
        <f t="shared" si="21"/>
        <v>0</v>
      </c>
      <c r="AF12" s="46">
        <f t="shared" si="21"/>
        <v>0</v>
      </c>
      <c r="AG12" s="46">
        <f t="shared" si="21"/>
        <v>7</v>
      </c>
      <c r="AH12" s="46">
        <f t="shared" si="21"/>
        <v>360</v>
      </c>
      <c r="AI12" s="45">
        <f t="shared" si="3"/>
        <v>51.428571428571431</v>
      </c>
      <c r="AJ12" s="45">
        <f>SUM(AJ7:AJ11)</f>
        <v>0</v>
      </c>
      <c r="AK12" s="45">
        <f>SUM(AK7:AK11)</f>
        <v>0</v>
      </c>
      <c r="AL12" s="45" t="e">
        <f t="shared" si="5"/>
        <v>#DIV/0!</v>
      </c>
      <c r="AM12" s="47">
        <f t="shared" ref="AM12:AZ12" si="22">SUM(AM7:AM11)</f>
        <v>0</v>
      </c>
      <c r="AN12" s="46">
        <f t="shared" si="22"/>
        <v>0</v>
      </c>
      <c r="AO12" s="47">
        <f t="shared" si="22"/>
        <v>0</v>
      </c>
      <c r="AP12" s="46">
        <f t="shared" si="22"/>
        <v>0</v>
      </c>
      <c r="AQ12" s="47">
        <f t="shared" si="22"/>
        <v>0</v>
      </c>
      <c r="AR12" s="46">
        <f t="shared" si="22"/>
        <v>0</v>
      </c>
      <c r="AS12" s="47">
        <f t="shared" si="22"/>
        <v>0</v>
      </c>
      <c r="AT12" s="46">
        <f t="shared" si="22"/>
        <v>0</v>
      </c>
      <c r="AU12" s="47">
        <f t="shared" si="22"/>
        <v>0</v>
      </c>
      <c r="AV12" s="46">
        <f t="shared" si="22"/>
        <v>0</v>
      </c>
      <c r="AW12" s="47">
        <f t="shared" si="22"/>
        <v>0</v>
      </c>
      <c r="AX12" s="46">
        <f t="shared" si="22"/>
        <v>0</v>
      </c>
      <c r="AY12" s="46">
        <f t="shared" si="22"/>
        <v>22</v>
      </c>
      <c r="AZ12" s="46">
        <f t="shared" si="22"/>
        <v>1130</v>
      </c>
      <c r="BA12" s="45">
        <f t="shared" si="6"/>
        <v>51.363636363636367</v>
      </c>
      <c r="BB12" s="45">
        <f>SUM(BB7:BB11)</f>
        <v>0</v>
      </c>
      <c r="BC12" s="45">
        <f>SUM(BC7:BC11)</f>
        <v>0</v>
      </c>
      <c r="BD12" s="45" t="e">
        <f t="shared" si="8"/>
        <v>#DIV/0!</v>
      </c>
      <c r="BE12" s="47">
        <f t="shared" ref="BE12:BR12" si="23">SUM(BE7:BE11)</f>
        <v>0</v>
      </c>
      <c r="BF12" s="46">
        <f t="shared" si="23"/>
        <v>0</v>
      </c>
      <c r="BG12" s="47">
        <f t="shared" si="23"/>
        <v>0</v>
      </c>
      <c r="BH12" s="46">
        <f t="shared" si="23"/>
        <v>0</v>
      </c>
      <c r="BI12" s="47">
        <f t="shared" si="23"/>
        <v>0</v>
      </c>
      <c r="BJ12" s="46">
        <f t="shared" si="23"/>
        <v>0</v>
      </c>
      <c r="BK12" s="47">
        <f t="shared" si="23"/>
        <v>0</v>
      </c>
      <c r="BL12" s="46">
        <f t="shared" si="23"/>
        <v>0</v>
      </c>
      <c r="BM12" s="47">
        <f t="shared" si="23"/>
        <v>0</v>
      </c>
      <c r="BN12" s="46">
        <f t="shared" si="23"/>
        <v>0</v>
      </c>
      <c r="BO12" s="47">
        <f t="shared" si="23"/>
        <v>0</v>
      </c>
      <c r="BP12" s="46">
        <f t="shared" si="23"/>
        <v>0</v>
      </c>
      <c r="BQ12" s="46">
        <f t="shared" si="23"/>
        <v>0</v>
      </c>
      <c r="BR12" s="46">
        <f t="shared" si="23"/>
        <v>0</v>
      </c>
      <c r="BS12" s="45" t="e">
        <f t="shared" si="9"/>
        <v>#DIV/0!</v>
      </c>
      <c r="BT12" s="45">
        <f>SUM(BT7:BT11)</f>
        <v>0</v>
      </c>
      <c r="BU12" s="45">
        <f>SUM(BU7:BU11)</f>
        <v>0</v>
      </c>
      <c r="BV12" s="45" t="e">
        <f t="shared" si="11"/>
        <v>#DIV/0!</v>
      </c>
      <c r="BW12" s="47">
        <f t="shared" ref="BW12:CJ12" si="24">SUM(BW7:BW11)</f>
        <v>8.25</v>
      </c>
      <c r="BX12" s="46">
        <f t="shared" si="24"/>
        <v>341.39</v>
      </c>
      <c r="BY12" s="47">
        <f t="shared" si="24"/>
        <v>7.5</v>
      </c>
      <c r="BZ12" s="46">
        <f t="shared" si="24"/>
        <v>271.37</v>
      </c>
      <c r="CA12" s="47">
        <f t="shared" si="24"/>
        <v>7.84</v>
      </c>
      <c r="CB12" s="46">
        <f t="shared" si="24"/>
        <v>336.37</v>
      </c>
      <c r="CC12" s="47">
        <f t="shared" si="24"/>
        <v>9.75</v>
      </c>
      <c r="CD12" s="46">
        <f t="shared" si="24"/>
        <v>372.71</v>
      </c>
      <c r="CE12" s="47">
        <f t="shared" si="24"/>
        <v>5.5</v>
      </c>
      <c r="CF12" s="46">
        <f t="shared" si="24"/>
        <v>194.7</v>
      </c>
      <c r="CG12" s="47">
        <f t="shared" si="24"/>
        <v>0</v>
      </c>
      <c r="CH12" s="46">
        <f t="shared" si="24"/>
        <v>0</v>
      </c>
      <c r="CI12" s="46">
        <f t="shared" si="24"/>
        <v>0</v>
      </c>
      <c r="CJ12" s="46">
        <f t="shared" si="24"/>
        <v>0</v>
      </c>
      <c r="CK12" s="45" t="e">
        <f t="shared" si="12"/>
        <v>#DIV/0!</v>
      </c>
      <c r="CL12" s="45">
        <f>SUM(CL7:CL11)</f>
        <v>38.840000000000003</v>
      </c>
      <c r="CM12" s="45">
        <f>SUM(CM7:CM11)</f>
        <v>1516.54</v>
      </c>
      <c r="CN12" s="45">
        <f t="shared" si="14"/>
        <v>39.045829042224504</v>
      </c>
      <c r="CO12" s="12"/>
      <c r="CP12" s="43">
        <f>SUM(CP7:CP11)</f>
        <v>29</v>
      </c>
      <c r="CQ12" s="42">
        <f>SUM(CQ7:CQ11)</f>
        <v>1490</v>
      </c>
      <c r="CR12" s="42">
        <f t="shared" si="16"/>
        <v>51.379310344827587</v>
      </c>
      <c r="CS12" s="42">
        <f>SUM(CS7:CS11)</f>
        <v>38.840000000000003</v>
      </c>
      <c r="CT12" s="42">
        <f>SUM(CT7:CT11)</f>
        <v>1516.54</v>
      </c>
      <c r="CU12" s="41">
        <f t="shared" si="18"/>
        <v>39.045829042224504</v>
      </c>
      <c r="CV12" s="48">
        <f t="shared" si="19"/>
        <v>0</v>
      </c>
    </row>
    <row r="13" spans="1:100" ht="12" customHeight="1" thickBot="1" x14ac:dyDescent="0.2"/>
    <row r="14" spans="1:100" s="34" customFormat="1" ht="13.5" customHeight="1" thickBot="1" x14ac:dyDescent="0.2">
      <c r="A14" s="459" t="s">
        <v>105</v>
      </c>
      <c r="B14" s="460"/>
      <c r="C14" s="301"/>
      <c r="D14" s="295"/>
      <c r="E14" s="300"/>
      <c r="F14" s="295"/>
      <c r="G14" s="300"/>
      <c r="H14" s="295"/>
      <c r="I14" s="300"/>
      <c r="J14" s="295"/>
      <c r="K14" s="300"/>
      <c r="L14" s="295"/>
      <c r="M14" s="295"/>
      <c r="N14" s="295"/>
      <c r="O14" s="293"/>
      <c r="P14" s="293"/>
      <c r="Q14" s="293"/>
      <c r="R14" s="293"/>
      <c r="S14" s="293"/>
      <c r="T14" s="293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3"/>
      <c r="AH14" s="293"/>
      <c r="AI14" s="293"/>
      <c r="AJ14" s="293"/>
      <c r="AK14" s="293"/>
      <c r="AL14" s="293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3"/>
      <c r="AZ14" s="293"/>
      <c r="BA14" s="293"/>
      <c r="BB14" s="293"/>
      <c r="BC14" s="293"/>
      <c r="BD14" s="293"/>
      <c r="BE14" s="295"/>
      <c r="BF14" s="295"/>
      <c r="BG14" s="295"/>
      <c r="BH14" s="295"/>
      <c r="BI14" s="295"/>
      <c r="BJ14" s="295"/>
      <c r="BK14" s="295"/>
      <c r="BL14" s="295"/>
      <c r="BM14" s="295"/>
      <c r="BN14" s="295"/>
      <c r="BO14" s="295"/>
      <c r="BP14" s="295"/>
      <c r="BQ14" s="293"/>
      <c r="BR14" s="293"/>
      <c r="BS14" s="293"/>
      <c r="BT14" s="293"/>
      <c r="BU14" s="293"/>
      <c r="BV14" s="293"/>
      <c r="BW14" s="295"/>
      <c r="BX14" s="295"/>
      <c r="BY14" s="295"/>
      <c r="BZ14" s="295"/>
      <c r="CA14" s="295"/>
      <c r="CB14" s="295"/>
      <c r="CC14" s="295"/>
      <c r="CD14" s="295"/>
      <c r="CE14" s="295"/>
      <c r="CF14" s="295"/>
      <c r="CG14" s="295"/>
      <c r="CH14" s="299"/>
      <c r="CI14" s="298"/>
      <c r="CJ14" s="293"/>
      <c r="CK14" s="293"/>
      <c r="CL14" s="293"/>
      <c r="CM14" s="293"/>
      <c r="CN14" s="297"/>
      <c r="CO14" s="12"/>
      <c r="CP14" s="298"/>
      <c r="CQ14" s="293"/>
      <c r="CR14" s="293"/>
      <c r="CS14" s="293"/>
      <c r="CT14" s="293"/>
      <c r="CU14" s="297"/>
      <c r="CV14" s="48"/>
    </row>
    <row r="15" spans="1:100" s="76" customFormat="1" x14ac:dyDescent="0.15">
      <c r="A15" s="21" t="s">
        <v>126</v>
      </c>
      <c r="B15" s="20" t="s">
        <v>133</v>
      </c>
      <c r="C15" s="77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4"/>
      <c r="P15" s="24"/>
      <c r="Q15" s="24" t="e">
        <f t="shared" ref="Q15:Q20" si="25">P15/O15</f>
        <v>#DIV/0!</v>
      </c>
      <c r="R15" s="23">
        <f t="shared" ref="R15:S19" si="26">C15+E15+G15+I15+K15+M15</f>
        <v>0</v>
      </c>
      <c r="S15" s="23">
        <f t="shared" si="26"/>
        <v>0</v>
      </c>
      <c r="T15" s="23" t="e">
        <f t="shared" ref="T15:T20" si="27">S15/R15</f>
        <v>#DIV/0!</v>
      </c>
      <c r="U15" s="25"/>
      <c r="V15" s="25"/>
      <c r="W15" s="25"/>
      <c r="X15" s="25"/>
      <c r="Y15" s="25"/>
      <c r="Z15" s="25"/>
      <c r="AA15" s="25">
        <v>9</v>
      </c>
      <c r="AB15" s="25">
        <v>461.78</v>
      </c>
      <c r="AC15" s="25">
        <v>7</v>
      </c>
      <c r="AD15" s="25">
        <v>282.74</v>
      </c>
      <c r="AE15" s="25"/>
      <c r="AF15" s="25"/>
      <c r="AG15" s="24">
        <v>15</v>
      </c>
      <c r="AH15" s="24">
        <v>642</v>
      </c>
      <c r="AI15" s="24">
        <f t="shared" ref="AI15:AI20" si="28">AH15/AG15</f>
        <v>42.8</v>
      </c>
      <c r="AJ15" s="23">
        <f t="shared" ref="AJ15:AK19" si="29">U15+W15+Y15+AA15+AC15+AE15</f>
        <v>16</v>
      </c>
      <c r="AK15" s="23">
        <f t="shared" si="29"/>
        <v>744.52</v>
      </c>
      <c r="AL15" s="23">
        <f t="shared" ref="AL15:AL20" si="30">AK15/AJ15</f>
        <v>46.532499999999999</v>
      </c>
      <c r="AM15" s="25">
        <v>7.5</v>
      </c>
      <c r="AN15" s="25">
        <v>197.5</v>
      </c>
      <c r="AO15" s="25">
        <v>4</v>
      </c>
      <c r="AP15" s="25">
        <v>112.26</v>
      </c>
      <c r="AQ15" s="25">
        <v>1</v>
      </c>
      <c r="AR15" s="25">
        <v>23.34</v>
      </c>
      <c r="AS15" s="25"/>
      <c r="AT15" s="25"/>
      <c r="AU15" s="25"/>
      <c r="AV15" s="25"/>
      <c r="AW15" s="25"/>
      <c r="AX15" s="25"/>
      <c r="AY15" s="24">
        <v>15</v>
      </c>
      <c r="AZ15" s="24">
        <v>642</v>
      </c>
      <c r="BA15" s="24">
        <f t="shared" ref="BA15:BA20" si="31">AZ15/AY15</f>
        <v>42.8</v>
      </c>
      <c r="BB15" s="23">
        <f t="shared" ref="BB15:BC19" si="32">AM15+AO15+AQ15+AS15+AU15+AW15</f>
        <v>12.5</v>
      </c>
      <c r="BC15" s="23">
        <f t="shared" si="32"/>
        <v>333.09999999999997</v>
      </c>
      <c r="BD15" s="23">
        <f t="shared" ref="BD15:BD20" si="33">BC15/BB15</f>
        <v>26.647999999999996</v>
      </c>
      <c r="BE15" s="25"/>
      <c r="BF15" s="25"/>
      <c r="BG15" s="25">
        <v>0.5</v>
      </c>
      <c r="BH15" s="25">
        <v>23.36</v>
      </c>
      <c r="BI15" s="25">
        <v>3.5</v>
      </c>
      <c r="BJ15" s="25">
        <v>105.47</v>
      </c>
      <c r="BK15" s="25">
        <v>1</v>
      </c>
      <c r="BL15" s="25">
        <v>35.01</v>
      </c>
      <c r="BM15" s="25"/>
      <c r="BN15" s="25"/>
      <c r="BO15" s="25"/>
      <c r="BP15" s="25"/>
      <c r="BQ15" s="24"/>
      <c r="BR15" s="24"/>
      <c r="BS15" s="24" t="e">
        <f t="shared" ref="BS15:BS20" si="34">BR15/BQ15</f>
        <v>#DIV/0!</v>
      </c>
      <c r="BT15" s="23">
        <f t="shared" ref="BT15:BU19" si="35">BE15+BG15+BI15+BK15+BM15+BO15</f>
        <v>5</v>
      </c>
      <c r="BU15" s="23">
        <f t="shared" si="35"/>
        <v>163.83999999999997</v>
      </c>
      <c r="BV15" s="23">
        <f t="shared" ref="BV15:BV20" si="36">BU15/BT15</f>
        <v>32.767999999999994</v>
      </c>
      <c r="BW15" s="25"/>
      <c r="BX15" s="25"/>
      <c r="BY15" s="25">
        <v>2</v>
      </c>
      <c r="BZ15" s="25">
        <v>44.46</v>
      </c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 t="shared" ref="CK15:CK20" si="37">CJ15/CI15</f>
        <v>#DIV/0!</v>
      </c>
      <c r="CL15" s="23">
        <f t="shared" ref="CL15:CM19" si="38">BW15+BY15+CA15+CC15+CE15+CG15</f>
        <v>2</v>
      </c>
      <c r="CM15" s="23">
        <f t="shared" si="38"/>
        <v>44.46</v>
      </c>
      <c r="CN15" s="23">
        <f t="shared" ref="CN15:CN20" si="39">CM15/CL15</f>
        <v>22.23</v>
      </c>
      <c r="CO15" s="12"/>
      <c r="CP15" s="50">
        <f t="shared" ref="CP15:CQ19" si="40">O15+AG15+AY15+BQ15+CI15</f>
        <v>30</v>
      </c>
      <c r="CQ15" s="50">
        <f t="shared" si="40"/>
        <v>1284</v>
      </c>
      <c r="CR15" s="33">
        <f t="shared" ref="CR15:CR20" si="41">CQ15/CP15</f>
        <v>42.8</v>
      </c>
      <c r="CS15" s="32">
        <f t="shared" ref="CS15:CT19" si="42">R15+AJ15+BB15+BT15+CL15</f>
        <v>35.5</v>
      </c>
      <c r="CT15" s="32">
        <f t="shared" si="42"/>
        <v>1285.9199999999998</v>
      </c>
      <c r="CU15" s="49">
        <f t="shared" ref="CU15:CU20" si="43">CT15/CS15</f>
        <v>36.223098591549288</v>
      </c>
      <c r="CV15" s="48">
        <f t="shared" ref="CV15:CV20" si="44">IF(CQ15&gt;CT15, CQ15-CT15, 0)</f>
        <v>0</v>
      </c>
    </row>
    <row r="16" spans="1:100" s="15" customFormat="1" ht="11.25" x14ac:dyDescent="0.2">
      <c r="A16" s="21"/>
      <c r="B16" s="54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24" t="e">
        <f t="shared" si="25"/>
        <v>#DIV/0!</v>
      </c>
      <c r="R16" s="23">
        <f t="shared" si="26"/>
        <v>0</v>
      </c>
      <c r="S16" s="23">
        <f t="shared" si="26"/>
        <v>0</v>
      </c>
      <c r="T16" s="23" t="e">
        <f t="shared" si="27"/>
        <v>#DIV/0!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8"/>
      <c r="AH16" s="18"/>
      <c r="AI16" s="24" t="e">
        <f t="shared" si="28"/>
        <v>#DIV/0!</v>
      </c>
      <c r="AJ16" s="23">
        <f t="shared" si="29"/>
        <v>0</v>
      </c>
      <c r="AK16" s="23">
        <f t="shared" si="29"/>
        <v>0</v>
      </c>
      <c r="AL16" s="23" t="e">
        <f t="shared" si="30"/>
        <v>#DIV/0!</v>
      </c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8"/>
      <c r="AZ16" s="18"/>
      <c r="BA16" s="24" t="e">
        <f t="shared" si="31"/>
        <v>#DIV/0!</v>
      </c>
      <c r="BB16" s="23">
        <f t="shared" si="32"/>
        <v>0</v>
      </c>
      <c r="BC16" s="23">
        <f t="shared" si="32"/>
        <v>0</v>
      </c>
      <c r="BD16" s="23" t="e">
        <f t="shared" si="33"/>
        <v>#DIV/0!</v>
      </c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/>
      <c r="BR16" s="18"/>
      <c r="BS16" s="24" t="e">
        <f t="shared" si="34"/>
        <v>#DIV/0!</v>
      </c>
      <c r="BT16" s="23">
        <f t="shared" si="35"/>
        <v>0</v>
      </c>
      <c r="BU16" s="23">
        <f t="shared" si="35"/>
        <v>0</v>
      </c>
      <c r="BV16" s="23" t="e">
        <f t="shared" si="36"/>
        <v>#DIV/0!</v>
      </c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8"/>
      <c r="CJ16" s="18"/>
      <c r="CK16" s="24" t="e">
        <f t="shared" si="37"/>
        <v>#DIV/0!</v>
      </c>
      <c r="CL16" s="23">
        <f t="shared" si="38"/>
        <v>0</v>
      </c>
      <c r="CM16" s="23">
        <f t="shared" si="38"/>
        <v>0</v>
      </c>
      <c r="CN16" s="23" t="e">
        <f t="shared" si="39"/>
        <v>#DIV/0!</v>
      </c>
      <c r="CO16" s="12"/>
      <c r="CP16" s="50">
        <f t="shared" si="40"/>
        <v>0</v>
      </c>
      <c r="CQ16" s="50">
        <f t="shared" si="40"/>
        <v>0</v>
      </c>
      <c r="CR16" s="33" t="e">
        <f t="shared" si="41"/>
        <v>#DIV/0!</v>
      </c>
      <c r="CS16" s="32">
        <f t="shared" si="42"/>
        <v>0</v>
      </c>
      <c r="CT16" s="32">
        <f t="shared" si="42"/>
        <v>0</v>
      </c>
      <c r="CU16" s="49" t="e">
        <f t="shared" si="43"/>
        <v>#DIV/0!</v>
      </c>
      <c r="CV16" s="48">
        <f t="shared" si="44"/>
        <v>0</v>
      </c>
    </row>
    <row r="17" spans="1:100" s="15" customFormat="1" ht="11.25" customHeight="1" x14ac:dyDescent="0.2">
      <c r="A17" s="27"/>
      <c r="B17" s="28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4"/>
      <c r="P17" s="24"/>
      <c r="Q17" s="24" t="e">
        <f t="shared" si="25"/>
        <v>#DIV/0!</v>
      </c>
      <c r="R17" s="23">
        <f t="shared" si="26"/>
        <v>0</v>
      </c>
      <c r="S17" s="23">
        <f t="shared" si="26"/>
        <v>0</v>
      </c>
      <c r="T17" s="23" t="e">
        <f t="shared" si="27"/>
        <v>#DIV/0!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4"/>
      <c r="AH17" s="24"/>
      <c r="AI17" s="24" t="e">
        <f t="shared" si="28"/>
        <v>#DIV/0!</v>
      </c>
      <c r="AJ17" s="23">
        <f t="shared" si="29"/>
        <v>0</v>
      </c>
      <c r="AK17" s="23">
        <f t="shared" si="29"/>
        <v>0</v>
      </c>
      <c r="AL17" s="23" t="e">
        <f t="shared" si="30"/>
        <v>#DIV/0!</v>
      </c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4"/>
      <c r="AZ17" s="24"/>
      <c r="BA17" s="24" t="e">
        <f t="shared" si="31"/>
        <v>#DIV/0!</v>
      </c>
      <c r="BB17" s="23">
        <f t="shared" si="32"/>
        <v>0</v>
      </c>
      <c r="BC17" s="23">
        <f t="shared" si="32"/>
        <v>0</v>
      </c>
      <c r="BD17" s="23" t="e">
        <f t="shared" si="33"/>
        <v>#DIV/0!</v>
      </c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4"/>
      <c r="BR17" s="24"/>
      <c r="BS17" s="24" t="e">
        <f t="shared" si="34"/>
        <v>#DIV/0!</v>
      </c>
      <c r="BT17" s="23">
        <f t="shared" si="35"/>
        <v>0</v>
      </c>
      <c r="BU17" s="23">
        <f t="shared" si="35"/>
        <v>0</v>
      </c>
      <c r="BV17" s="23" t="e">
        <f t="shared" si="36"/>
        <v>#DIV/0!</v>
      </c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4"/>
      <c r="CJ17" s="24"/>
      <c r="CK17" s="24" t="e">
        <f t="shared" si="37"/>
        <v>#DIV/0!</v>
      </c>
      <c r="CL17" s="23">
        <f t="shared" si="38"/>
        <v>0</v>
      </c>
      <c r="CM17" s="23">
        <f t="shared" si="38"/>
        <v>0</v>
      </c>
      <c r="CN17" s="23" t="e">
        <f t="shared" si="39"/>
        <v>#DIV/0!</v>
      </c>
      <c r="CO17" s="296"/>
      <c r="CP17" s="50">
        <f t="shared" si="40"/>
        <v>0</v>
      </c>
      <c r="CQ17" s="50">
        <f t="shared" si="40"/>
        <v>0</v>
      </c>
      <c r="CR17" s="33" t="e">
        <f t="shared" si="41"/>
        <v>#DIV/0!</v>
      </c>
      <c r="CS17" s="32">
        <f t="shared" si="42"/>
        <v>0</v>
      </c>
      <c r="CT17" s="32">
        <f t="shared" si="42"/>
        <v>0</v>
      </c>
      <c r="CU17" s="49" t="e">
        <f t="shared" si="43"/>
        <v>#DIV/0!</v>
      </c>
      <c r="CV17" s="48">
        <f t="shared" si="44"/>
        <v>0</v>
      </c>
    </row>
    <row r="18" spans="1:100" s="15" customFormat="1" ht="11.25" customHeight="1" x14ac:dyDescent="0.2">
      <c r="A18" s="27"/>
      <c r="B18" s="28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4"/>
      <c r="P18" s="24"/>
      <c r="Q18" s="24" t="e">
        <f t="shared" si="25"/>
        <v>#DIV/0!</v>
      </c>
      <c r="R18" s="23">
        <f t="shared" si="26"/>
        <v>0</v>
      </c>
      <c r="S18" s="23">
        <f t="shared" si="26"/>
        <v>0</v>
      </c>
      <c r="T18" s="23" t="e">
        <f t="shared" si="27"/>
        <v>#DIV/0!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4"/>
      <c r="AH18" s="24"/>
      <c r="AI18" s="24" t="e">
        <f t="shared" si="28"/>
        <v>#DIV/0!</v>
      </c>
      <c r="AJ18" s="23">
        <f t="shared" si="29"/>
        <v>0</v>
      </c>
      <c r="AK18" s="23">
        <f t="shared" si="29"/>
        <v>0</v>
      </c>
      <c r="AL18" s="23" t="e">
        <f t="shared" si="30"/>
        <v>#DIV/0!</v>
      </c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8"/>
      <c r="AZ18" s="18"/>
      <c r="BA18" s="24" t="e">
        <f t="shared" si="31"/>
        <v>#DIV/0!</v>
      </c>
      <c r="BB18" s="23">
        <f t="shared" si="32"/>
        <v>0</v>
      </c>
      <c r="BC18" s="23">
        <f t="shared" si="32"/>
        <v>0</v>
      </c>
      <c r="BD18" s="23" t="e">
        <f t="shared" si="33"/>
        <v>#DIV/0!</v>
      </c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4"/>
      <c r="BR18" s="24"/>
      <c r="BS18" s="24" t="e">
        <f t="shared" si="34"/>
        <v>#DIV/0!</v>
      </c>
      <c r="BT18" s="23">
        <f t="shared" si="35"/>
        <v>0</v>
      </c>
      <c r="BU18" s="23">
        <f t="shared" si="35"/>
        <v>0</v>
      </c>
      <c r="BV18" s="23" t="e">
        <f t="shared" si="36"/>
        <v>#DIV/0!</v>
      </c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4"/>
      <c r="CJ18" s="24"/>
      <c r="CK18" s="24" t="e">
        <f t="shared" si="37"/>
        <v>#DIV/0!</v>
      </c>
      <c r="CL18" s="23">
        <f t="shared" si="38"/>
        <v>0</v>
      </c>
      <c r="CM18" s="23">
        <f t="shared" si="38"/>
        <v>0</v>
      </c>
      <c r="CN18" s="23" t="e">
        <f t="shared" si="39"/>
        <v>#DIV/0!</v>
      </c>
      <c r="CO18" s="296"/>
      <c r="CP18" s="50">
        <f t="shared" si="40"/>
        <v>0</v>
      </c>
      <c r="CQ18" s="50">
        <f t="shared" si="40"/>
        <v>0</v>
      </c>
      <c r="CR18" s="33" t="e">
        <f t="shared" si="41"/>
        <v>#DIV/0!</v>
      </c>
      <c r="CS18" s="32">
        <f t="shared" si="42"/>
        <v>0</v>
      </c>
      <c r="CT18" s="32">
        <f t="shared" si="42"/>
        <v>0</v>
      </c>
      <c r="CU18" s="49" t="e">
        <f t="shared" si="43"/>
        <v>#DIV/0!</v>
      </c>
      <c r="CV18" s="48">
        <f t="shared" si="44"/>
        <v>0</v>
      </c>
    </row>
    <row r="19" spans="1:100" s="15" customFormat="1" ht="11.25" customHeight="1" thickBot="1" x14ac:dyDescent="0.25">
      <c r="A19" s="27"/>
      <c r="B19" s="28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24" t="e">
        <f t="shared" si="25"/>
        <v>#DIV/0!</v>
      </c>
      <c r="R19" s="23">
        <f t="shared" si="26"/>
        <v>0</v>
      </c>
      <c r="S19" s="23">
        <f t="shared" si="26"/>
        <v>0</v>
      </c>
      <c r="T19" s="23" t="e">
        <f t="shared" si="27"/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24" t="e">
        <f t="shared" si="28"/>
        <v>#DIV/0!</v>
      </c>
      <c r="AJ19" s="23">
        <f t="shared" si="29"/>
        <v>0</v>
      </c>
      <c r="AK19" s="23">
        <f t="shared" si="29"/>
        <v>0</v>
      </c>
      <c r="AL19" s="23" t="e">
        <f t="shared" si="30"/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24" t="e">
        <f t="shared" si="31"/>
        <v>#DIV/0!</v>
      </c>
      <c r="BB19" s="23">
        <f t="shared" si="32"/>
        <v>0</v>
      </c>
      <c r="BC19" s="23">
        <f t="shared" si="32"/>
        <v>0</v>
      </c>
      <c r="BD19" s="23" t="e">
        <f t="shared" si="33"/>
        <v>#DIV/0!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4"/>
      <c r="BR19" s="24"/>
      <c r="BS19" s="24" t="e">
        <f t="shared" si="34"/>
        <v>#DIV/0!</v>
      </c>
      <c r="BT19" s="23">
        <f t="shared" si="35"/>
        <v>0</v>
      </c>
      <c r="BU19" s="23">
        <f t="shared" si="35"/>
        <v>0</v>
      </c>
      <c r="BV19" s="23" t="e">
        <f t="shared" si="36"/>
        <v>#DIV/0!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24" t="e">
        <f t="shared" si="37"/>
        <v>#DIV/0!</v>
      </c>
      <c r="CL19" s="23">
        <f t="shared" si="38"/>
        <v>0</v>
      </c>
      <c r="CM19" s="23">
        <f t="shared" si="38"/>
        <v>0</v>
      </c>
      <c r="CN19" s="23" t="e">
        <f t="shared" si="39"/>
        <v>#DIV/0!</v>
      </c>
      <c r="CO19" s="296"/>
      <c r="CP19" s="50">
        <f t="shared" si="40"/>
        <v>0</v>
      </c>
      <c r="CQ19" s="50">
        <f t="shared" si="40"/>
        <v>0</v>
      </c>
      <c r="CR19" s="33" t="e">
        <f t="shared" si="41"/>
        <v>#DIV/0!</v>
      </c>
      <c r="CS19" s="32">
        <f t="shared" si="42"/>
        <v>0</v>
      </c>
      <c r="CT19" s="32">
        <f t="shared" si="42"/>
        <v>0</v>
      </c>
      <c r="CU19" s="49" t="e">
        <f t="shared" si="43"/>
        <v>#DIV/0!</v>
      </c>
      <c r="CV19" s="48">
        <f t="shared" si="44"/>
        <v>0</v>
      </c>
    </row>
    <row r="20" spans="1:100" ht="11.25" thickBot="1" x14ac:dyDescent="0.2">
      <c r="A20" s="461" t="s">
        <v>0</v>
      </c>
      <c r="B20" s="462"/>
      <c r="C20" s="295">
        <f t="shared" ref="C20:P20" si="45">SUM(C15:C19)</f>
        <v>0</v>
      </c>
      <c r="D20" s="294">
        <f t="shared" si="45"/>
        <v>0</v>
      </c>
      <c r="E20" s="295">
        <f t="shared" si="45"/>
        <v>0</v>
      </c>
      <c r="F20" s="294">
        <f t="shared" si="45"/>
        <v>0</v>
      </c>
      <c r="G20" s="295">
        <f t="shared" si="45"/>
        <v>0</v>
      </c>
      <c r="H20" s="294">
        <f t="shared" si="45"/>
        <v>0</v>
      </c>
      <c r="I20" s="295">
        <f t="shared" si="45"/>
        <v>0</v>
      </c>
      <c r="J20" s="294">
        <f t="shared" si="45"/>
        <v>0</v>
      </c>
      <c r="K20" s="295">
        <f t="shared" si="45"/>
        <v>0</v>
      </c>
      <c r="L20" s="294">
        <f t="shared" si="45"/>
        <v>0</v>
      </c>
      <c r="M20" s="295">
        <f t="shared" si="45"/>
        <v>0</v>
      </c>
      <c r="N20" s="294">
        <f t="shared" si="45"/>
        <v>0</v>
      </c>
      <c r="O20" s="294">
        <f t="shared" si="45"/>
        <v>0</v>
      </c>
      <c r="P20" s="294">
        <f t="shared" si="45"/>
        <v>0</v>
      </c>
      <c r="Q20" s="293" t="e">
        <f t="shared" si="25"/>
        <v>#DIV/0!</v>
      </c>
      <c r="R20" s="293">
        <f>SUM(R15:R19)</f>
        <v>0</v>
      </c>
      <c r="S20" s="293">
        <f>SUM(S15:S19)</f>
        <v>0</v>
      </c>
      <c r="T20" s="293" t="e">
        <f t="shared" si="27"/>
        <v>#DIV/0!</v>
      </c>
      <c r="U20" s="295">
        <f t="shared" ref="U20:AH20" si="46">SUM(U15:U19)</f>
        <v>0</v>
      </c>
      <c r="V20" s="294">
        <f t="shared" si="46"/>
        <v>0</v>
      </c>
      <c r="W20" s="295">
        <f t="shared" si="46"/>
        <v>0</v>
      </c>
      <c r="X20" s="294">
        <f t="shared" si="46"/>
        <v>0</v>
      </c>
      <c r="Y20" s="295">
        <f t="shared" si="46"/>
        <v>0</v>
      </c>
      <c r="Z20" s="294">
        <f t="shared" si="46"/>
        <v>0</v>
      </c>
      <c r="AA20" s="295">
        <f t="shared" si="46"/>
        <v>9</v>
      </c>
      <c r="AB20" s="294">
        <f t="shared" si="46"/>
        <v>461.78</v>
      </c>
      <c r="AC20" s="295">
        <f t="shared" si="46"/>
        <v>7</v>
      </c>
      <c r="AD20" s="294">
        <f t="shared" si="46"/>
        <v>282.74</v>
      </c>
      <c r="AE20" s="295">
        <f t="shared" si="46"/>
        <v>0</v>
      </c>
      <c r="AF20" s="294">
        <f t="shared" si="46"/>
        <v>0</v>
      </c>
      <c r="AG20" s="294">
        <f t="shared" si="46"/>
        <v>15</v>
      </c>
      <c r="AH20" s="294">
        <f t="shared" si="46"/>
        <v>642</v>
      </c>
      <c r="AI20" s="293">
        <f t="shared" si="28"/>
        <v>42.8</v>
      </c>
      <c r="AJ20" s="293">
        <f>SUM(AJ15:AJ19)</f>
        <v>16</v>
      </c>
      <c r="AK20" s="293">
        <f>SUM(AK15:AK19)</f>
        <v>744.52</v>
      </c>
      <c r="AL20" s="293">
        <f t="shared" si="30"/>
        <v>46.532499999999999</v>
      </c>
      <c r="AM20" s="295">
        <f t="shared" ref="AM20:AZ20" si="47">SUM(AM15:AM19)</f>
        <v>7.5</v>
      </c>
      <c r="AN20" s="294">
        <f t="shared" si="47"/>
        <v>197.5</v>
      </c>
      <c r="AO20" s="295">
        <f t="shared" si="47"/>
        <v>4</v>
      </c>
      <c r="AP20" s="294">
        <f t="shared" si="47"/>
        <v>112.26</v>
      </c>
      <c r="AQ20" s="295">
        <f t="shared" si="47"/>
        <v>1</v>
      </c>
      <c r="AR20" s="294">
        <f t="shared" si="47"/>
        <v>23.34</v>
      </c>
      <c r="AS20" s="295">
        <f t="shared" si="47"/>
        <v>0</v>
      </c>
      <c r="AT20" s="294">
        <f t="shared" si="47"/>
        <v>0</v>
      </c>
      <c r="AU20" s="295">
        <f t="shared" si="47"/>
        <v>0</v>
      </c>
      <c r="AV20" s="294">
        <f t="shared" si="47"/>
        <v>0</v>
      </c>
      <c r="AW20" s="295">
        <f t="shared" si="47"/>
        <v>0</v>
      </c>
      <c r="AX20" s="294">
        <f t="shared" si="47"/>
        <v>0</v>
      </c>
      <c r="AY20" s="294">
        <f t="shared" si="47"/>
        <v>15</v>
      </c>
      <c r="AZ20" s="294">
        <f t="shared" si="47"/>
        <v>642</v>
      </c>
      <c r="BA20" s="293">
        <f t="shared" si="31"/>
        <v>42.8</v>
      </c>
      <c r="BB20" s="293">
        <f>SUM(BB15:BB19)</f>
        <v>12.5</v>
      </c>
      <c r="BC20" s="293">
        <f>SUM(BC15:BC19)</f>
        <v>333.09999999999997</v>
      </c>
      <c r="BD20" s="293">
        <f t="shared" si="33"/>
        <v>26.647999999999996</v>
      </c>
      <c r="BE20" s="295">
        <f t="shared" ref="BE20:BR20" si="48">SUM(BE15:BE19)</f>
        <v>0</v>
      </c>
      <c r="BF20" s="294">
        <f t="shared" si="48"/>
        <v>0</v>
      </c>
      <c r="BG20" s="295">
        <f t="shared" si="48"/>
        <v>0.5</v>
      </c>
      <c r="BH20" s="294">
        <f t="shared" si="48"/>
        <v>23.36</v>
      </c>
      <c r="BI20" s="295">
        <f t="shared" si="48"/>
        <v>3.5</v>
      </c>
      <c r="BJ20" s="294">
        <f t="shared" si="48"/>
        <v>105.47</v>
      </c>
      <c r="BK20" s="295">
        <f t="shared" si="48"/>
        <v>1</v>
      </c>
      <c r="BL20" s="294">
        <f t="shared" si="48"/>
        <v>35.01</v>
      </c>
      <c r="BM20" s="295">
        <f t="shared" si="48"/>
        <v>0</v>
      </c>
      <c r="BN20" s="294">
        <f t="shared" si="48"/>
        <v>0</v>
      </c>
      <c r="BO20" s="295">
        <f t="shared" si="48"/>
        <v>0</v>
      </c>
      <c r="BP20" s="294">
        <f t="shared" si="48"/>
        <v>0</v>
      </c>
      <c r="BQ20" s="294">
        <f t="shared" si="48"/>
        <v>0</v>
      </c>
      <c r="BR20" s="294">
        <f t="shared" si="48"/>
        <v>0</v>
      </c>
      <c r="BS20" s="293" t="e">
        <f t="shared" si="34"/>
        <v>#DIV/0!</v>
      </c>
      <c r="BT20" s="293">
        <f>SUM(BT15:BT19)</f>
        <v>5</v>
      </c>
      <c r="BU20" s="293">
        <f>SUM(BU15:BU19)</f>
        <v>163.83999999999997</v>
      </c>
      <c r="BV20" s="293">
        <f t="shared" si="36"/>
        <v>32.767999999999994</v>
      </c>
      <c r="BW20" s="295">
        <f t="shared" ref="BW20:CJ20" si="49">SUM(BW15:BW19)</f>
        <v>0</v>
      </c>
      <c r="BX20" s="294">
        <f t="shared" si="49"/>
        <v>0</v>
      </c>
      <c r="BY20" s="295">
        <f t="shared" si="49"/>
        <v>2</v>
      </c>
      <c r="BZ20" s="294">
        <f t="shared" si="49"/>
        <v>44.46</v>
      </c>
      <c r="CA20" s="295">
        <f t="shared" si="49"/>
        <v>0</v>
      </c>
      <c r="CB20" s="294">
        <f t="shared" si="49"/>
        <v>0</v>
      </c>
      <c r="CC20" s="295">
        <f t="shared" si="49"/>
        <v>0</v>
      </c>
      <c r="CD20" s="294">
        <f t="shared" si="49"/>
        <v>0</v>
      </c>
      <c r="CE20" s="295">
        <f t="shared" si="49"/>
        <v>0</v>
      </c>
      <c r="CF20" s="294">
        <f t="shared" si="49"/>
        <v>0</v>
      </c>
      <c r="CG20" s="295">
        <f t="shared" si="49"/>
        <v>0</v>
      </c>
      <c r="CH20" s="294">
        <f t="shared" si="49"/>
        <v>0</v>
      </c>
      <c r="CI20" s="294">
        <f t="shared" si="49"/>
        <v>0</v>
      </c>
      <c r="CJ20" s="294">
        <f t="shared" si="49"/>
        <v>0</v>
      </c>
      <c r="CK20" s="293" t="e">
        <f t="shared" si="37"/>
        <v>#DIV/0!</v>
      </c>
      <c r="CL20" s="293">
        <f>SUM(CL15:CL19)</f>
        <v>2</v>
      </c>
      <c r="CM20" s="293">
        <f>SUM(CM15:CM19)</f>
        <v>44.46</v>
      </c>
      <c r="CN20" s="293">
        <f t="shared" si="39"/>
        <v>22.23</v>
      </c>
      <c r="CO20" s="12"/>
      <c r="CP20" s="292">
        <f>SUM(CP15:CP19)</f>
        <v>30</v>
      </c>
      <c r="CQ20" s="291">
        <f>SUM(CQ15:CQ19)</f>
        <v>1284</v>
      </c>
      <c r="CR20" s="291">
        <f t="shared" si="41"/>
        <v>42.8</v>
      </c>
      <c r="CS20" s="291">
        <f>SUM(CS15:CS19)</f>
        <v>35.5</v>
      </c>
      <c r="CT20" s="291">
        <f>SUM(CT15:CT19)</f>
        <v>1285.9199999999998</v>
      </c>
      <c r="CU20" s="290">
        <f t="shared" si="43"/>
        <v>36.223098591549288</v>
      </c>
      <c r="CV20" s="40">
        <f t="shared" si="44"/>
        <v>0</v>
      </c>
    </row>
    <row r="32" spans="1:100" x14ac:dyDescent="0.15">
      <c r="CU32" s="3"/>
    </row>
  </sheetData>
  <sheetProtection selectLockedCells="1" selectUnlockedCells="1"/>
  <protectedRanges>
    <protectedRange sqref="B6 B14" name="Range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5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90">
    <mergeCell ref="A14:B14"/>
    <mergeCell ref="A20:B20"/>
    <mergeCell ref="CI4:CK4"/>
    <mergeCell ref="CL4:CN4"/>
    <mergeCell ref="CP4:CR4"/>
    <mergeCell ref="AW4:AX4"/>
    <mergeCell ref="AY4:BA4"/>
    <mergeCell ref="BB4:BD4"/>
    <mergeCell ref="BE4:BF4"/>
    <mergeCell ref="BG4:BH4"/>
    <mergeCell ref="A12:B12"/>
    <mergeCell ref="BW4:BX4"/>
    <mergeCell ref="BY4:BZ4"/>
    <mergeCell ref="CA4:CB4"/>
    <mergeCell ref="CC4:CD4"/>
    <mergeCell ref="BI4:BJ4"/>
    <mergeCell ref="CS4:CU4"/>
    <mergeCell ref="AG4:AI4"/>
    <mergeCell ref="AJ4:AL4"/>
    <mergeCell ref="AM4:AN4"/>
    <mergeCell ref="AO4:AP4"/>
    <mergeCell ref="AQ4:AR4"/>
    <mergeCell ref="A6:B6"/>
    <mergeCell ref="CE4:CF4"/>
    <mergeCell ref="CG4:CH4"/>
    <mergeCell ref="AC4:AD4"/>
    <mergeCell ref="AE4:AF4"/>
    <mergeCell ref="BK4:BL4"/>
    <mergeCell ref="BM4:BN4"/>
    <mergeCell ref="BO4:BP4"/>
    <mergeCell ref="AS4:AT4"/>
    <mergeCell ref="BQ4:BS4"/>
    <mergeCell ref="BT4:BV4"/>
    <mergeCell ref="AU4:AV4"/>
    <mergeCell ref="CI3:CK3"/>
    <mergeCell ref="CL3:CN3"/>
    <mergeCell ref="CP3:CR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U4:V4"/>
    <mergeCell ref="W4:X4"/>
    <mergeCell ref="Y4:Z4"/>
    <mergeCell ref="AA4:AB4"/>
    <mergeCell ref="BY3:BZ3"/>
    <mergeCell ref="CA3:CB3"/>
    <mergeCell ref="CC3:CD3"/>
    <mergeCell ref="CE3:CF3"/>
    <mergeCell ref="CG3:CH3"/>
    <mergeCell ref="BM3:BN3"/>
    <mergeCell ref="BO3:BP3"/>
    <mergeCell ref="BQ3:BS3"/>
    <mergeCell ref="BT3:BV3"/>
    <mergeCell ref="BW3:BX3"/>
    <mergeCell ref="BK3:BL3"/>
    <mergeCell ref="AM3:AN3"/>
    <mergeCell ref="AO3:AP3"/>
    <mergeCell ref="AQ3:AR3"/>
    <mergeCell ref="AS3:AT3"/>
    <mergeCell ref="AU3:AV3"/>
    <mergeCell ref="AW3:AX3"/>
    <mergeCell ref="AY3:BA3"/>
    <mergeCell ref="BB3:BD3"/>
    <mergeCell ref="BE3:BF3"/>
    <mergeCell ref="BG3:BH3"/>
    <mergeCell ref="BI3:BJ3"/>
    <mergeCell ref="AJ3:AL3"/>
    <mergeCell ref="K3:L3"/>
    <mergeCell ref="M3:N3"/>
    <mergeCell ref="O3:Q3"/>
    <mergeCell ref="R3:T3"/>
    <mergeCell ref="U3:V3"/>
    <mergeCell ref="W3:X3"/>
    <mergeCell ref="Y3:Z3"/>
    <mergeCell ref="AA3:AB3"/>
    <mergeCell ref="AC3:AD3"/>
    <mergeCell ref="AE3:AF3"/>
    <mergeCell ref="AG3:AI3"/>
    <mergeCell ref="I3:J3"/>
    <mergeCell ref="A2:B2"/>
    <mergeCell ref="A3:B3"/>
    <mergeCell ref="C3:D3"/>
    <mergeCell ref="E3:F3"/>
    <mergeCell ref="G3:H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V30"/>
  <sheetViews>
    <sheetView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8" sqref="CF8"/>
    </sheetView>
  </sheetViews>
  <sheetFormatPr defaultRowHeight="10.5" x14ac:dyDescent="0.15"/>
  <cols>
    <col min="1" max="1" width="4" style="7" customWidth="1"/>
    <col min="2" max="2" width="19.7109375" style="6" customWidth="1"/>
    <col min="3" max="3" width="5.85546875" style="5" customWidth="1"/>
    <col min="4" max="4" width="6.7109375" style="5" customWidth="1"/>
    <col min="5" max="5" width="5.85546875" style="5" customWidth="1"/>
    <col min="6" max="6" width="7.2851562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7.2851562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.42578125" style="5" bestFit="1" customWidth="1"/>
    <col min="23" max="23" width="5.85546875" style="5" customWidth="1"/>
    <col min="24" max="24" width="6.42578125" style="5" customWidth="1"/>
    <col min="25" max="25" width="5.85546875" style="5" customWidth="1"/>
    <col min="26" max="26" width="6.42578125" style="5" customWidth="1"/>
    <col min="27" max="28" width="5.85546875" style="5" customWidth="1"/>
    <col min="29" max="29" width="5.5703125" style="5" customWidth="1"/>
    <col min="30" max="30" width="6.140625" style="5" customWidth="1"/>
    <col min="31" max="32" width="5" style="5" customWidth="1"/>
    <col min="33" max="33" width="7" style="3" customWidth="1"/>
    <col min="34" max="34" width="7.42578125" style="3" bestFit="1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6.7109375" style="5" bestFit="1" customWidth="1"/>
    <col min="43" max="45" width="5.85546875" style="5" customWidth="1"/>
    <col min="46" max="46" width="6.7109375" style="5" customWidth="1"/>
    <col min="47" max="47" width="5.5703125" style="5" customWidth="1"/>
    <col min="48" max="48" width="5.85546875" style="5" customWidth="1"/>
    <col min="49" max="49" width="5" style="5" customWidth="1"/>
    <col min="50" max="50" width="6.140625" style="5" customWidth="1"/>
    <col min="51" max="51" width="6.42578125" style="3" customWidth="1"/>
    <col min="52" max="53" width="7.42578125" style="3" customWidth="1"/>
    <col min="54" max="54" width="6.42578125" style="3" customWidth="1"/>
    <col min="55" max="55" width="7.5703125" style="3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4" width="7.28515625" style="5" customWidth="1"/>
    <col min="65" max="65" width="6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2" width="7.7109375" style="3" customWidth="1"/>
    <col min="73" max="74" width="7.42578125" style="3" customWidth="1"/>
    <col min="75" max="83" width="5.85546875" style="5" customWidth="1"/>
    <col min="84" max="84" width="5.85546875" style="5" bestFit="1" customWidth="1"/>
    <col min="85" max="85" width="5" style="5" bestFit="1" customWidth="1"/>
    <col min="86" max="86" width="5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256" width="9.140625" style="1"/>
    <col min="257" max="257" width="4" style="1" customWidth="1"/>
    <col min="258" max="258" width="19.7109375" style="1" customWidth="1"/>
    <col min="259" max="259" width="5.85546875" style="1" customWidth="1"/>
    <col min="260" max="260" width="6.7109375" style="1" customWidth="1"/>
    <col min="261" max="261" width="5.85546875" style="1" customWidth="1"/>
    <col min="262" max="262" width="7.2851562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7.28515625" style="1" customWidth="1"/>
    <col min="269" max="269" width="5.85546875" style="1" customWidth="1"/>
    <col min="270" max="270" width="7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.42578125" style="1" bestFit="1" customWidth="1"/>
    <col min="279" max="279" width="5.85546875" style="1" customWidth="1"/>
    <col min="280" max="280" width="6.42578125" style="1" customWidth="1"/>
    <col min="281" max="281" width="5.85546875" style="1" customWidth="1"/>
    <col min="282" max="282" width="6.42578125" style="1" customWidth="1"/>
    <col min="283" max="284" width="5.85546875" style="1" customWidth="1"/>
    <col min="285" max="285" width="5.5703125" style="1" customWidth="1"/>
    <col min="286" max="286" width="6.140625" style="1" customWidth="1"/>
    <col min="287" max="288" width="5" style="1" customWidth="1"/>
    <col min="289" max="289" width="7" style="1" customWidth="1"/>
    <col min="290" max="290" width="7.42578125" style="1" bestFit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6.7109375" style="1" bestFit="1" customWidth="1"/>
    <col min="299" max="301" width="5.85546875" style="1" customWidth="1"/>
    <col min="302" max="302" width="6.7109375" style="1" customWidth="1"/>
    <col min="303" max="303" width="5.5703125" style="1" customWidth="1"/>
    <col min="304" max="304" width="5.85546875" style="1" customWidth="1"/>
    <col min="305" max="305" width="5" style="1" customWidth="1"/>
    <col min="306" max="306" width="6.140625" style="1" customWidth="1"/>
    <col min="307" max="307" width="6.42578125" style="1" customWidth="1"/>
    <col min="308" max="309" width="7.42578125" style="1" customWidth="1"/>
    <col min="310" max="310" width="6.42578125" style="1" customWidth="1"/>
    <col min="311" max="311" width="7.5703125" style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0" width="7.28515625" style="1" customWidth="1"/>
    <col min="321" max="321" width="6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8" width="7.7109375" style="1" customWidth="1"/>
    <col min="329" max="330" width="7.42578125" style="1" customWidth="1"/>
    <col min="331" max="339" width="5.85546875" style="1" customWidth="1"/>
    <col min="340" max="340" width="5.85546875" style="1" bestFit="1" customWidth="1"/>
    <col min="341" max="341" width="5" style="1" bestFit="1" customWidth="1"/>
    <col min="342" max="342" width="5.2851562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512" width="9.140625" style="1"/>
    <col min="513" max="513" width="4" style="1" customWidth="1"/>
    <col min="514" max="514" width="19.7109375" style="1" customWidth="1"/>
    <col min="515" max="515" width="5.85546875" style="1" customWidth="1"/>
    <col min="516" max="516" width="6.7109375" style="1" customWidth="1"/>
    <col min="517" max="517" width="5.85546875" style="1" customWidth="1"/>
    <col min="518" max="518" width="7.2851562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7.28515625" style="1" customWidth="1"/>
    <col min="525" max="525" width="5.85546875" style="1" customWidth="1"/>
    <col min="526" max="526" width="7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.42578125" style="1" bestFit="1" customWidth="1"/>
    <col min="535" max="535" width="5.85546875" style="1" customWidth="1"/>
    <col min="536" max="536" width="6.42578125" style="1" customWidth="1"/>
    <col min="537" max="537" width="5.85546875" style="1" customWidth="1"/>
    <col min="538" max="538" width="6.42578125" style="1" customWidth="1"/>
    <col min="539" max="540" width="5.85546875" style="1" customWidth="1"/>
    <col min="541" max="541" width="5.5703125" style="1" customWidth="1"/>
    <col min="542" max="542" width="6.140625" style="1" customWidth="1"/>
    <col min="543" max="544" width="5" style="1" customWidth="1"/>
    <col min="545" max="545" width="7" style="1" customWidth="1"/>
    <col min="546" max="546" width="7.42578125" style="1" bestFit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6.7109375" style="1" bestFit="1" customWidth="1"/>
    <col min="555" max="557" width="5.85546875" style="1" customWidth="1"/>
    <col min="558" max="558" width="6.7109375" style="1" customWidth="1"/>
    <col min="559" max="559" width="5.5703125" style="1" customWidth="1"/>
    <col min="560" max="560" width="5.85546875" style="1" customWidth="1"/>
    <col min="561" max="561" width="5" style="1" customWidth="1"/>
    <col min="562" max="562" width="6.140625" style="1" customWidth="1"/>
    <col min="563" max="563" width="6.42578125" style="1" customWidth="1"/>
    <col min="564" max="565" width="7.42578125" style="1" customWidth="1"/>
    <col min="566" max="566" width="6.42578125" style="1" customWidth="1"/>
    <col min="567" max="567" width="7.5703125" style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6" width="7.28515625" style="1" customWidth="1"/>
    <col min="577" max="577" width="6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4" width="7.7109375" style="1" customWidth="1"/>
    <col min="585" max="586" width="7.42578125" style="1" customWidth="1"/>
    <col min="587" max="595" width="5.85546875" style="1" customWidth="1"/>
    <col min="596" max="596" width="5.85546875" style="1" bestFit="1" customWidth="1"/>
    <col min="597" max="597" width="5" style="1" bestFit="1" customWidth="1"/>
    <col min="598" max="598" width="5.2851562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768" width="9.140625" style="1"/>
    <col min="769" max="769" width="4" style="1" customWidth="1"/>
    <col min="770" max="770" width="19.7109375" style="1" customWidth="1"/>
    <col min="771" max="771" width="5.85546875" style="1" customWidth="1"/>
    <col min="772" max="772" width="6.7109375" style="1" customWidth="1"/>
    <col min="773" max="773" width="5.85546875" style="1" customWidth="1"/>
    <col min="774" max="774" width="7.2851562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7.28515625" style="1" customWidth="1"/>
    <col min="781" max="781" width="5.85546875" style="1" customWidth="1"/>
    <col min="782" max="782" width="7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.42578125" style="1" bestFit="1" customWidth="1"/>
    <col min="791" max="791" width="5.85546875" style="1" customWidth="1"/>
    <col min="792" max="792" width="6.42578125" style="1" customWidth="1"/>
    <col min="793" max="793" width="5.85546875" style="1" customWidth="1"/>
    <col min="794" max="794" width="6.42578125" style="1" customWidth="1"/>
    <col min="795" max="796" width="5.85546875" style="1" customWidth="1"/>
    <col min="797" max="797" width="5.5703125" style="1" customWidth="1"/>
    <col min="798" max="798" width="6.140625" style="1" customWidth="1"/>
    <col min="799" max="800" width="5" style="1" customWidth="1"/>
    <col min="801" max="801" width="7" style="1" customWidth="1"/>
    <col min="802" max="802" width="7.42578125" style="1" bestFit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6.7109375" style="1" bestFit="1" customWidth="1"/>
    <col min="811" max="813" width="5.85546875" style="1" customWidth="1"/>
    <col min="814" max="814" width="6.7109375" style="1" customWidth="1"/>
    <col min="815" max="815" width="5.5703125" style="1" customWidth="1"/>
    <col min="816" max="816" width="5.85546875" style="1" customWidth="1"/>
    <col min="817" max="817" width="5" style="1" customWidth="1"/>
    <col min="818" max="818" width="6.140625" style="1" customWidth="1"/>
    <col min="819" max="819" width="6.42578125" style="1" customWidth="1"/>
    <col min="820" max="821" width="7.42578125" style="1" customWidth="1"/>
    <col min="822" max="822" width="6.42578125" style="1" customWidth="1"/>
    <col min="823" max="823" width="7.5703125" style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2" width="7.28515625" style="1" customWidth="1"/>
    <col min="833" max="833" width="6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40" width="7.7109375" style="1" customWidth="1"/>
    <col min="841" max="842" width="7.42578125" style="1" customWidth="1"/>
    <col min="843" max="851" width="5.85546875" style="1" customWidth="1"/>
    <col min="852" max="852" width="5.85546875" style="1" bestFit="1" customWidth="1"/>
    <col min="853" max="853" width="5" style="1" bestFit="1" customWidth="1"/>
    <col min="854" max="854" width="5.2851562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1024" width="9.140625" style="1"/>
    <col min="1025" max="1025" width="4" style="1" customWidth="1"/>
    <col min="1026" max="1026" width="19.7109375" style="1" customWidth="1"/>
    <col min="1027" max="1027" width="5.85546875" style="1" customWidth="1"/>
    <col min="1028" max="1028" width="6.7109375" style="1" customWidth="1"/>
    <col min="1029" max="1029" width="5.85546875" style="1" customWidth="1"/>
    <col min="1030" max="1030" width="7.2851562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7.28515625" style="1" customWidth="1"/>
    <col min="1037" max="1037" width="5.85546875" style="1" customWidth="1"/>
    <col min="1038" max="1038" width="7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.42578125" style="1" bestFit="1" customWidth="1"/>
    <col min="1047" max="1047" width="5.85546875" style="1" customWidth="1"/>
    <col min="1048" max="1048" width="6.42578125" style="1" customWidth="1"/>
    <col min="1049" max="1049" width="5.85546875" style="1" customWidth="1"/>
    <col min="1050" max="1050" width="6.42578125" style="1" customWidth="1"/>
    <col min="1051" max="1052" width="5.85546875" style="1" customWidth="1"/>
    <col min="1053" max="1053" width="5.5703125" style="1" customWidth="1"/>
    <col min="1054" max="1054" width="6.140625" style="1" customWidth="1"/>
    <col min="1055" max="1056" width="5" style="1" customWidth="1"/>
    <col min="1057" max="1057" width="7" style="1" customWidth="1"/>
    <col min="1058" max="1058" width="7.42578125" style="1" bestFit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6.7109375" style="1" bestFit="1" customWidth="1"/>
    <col min="1067" max="1069" width="5.85546875" style="1" customWidth="1"/>
    <col min="1070" max="1070" width="6.7109375" style="1" customWidth="1"/>
    <col min="1071" max="1071" width="5.5703125" style="1" customWidth="1"/>
    <col min="1072" max="1072" width="5.85546875" style="1" customWidth="1"/>
    <col min="1073" max="1073" width="5" style="1" customWidth="1"/>
    <col min="1074" max="1074" width="6.140625" style="1" customWidth="1"/>
    <col min="1075" max="1075" width="6.42578125" style="1" customWidth="1"/>
    <col min="1076" max="1077" width="7.42578125" style="1" customWidth="1"/>
    <col min="1078" max="1078" width="6.42578125" style="1" customWidth="1"/>
    <col min="1079" max="1079" width="7.5703125" style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8" width="7.28515625" style="1" customWidth="1"/>
    <col min="1089" max="1089" width="6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6" width="7.7109375" style="1" customWidth="1"/>
    <col min="1097" max="1098" width="7.42578125" style="1" customWidth="1"/>
    <col min="1099" max="1107" width="5.85546875" style="1" customWidth="1"/>
    <col min="1108" max="1108" width="5.85546875" style="1" bestFit="1" customWidth="1"/>
    <col min="1109" max="1109" width="5" style="1" bestFit="1" customWidth="1"/>
    <col min="1110" max="1110" width="5.2851562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280" width="9.140625" style="1"/>
    <col min="1281" max="1281" width="4" style="1" customWidth="1"/>
    <col min="1282" max="1282" width="19.7109375" style="1" customWidth="1"/>
    <col min="1283" max="1283" width="5.85546875" style="1" customWidth="1"/>
    <col min="1284" max="1284" width="6.7109375" style="1" customWidth="1"/>
    <col min="1285" max="1285" width="5.85546875" style="1" customWidth="1"/>
    <col min="1286" max="1286" width="7.2851562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7.28515625" style="1" customWidth="1"/>
    <col min="1293" max="1293" width="5.85546875" style="1" customWidth="1"/>
    <col min="1294" max="1294" width="7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.42578125" style="1" bestFit="1" customWidth="1"/>
    <col min="1303" max="1303" width="5.85546875" style="1" customWidth="1"/>
    <col min="1304" max="1304" width="6.42578125" style="1" customWidth="1"/>
    <col min="1305" max="1305" width="5.85546875" style="1" customWidth="1"/>
    <col min="1306" max="1306" width="6.42578125" style="1" customWidth="1"/>
    <col min="1307" max="1308" width="5.85546875" style="1" customWidth="1"/>
    <col min="1309" max="1309" width="5.5703125" style="1" customWidth="1"/>
    <col min="1310" max="1310" width="6.140625" style="1" customWidth="1"/>
    <col min="1311" max="1312" width="5" style="1" customWidth="1"/>
    <col min="1313" max="1313" width="7" style="1" customWidth="1"/>
    <col min="1314" max="1314" width="7.42578125" style="1" bestFit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6.7109375" style="1" bestFit="1" customWidth="1"/>
    <col min="1323" max="1325" width="5.85546875" style="1" customWidth="1"/>
    <col min="1326" max="1326" width="6.7109375" style="1" customWidth="1"/>
    <col min="1327" max="1327" width="5.5703125" style="1" customWidth="1"/>
    <col min="1328" max="1328" width="5.85546875" style="1" customWidth="1"/>
    <col min="1329" max="1329" width="5" style="1" customWidth="1"/>
    <col min="1330" max="1330" width="6.140625" style="1" customWidth="1"/>
    <col min="1331" max="1331" width="6.42578125" style="1" customWidth="1"/>
    <col min="1332" max="1333" width="7.42578125" style="1" customWidth="1"/>
    <col min="1334" max="1334" width="6.42578125" style="1" customWidth="1"/>
    <col min="1335" max="1335" width="7.5703125" style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4" width="7.28515625" style="1" customWidth="1"/>
    <col min="1345" max="1345" width="6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2" width="7.7109375" style="1" customWidth="1"/>
    <col min="1353" max="1354" width="7.42578125" style="1" customWidth="1"/>
    <col min="1355" max="1363" width="5.85546875" style="1" customWidth="1"/>
    <col min="1364" max="1364" width="5.85546875" style="1" bestFit="1" customWidth="1"/>
    <col min="1365" max="1365" width="5" style="1" bestFit="1" customWidth="1"/>
    <col min="1366" max="1366" width="5.2851562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536" width="9.140625" style="1"/>
    <col min="1537" max="1537" width="4" style="1" customWidth="1"/>
    <col min="1538" max="1538" width="19.7109375" style="1" customWidth="1"/>
    <col min="1539" max="1539" width="5.85546875" style="1" customWidth="1"/>
    <col min="1540" max="1540" width="6.7109375" style="1" customWidth="1"/>
    <col min="1541" max="1541" width="5.85546875" style="1" customWidth="1"/>
    <col min="1542" max="1542" width="7.2851562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7.28515625" style="1" customWidth="1"/>
    <col min="1549" max="1549" width="5.85546875" style="1" customWidth="1"/>
    <col min="1550" max="1550" width="7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.42578125" style="1" bestFit="1" customWidth="1"/>
    <col min="1559" max="1559" width="5.85546875" style="1" customWidth="1"/>
    <col min="1560" max="1560" width="6.42578125" style="1" customWidth="1"/>
    <col min="1561" max="1561" width="5.85546875" style="1" customWidth="1"/>
    <col min="1562" max="1562" width="6.42578125" style="1" customWidth="1"/>
    <col min="1563" max="1564" width="5.85546875" style="1" customWidth="1"/>
    <col min="1565" max="1565" width="5.5703125" style="1" customWidth="1"/>
    <col min="1566" max="1566" width="6.140625" style="1" customWidth="1"/>
    <col min="1567" max="1568" width="5" style="1" customWidth="1"/>
    <col min="1569" max="1569" width="7" style="1" customWidth="1"/>
    <col min="1570" max="1570" width="7.42578125" style="1" bestFit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6.7109375" style="1" bestFit="1" customWidth="1"/>
    <col min="1579" max="1581" width="5.85546875" style="1" customWidth="1"/>
    <col min="1582" max="1582" width="6.7109375" style="1" customWidth="1"/>
    <col min="1583" max="1583" width="5.5703125" style="1" customWidth="1"/>
    <col min="1584" max="1584" width="5.85546875" style="1" customWidth="1"/>
    <col min="1585" max="1585" width="5" style="1" customWidth="1"/>
    <col min="1586" max="1586" width="6.140625" style="1" customWidth="1"/>
    <col min="1587" max="1587" width="6.42578125" style="1" customWidth="1"/>
    <col min="1588" max="1589" width="7.42578125" style="1" customWidth="1"/>
    <col min="1590" max="1590" width="6.42578125" style="1" customWidth="1"/>
    <col min="1591" max="1591" width="7.5703125" style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0" width="7.28515625" style="1" customWidth="1"/>
    <col min="1601" max="1601" width="6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8" width="7.7109375" style="1" customWidth="1"/>
    <col min="1609" max="1610" width="7.42578125" style="1" customWidth="1"/>
    <col min="1611" max="1619" width="5.85546875" style="1" customWidth="1"/>
    <col min="1620" max="1620" width="5.85546875" style="1" bestFit="1" customWidth="1"/>
    <col min="1621" max="1621" width="5" style="1" bestFit="1" customWidth="1"/>
    <col min="1622" max="1622" width="5.2851562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792" width="9.140625" style="1"/>
    <col min="1793" max="1793" width="4" style="1" customWidth="1"/>
    <col min="1794" max="1794" width="19.7109375" style="1" customWidth="1"/>
    <col min="1795" max="1795" width="5.85546875" style="1" customWidth="1"/>
    <col min="1796" max="1796" width="6.7109375" style="1" customWidth="1"/>
    <col min="1797" max="1797" width="5.85546875" style="1" customWidth="1"/>
    <col min="1798" max="1798" width="7.2851562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7.28515625" style="1" customWidth="1"/>
    <col min="1805" max="1805" width="5.85546875" style="1" customWidth="1"/>
    <col min="1806" max="1806" width="7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.42578125" style="1" bestFit="1" customWidth="1"/>
    <col min="1815" max="1815" width="5.85546875" style="1" customWidth="1"/>
    <col min="1816" max="1816" width="6.42578125" style="1" customWidth="1"/>
    <col min="1817" max="1817" width="5.85546875" style="1" customWidth="1"/>
    <col min="1818" max="1818" width="6.42578125" style="1" customWidth="1"/>
    <col min="1819" max="1820" width="5.85546875" style="1" customWidth="1"/>
    <col min="1821" max="1821" width="5.5703125" style="1" customWidth="1"/>
    <col min="1822" max="1822" width="6.140625" style="1" customWidth="1"/>
    <col min="1823" max="1824" width="5" style="1" customWidth="1"/>
    <col min="1825" max="1825" width="7" style="1" customWidth="1"/>
    <col min="1826" max="1826" width="7.42578125" style="1" bestFit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6.7109375" style="1" bestFit="1" customWidth="1"/>
    <col min="1835" max="1837" width="5.85546875" style="1" customWidth="1"/>
    <col min="1838" max="1838" width="6.7109375" style="1" customWidth="1"/>
    <col min="1839" max="1839" width="5.5703125" style="1" customWidth="1"/>
    <col min="1840" max="1840" width="5.85546875" style="1" customWidth="1"/>
    <col min="1841" max="1841" width="5" style="1" customWidth="1"/>
    <col min="1842" max="1842" width="6.140625" style="1" customWidth="1"/>
    <col min="1843" max="1843" width="6.42578125" style="1" customWidth="1"/>
    <col min="1844" max="1845" width="7.42578125" style="1" customWidth="1"/>
    <col min="1846" max="1846" width="6.42578125" style="1" customWidth="1"/>
    <col min="1847" max="1847" width="7.5703125" style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6" width="7.28515625" style="1" customWidth="1"/>
    <col min="1857" max="1857" width="6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4" width="7.7109375" style="1" customWidth="1"/>
    <col min="1865" max="1866" width="7.42578125" style="1" customWidth="1"/>
    <col min="1867" max="1875" width="5.85546875" style="1" customWidth="1"/>
    <col min="1876" max="1876" width="5.85546875" style="1" bestFit="1" customWidth="1"/>
    <col min="1877" max="1877" width="5" style="1" bestFit="1" customWidth="1"/>
    <col min="1878" max="1878" width="5.2851562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2048" width="9.140625" style="1"/>
    <col min="2049" max="2049" width="4" style="1" customWidth="1"/>
    <col min="2050" max="2050" width="19.7109375" style="1" customWidth="1"/>
    <col min="2051" max="2051" width="5.85546875" style="1" customWidth="1"/>
    <col min="2052" max="2052" width="6.7109375" style="1" customWidth="1"/>
    <col min="2053" max="2053" width="5.85546875" style="1" customWidth="1"/>
    <col min="2054" max="2054" width="7.2851562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7.28515625" style="1" customWidth="1"/>
    <col min="2061" max="2061" width="5.85546875" style="1" customWidth="1"/>
    <col min="2062" max="2062" width="7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.42578125" style="1" bestFit="1" customWidth="1"/>
    <col min="2071" max="2071" width="5.85546875" style="1" customWidth="1"/>
    <col min="2072" max="2072" width="6.42578125" style="1" customWidth="1"/>
    <col min="2073" max="2073" width="5.85546875" style="1" customWidth="1"/>
    <col min="2074" max="2074" width="6.42578125" style="1" customWidth="1"/>
    <col min="2075" max="2076" width="5.85546875" style="1" customWidth="1"/>
    <col min="2077" max="2077" width="5.5703125" style="1" customWidth="1"/>
    <col min="2078" max="2078" width="6.140625" style="1" customWidth="1"/>
    <col min="2079" max="2080" width="5" style="1" customWidth="1"/>
    <col min="2081" max="2081" width="7" style="1" customWidth="1"/>
    <col min="2082" max="2082" width="7.42578125" style="1" bestFit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6.7109375" style="1" bestFit="1" customWidth="1"/>
    <col min="2091" max="2093" width="5.85546875" style="1" customWidth="1"/>
    <col min="2094" max="2094" width="6.7109375" style="1" customWidth="1"/>
    <col min="2095" max="2095" width="5.5703125" style="1" customWidth="1"/>
    <col min="2096" max="2096" width="5.85546875" style="1" customWidth="1"/>
    <col min="2097" max="2097" width="5" style="1" customWidth="1"/>
    <col min="2098" max="2098" width="6.140625" style="1" customWidth="1"/>
    <col min="2099" max="2099" width="6.42578125" style="1" customWidth="1"/>
    <col min="2100" max="2101" width="7.42578125" style="1" customWidth="1"/>
    <col min="2102" max="2102" width="6.42578125" style="1" customWidth="1"/>
    <col min="2103" max="2103" width="7.5703125" style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2" width="7.28515625" style="1" customWidth="1"/>
    <col min="2113" max="2113" width="6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20" width="7.7109375" style="1" customWidth="1"/>
    <col min="2121" max="2122" width="7.42578125" style="1" customWidth="1"/>
    <col min="2123" max="2131" width="5.85546875" style="1" customWidth="1"/>
    <col min="2132" max="2132" width="5.85546875" style="1" bestFit="1" customWidth="1"/>
    <col min="2133" max="2133" width="5" style="1" bestFit="1" customWidth="1"/>
    <col min="2134" max="2134" width="5.2851562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304" width="9.140625" style="1"/>
    <col min="2305" max="2305" width="4" style="1" customWidth="1"/>
    <col min="2306" max="2306" width="19.7109375" style="1" customWidth="1"/>
    <col min="2307" max="2307" width="5.85546875" style="1" customWidth="1"/>
    <col min="2308" max="2308" width="6.7109375" style="1" customWidth="1"/>
    <col min="2309" max="2309" width="5.85546875" style="1" customWidth="1"/>
    <col min="2310" max="2310" width="7.2851562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7.28515625" style="1" customWidth="1"/>
    <col min="2317" max="2317" width="5.85546875" style="1" customWidth="1"/>
    <col min="2318" max="2318" width="7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.42578125" style="1" bestFit="1" customWidth="1"/>
    <col min="2327" max="2327" width="5.85546875" style="1" customWidth="1"/>
    <col min="2328" max="2328" width="6.42578125" style="1" customWidth="1"/>
    <col min="2329" max="2329" width="5.85546875" style="1" customWidth="1"/>
    <col min="2330" max="2330" width="6.42578125" style="1" customWidth="1"/>
    <col min="2331" max="2332" width="5.85546875" style="1" customWidth="1"/>
    <col min="2333" max="2333" width="5.5703125" style="1" customWidth="1"/>
    <col min="2334" max="2334" width="6.140625" style="1" customWidth="1"/>
    <col min="2335" max="2336" width="5" style="1" customWidth="1"/>
    <col min="2337" max="2337" width="7" style="1" customWidth="1"/>
    <col min="2338" max="2338" width="7.42578125" style="1" bestFit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6.7109375" style="1" bestFit="1" customWidth="1"/>
    <col min="2347" max="2349" width="5.85546875" style="1" customWidth="1"/>
    <col min="2350" max="2350" width="6.7109375" style="1" customWidth="1"/>
    <col min="2351" max="2351" width="5.5703125" style="1" customWidth="1"/>
    <col min="2352" max="2352" width="5.85546875" style="1" customWidth="1"/>
    <col min="2353" max="2353" width="5" style="1" customWidth="1"/>
    <col min="2354" max="2354" width="6.140625" style="1" customWidth="1"/>
    <col min="2355" max="2355" width="6.42578125" style="1" customWidth="1"/>
    <col min="2356" max="2357" width="7.42578125" style="1" customWidth="1"/>
    <col min="2358" max="2358" width="6.42578125" style="1" customWidth="1"/>
    <col min="2359" max="2359" width="7.5703125" style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8" width="7.28515625" style="1" customWidth="1"/>
    <col min="2369" max="2369" width="6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6" width="7.7109375" style="1" customWidth="1"/>
    <col min="2377" max="2378" width="7.42578125" style="1" customWidth="1"/>
    <col min="2379" max="2387" width="5.85546875" style="1" customWidth="1"/>
    <col min="2388" max="2388" width="5.85546875" style="1" bestFit="1" customWidth="1"/>
    <col min="2389" max="2389" width="5" style="1" bestFit="1" customWidth="1"/>
    <col min="2390" max="2390" width="5.2851562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560" width="9.140625" style="1"/>
    <col min="2561" max="2561" width="4" style="1" customWidth="1"/>
    <col min="2562" max="2562" width="19.7109375" style="1" customWidth="1"/>
    <col min="2563" max="2563" width="5.85546875" style="1" customWidth="1"/>
    <col min="2564" max="2564" width="6.7109375" style="1" customWidth="1"/>
    <col min="2565" max="2565" width="5.85546875" style="1" customWidth="1"/>
    <col min="2566" max="2566" width="7.2851562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7.28515625" style="1" customWidth="1"/>
    <col min="2573" max="2573" width="5.85546875" style="1" customWidth="1"/>
    <col min="2574" max="2574" width="7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.42578125" style="1" bestFit="1" customWidth="1"/>
    <col min="2583" max="2583" width="5.85546875" style="1" customWidth="1"/>
    <col min="2584" max="2584" width="6.42578125" style="1" customWidth="1"/>
    <col min="2585" max="2585" width="5.85546875" style="1" customWidth="1"/>
    <col min="2586" max="2586" width="6.42578125" style="1" customWidth="1"/>
    <col min="2587" max="2588" width="5.85546875" style="1" customWidth="1"/>
    <col min="2589" max="2589" width="5.5703125" style="1" customWidth="1"/>
    <col min="2590" max="2590" width="6.140625" style="1" customWidth="1"/>
    <col min="2591" max="2592" width="5" style="1" customWidth="1"/>
    <col min="2593" max="2593" width="7" style="1" customWidth="1"/>
    <col min="2594" max="2594" width="7.42578125" style="1" bestFit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6.7109375" style="1" bestFit="1" customWidth="1"/>
    <col min="2603" max="2605" width="5.85546875" style="1" customWidth="1"/>
    <col min="2606" max="2606" width="6.7109375" style="1" customWidth="1"/>
    <col min="2607" max="2607" width="5.5703125" style="1" customWidth="1"/>
    <col min="2608" max="2608" width="5.85546875" style="1" customWidth="1"/>
    <col min="2609" max="2609" width="5" style="1" customWidth="1"/>
    <col min="2610" max="2610" width="6.140625" style="1" customWidth="1"/>
    <col min="2611" max="2611" width="6.42578125" style="1" customWidth="1"/>
    <col min="2612" max="2613" width="7.42578125" style="1" customWidth="1"/>
    <col min="2614" max="2614" width="6.42578125" style="1" customWidth="1"/>
    <col min="2615" max="2615" width="7.5703125" style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4" width="7.28515625" style="1" customWidth="1"/>
    <col min="2625" max="2625" width="6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2" width="7.7109375" style="1" customWidth="1"/>
    <col min="2633" max="2634" width="7.42578125" style="1" customWidth="1"/>
    <col min="2635" max="2643" width="5.85546875" style="1" customWidth="1"/>
    <col min="2644" max="2644" width="5.85546875" style="1" bestFit="1" customWidth="1"/>
    <col min="2645" max="2645" width="5" style="1" bestFit="1" customWidth="1"/>
    <col min="2646" max="2646" width="5.2851562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816" width="9.140625" style="1"/>
    <col min="2817" max="2817" width="4" style="1" customWidth="1"/>
    <col min="2818" max="2818" width="19.7109375" style="1" customWidth="1"/>
    <col min="2819" max="2819" width="5.85546875" style="1" customWidth="1"/>
    <col min="2820" max="2820" width="6.7109375" style="1" customWidth="1"/>
    <col min="2821" max="2821" width="5.85546875" style="1" customWidth="1"/>
    <col min="2822" max="2822" width="7.2851562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7.28515625" style="1" customWidth="1"/>
    <col min="2829" max="2829" width="5.85546875" style="1" customWidth="1"/>
    <col min="2830" max="2830" width="7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.42578125" style="1" bestFit="1" customWidth="1"/>
    <col min="2839" max="2839" width="5.85546875" style="1" customWidth="1"/>
    <col min="2840" max="2840" width="6.42578125" style="1" customWidth="1"/>
    <col min="2841" max="2841" width="5.85546875" style="1" customWidth="1"/>
    <col min="2842" max="2842" width="6.42578125" style="1" customWidth="1"/>
    <col min="2843" max="2844" width="5.85546875" style="1" customWidth="1"/>
    <col min="2845" max="2845" width="5.5703125" style="1" customWidth="1"/>
    <col min="2846" max="2846" width="6.140625" style="1" customWidth="1"/>
    <col min="2847" max="2848" width="5" style="1" customWidth="1"/>
    <col min="2849" max="2849" width="7" style="1" customWidth="1"/>
    <col min="2850" max="2850" width="7.42578125" style="1" bestFit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6.7109375" style="1" bestFit="1" customWidth="1"/>
    <col min="2859" max="2861" width="5.85546875" style="1" customWidth="1"/>
    <col min="2862" max="2862" width="6.7109375" style="1" customWidth="1"/>
    <col min="2863" max="2863" width="5.5703125" style="1" customWidth="1"/>
    <col min="2864" max="2864" width="5.85546875" style="1" customWidth="1"/>
    <col min="2865" max="2865" width="5" style="1" customWidth="1"/>
    <col min="2866" max="2866" width="6.140625" style="1" customWidth="1"/>
    <col min="2867" max="2867" width="6.42578125" style="1" customWidth="1"/>
    <col min="2868" max="2869" width="7.42578125" style="1" customWidth="1"/>
    <col min="2870" max="2870" width="6.42578125" style="1" customWidth="1"/>
    <col min="2871" max="2871" width="7.5703125" style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0" width="7.28515625" style="1" customWidth="1"/>
    <col min="2881" max="2881" width="6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8" width="7.7109375" style="1" customWidth="1"/>
    <col min="2889" max="2890" width="7.42578125" style="1" customWidth="1"/>
    <col min="2891" max="2899" width="5.85546875" style="1" customWidth="1"/>
    <col min="2900" max="2900" width="5.85546875" style="1" bestFit="1" customWidth="1"/>
    <col min="2901" max="2901" width="5" style="1" bestFit="1" customWidth="1"/>
    <col min="2902" max="2902" width="5.2851562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3072" width="9.140625" style="1"/>
    <col min="3073" max="3073" width="4" style="1" customWidth="1"/>
    <col min="3074" max="3074" width="19.7109375" style="1" customWidth="1"/>
    <col min="3075" max="3075" width="5.85546875" style="1" customWidth="1"/>
    <col min="3076" max="3076" width="6.7109375" style="1" customWidth="1"/>
    <col min="3077" max="3077" width="5.85546875" style="1" customWidth="1"/>
    <col min="3078" max="3078" width="7.2851562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7.28515625" style="1" customWidth="1"/>
    <col min="3085" max="3085" width="5.85546875" style="1" customWidth="1"/>
    <col min="3086" max="3086" width="7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.42578125" style="1" bestFit="1" customWidth="1"/>
    <col min="3095" max="3095" width="5.85546875" style="1" customWidth="1"/>
    <col min="3096" max="3096" width="6.42578125" style="1" customWidth="1"/>
    <col min="3097" max="3097" width="5.85546875" style="1" customWidth="1"/>
    <col min="3098" max="3098" width="6.42578125" style="1" customWidth="1"/>
    <col min="3099" max="3100" width="5.85546875" style="1" customWidth="1"/>
    <col min="3101" max="3101" width="5.5703125" style="1" customWidth="1"/>
    <col min="3102" max="3102" width="6.140625" style="1" customWidth="1"/>
    <col min="3103" max="3104" width="5" style="1" customWidth="1"/>
    <col min="3105" max="3105" width="7" style="1" customWidth="1"/>
    <col min="3106" max="3106" width="7.42578125" style="1" bestFit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6.7109375" style="1" bestFit="1" customWidth="1"/>
    <col min="3115" max="3117" width="5.85546875" style="1" customWidth="1"/>
    <col min="3118" max="3118" width="6.7109375" style="1" customWidth="1"/>
    <col min="3119" max="3119" width="5.5703125" style="1" customWidth="1"/>
    <col min="3120" max="3120" width="5.85546875" style="1" customWidth="1"/>
    <col min="3121" max="3121" width="5" style="1" customWidth="1"/>
    <col min="3122" max="3122" width="6.140625" style="1" customWidth="1"/>
    <col min="3123" max="3123" width="6.42578125" style="1" customWidth="1"/>
    <col min="3124" max="3125" width="7.42578125" style="1" customWidth="1"/>
    <col min="3126" max="3126" width="6.42578125" style="1" customWidth="1"/>
    <col min="3127" max="3127" width="7.5703125" style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6" width="7.28515625" style="1" customWidth="1"/>
    <col min="3137" max="3137" width="6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4" width="7.7109375" style="1" customWidth="1"/>
    <col min="3145" max="3146" width="7.42578125" style="1" customWidth="1"/>
    <col min="3147" max="3155" width="5.85546875" style="1" customWidth="1"/>
    <col min="3156" max="3156" width="5.85546875" style="1" bestFit="1" customWidth="1"/>
    <col min="3157" max="3157" width="5" style="1" bestFit="1" customWidth="1"/>
    <col min="3158" max="3158" width="5.2851562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328" width="9.140625" style="1"/>
    <col min="3329" max="3329" width="4" style="1" customWidth="1"/>
    <col min="3330" max="3330" width="19.7109375" style="1" customWidth="1"/>
    <col min="3331" max="3331" width="5.85546875" style="1" customWidth="1"/>
    <col min="3332" max="3332" width="6.7109375" style="1" customWidth="1"/>
    <col min="3333" max="3333" width="5.85546875" style="1" customWidth="1"/>
    <col min="3334" max="3334" width="7.2851562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7.28515625" style="1" customWidth="1"/>
    <col min="3341" max="3341" width="5.85546875" style="1" customWidth="1"/>
    <col min="3342" max="3342" width="7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.42578125" style="1" bestFit="1" customWidth="1"/>
    <col min="3351" max="3351" width="5.85546875" style="1" customWidth="1"/>
    <col min="3352" max="3352" width="6.42578125" style="1" customWidth="1"/>
    <col min="3353" max="3353" width="5.85546875" style="1" customWidth="1"/>
    <col min="3354" max="3354" width="6.42578125" style="1" customWidth="1"/>
    <col min="3355" max="3356" width="5.85546875" style="1" customWidth="1"/>
    <col min="3357" max="3357" width="5.5703125" style="1" customWidth="1"/>
    <col min="3358" max="3358" width="6.140625" style="1" customWidth="1"/>
    <col min="3359" max="3360" width="5" style="1" customWidth="1"/>
    <col min="3361" max="3361" width="7" style="1" customWidth="1"/>
    <col min="3362" max="3362" width="7.42578125" style="1" bestFit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6.7109375" style="1" bestFit="1" customWidth="1"/>
    <col min="3371" max="3373" width="5.85546875" style="1" customWidth="1"/>
    <col min="3374" max="3374" width="6.7109375" style="1" customWidth="1"/>
    <col min="3375" max="3375" width="5.5703125" style="1" customWidth="1"/>
    <col min="3376" max="3376" width="5.85546875" style="1" customWidth="1"/>
    <col min="3377" max="3377" width="5" style="1" customWidth="1"/>
    <col min="3378" max="3378" width="6.140625" style="1" customWidth="1"/>
    <col min="3379" max="3379" width="6.42578125" style="1" customWidth="1"/>
    <col min="3380" max="3381" width="7.42578125" style="1" customWidth="1"/>
    <col min="3382" max="3382" width="6.42578125" style="1" customWidth="1"/>
    <col min="3383" max="3383" width="7.5703125" style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2" width="7.28515625" style="1" customWidth="1"/>
    <col min="3393" max="3393" width="6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400" width="7.7109375" style="1" customWidth="1"/>
    <col min="3401" max="3402" width="7.42578125" style="1" customWidth="1"/>
    <col min="3403" max="3411" width="5.85546875" style="1" customWidth="1"/>
    <col min="3412" max="3412" width="5.85546875" style="1" bestFit="1" customWidth="1"/>
    <col min="3413" max="3413" width="5" style="1" bestFit="1" customWidth="1"/>
    <col min="3414" max="3414" width="5.2851562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584" width="9.140625" style="1"/>
    <col min="3585" max="3585" width="4" style="1" customWidth="1"/>
    <col min="3586" max="3586" width="19.7109375" style="1" customWidth="1"/>
    <col min="3587" max="3587" width="5.85546875" style="1" customWidth="1"/>
    <col min="3588" max="3588" width="6.7109375" style="1" customWidth="1"/>
    <col min="3589" max="3589" width="5.85546875" style="1" customWidth="1"/>
    <col min="3590" max="3590" width="7.2851562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7.28515625" style="1" customWidth="1"/>
    <col min="3597" max="3597" width="5.85546875" style="1" customWidth="1"/>
    <col min="3598" max="3598" width="7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.42578125" style="1" bestFit="1" customWidth="1"/>
    <col min="3607" max="3607" width="5.85546875" style="1" customWidth="1"/>
    <col min="3608" max="3608" width="6.42578125" style="1" customWidth="1"/>
    <col min="3609" max="3609" width="5.85546875" style="1" customWidth="1"/>
    <col min="3610" max="3610" width="6.42578125" style="1" customWidth="1"/>
    <col min="3611" max="3612" width="5.85546875" style="1" customWidth="1"/>
    <col min="3613" max="3613" width="5.5703125" style="1" customWidth="1"/>
    <col min="3614" max="3614" width="6.140625" style="1" customWidth="1"/>
    <col min="3615" max="3616" width="5" style="1" customWidth="1"/>
    <col min="3617" max="3617" width="7" style="1" customWidth="1"/>
    <col min="3618" max="3618" width="7.42578125" style="1" bestFit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6.7109375" style="1" bestFit="1" customWidth="1"/>
    <col min="3627" max="3629" width="5.85546875" style="1" customWidth="1"/>
    <col min="3630" max="3630" width="6.7109375" style="1" customWidth="1"/>
    <col min="3631" max="3631" width="5.5703125" style="1" customWidth="1"/>
    <col min="3632" max="3632" width="5.85546875" style="1" customWidth="1"/>
    <col min="3633" max="3633" width="5" style="1" customWidth="1"/>
    <col min="3634" max="3634" width="6.140625" style="1" customWidth="1"/>
    <col min="3635" max="3635" width="6.42578125" style="1" customWidth="1"/>
    <col min="3636" max="3637" width="7.42578125" style="1" customWidth="1"/>
    <col min="3638" max="3638" width="6.42578125" style="1" customWidth="1"/>
    <col min="3639" max="3639" width="7.5703125" style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8" width="7.28515625" style="1" customWidth="1"/>
    <col min="3649" max="3649" width="6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6" width="7.7109375" style="1" customWidth="1"/>
    <col min="3657" max="3658" width="7.42578125" style="1" customWidth="1"/>
    <col min="3659" max="3667" width="5.85546875" style="1" customWidth="1"/>
    <col min="3668" max="3668" width="5.85546875" style="1" bestFit="1" customWidth="1"/>
    <col min="3669" max="3669" width="5" style="1" bestFit="1" customWidth="1"/>
    <col min="3670" max="3670" width="5.2851562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840" width="9.140625" style="1"/>
    <col min="3841" max="3841" width="4" style="1" customWidth="1"/>
    <col min="3842" max="3842" width="19.7109375" style="1" customWidth="1"/>
    <col min="3843" max="3843" width="5.85546875" style="1" customWidth="1"/>
    <col min="3844" max="3844" width="6.7109375" style="1" customWidth="1"/>
    <col min="3845" max="3845" width="5.85546875" style="1" customWidth="1"/>
    <col min="3846" max="3846" width="7.2851562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7.28515625" style="1" customWidth="1"/>
    <col min="3853" max="3853" width="5.85546875" style="1" customWidth="1"/>
    <col min="3854" max="3854" width="7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.42578125" style="1" bestFit="1" customWidth="1"/>
    <col min="3863" max="3863" width="5.85546875" style="1" customWidth="1"/>
    <col min="3864" max="3864" width="6.42578125" style="1" customWidth="1"/>
    <col min="3865" max="3865" width="5.85546875" style="1" customWidth="1"/>
    <col min="3866" max="3866" width="6.42578125" style="1" customWidth="1"/>
    <col min="3867" max="3868" width="5.85546875" style="1" customWidth="1"/>
    <col min="3869" max="3869" width="5.5703125" style="1" customWidth="1"/>
    <col min="3870" max="3870" width="6.140625" style="1" customWidth="1"/>
    <col min="3871" max="3872" width="5" style="1" customWidth="1"/>
    <col min="3873" max="3873" width="7" style="1" customWidth="1"/>
    <col min="3874" max="3874" width="7.42578125" style="1" bestFit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6.7109375" style="1" bestFit="1" customWidth="1"/>
    <col min="3883" max="3885" width="5.85546875" style="1" customWidth="1"/>
    <col min="3886" max="3886" width="6.7109375" style="1" customWidth="1"/>
    <col min="3887" max="3887" width="5.5703125" style="1" customWidth="1"/>
    <col min="3888" max="3888" width="5.85546875" style="1" customWidth="1"/>
    <col min="3889" max="3889" width="5" style="1" customWidth="1"/>
    <col min="3890" max="3890" width="6.140625" style="1" customWidth="1"/>
    <col min="3891" max="3891" width="6.42578125" style="1" customWidth="1"/>
    <col min="3892" max="3893" width="7.42578125" style="1" customWidth="1"/>
    <col min="3894" max="3894" width="6.42578125" style="1" customWidth="1"/>
    <col min="3895" max="3895" width="7.5703125" style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4" width="7.28515625" style="1" customWidth="1"/>
    <col min="3905" max="3905" width="6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2" width="7.7109375" style="1" customWidth="1"/>
    <col min="3913" max="3914" width="7.42578125" style="1" customWidth="1"/>
    <col min="3915" max="3923" width="5.85546875" style="1" customWidth="1"/>
    <col min="3924" max="3924" width="5.85546875" style="1" bestFit="1" customWidth="1"/>
    <col min="3925" max="3925" width="5" style="1" bestFit="1" customWidth="1"/>
    <col min="3926" max="3926" width="5.2851562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4096" width="9.140625" style="1"/>
    <col min="4097" max="4097" width="4" style="1" customWidth="1"/>
    <col min="4098" max="4098" width="19.7109375" style="1" customWidth="1"/>
    <col min="4099" max="4099" width="5.85546875" style="1" customWidth="1"/>
    <col min="4100" max="4100" width="6.7109375" style="1" customWidth="1"/>
    <col min="4101" max="4101" width="5.85546875" style="1" customWidth="1"/>
    <col min="4102" max="4102" width="7.2851562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7.28515625" style="1" customWidth="1"/>
    <col min="4109" max="4109" width="5.85546875" style="1" customWidth="1"/>
    <col min="4110" max="4110" width="7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.42578125" style="1" bestFit="1" customWidth="1"/>
    <col min="4119" max="4119" width="5.85546875" style="1" customWidth="1"/>
    <col min="4120" max="4120" width="6.42578125" style="1" customWidth="1"/>
    <col min="4121" max="4121" width="5.85546875" style="1" customWidth="1"/>
    <col min="4122" max="4122" width="6.42578125" style="1" customWidth="1"/>
    <col min="4123" max="4124" width="5.85546875" style="1" customWidth="1"/>
    <col min="4125" max="4125" width="5.5703125" style="1" customWidth="1"/>
    <col min="4126" max="4126" width="6.140625" style="1" customWidth="1"/>
    <col min="4127" max="4128" width="5" style="1" customWidth="1"/>
    <col min="4129" max="4129" width="7" style="1" customWidth="1"/>
    <col min="4130" max="4130" width="7.42578125" style="1" bestFit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6.7109375" style="1" bestFit="1" customWidth="1"/>
    <col min="4139" max="4141" width="5.85546875" style="1" customWidth="1"/>
    <col min="4142" max="4142" width="6.7109375" style="1" customWidth="1"/>
    <col min="4143" max="4143" width="5.5703125" style="1" customWidth="1"/>
    <col min="4144" max="4144" width="5.85546875" style="1" customWidth="1"/>
    <col min="4145" max="4145" width="5" style="1" customWidth="1"/>
    <col min="4146" max="4146" width="6.140625" style="1" customWidth="1"/>
    <col min="4147" max="4147" width="6.42578125" style="1" customWidth="1"/>
    <col min="4148" max="4149" width="7.42578125" style="1" customWidth="1"/>
    <col min="4150" max="4150" width="6.42578125" style="1" customWidth="1"/>
    <col min="4151" max="4151" width="7.5703125" style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0" width="7.28515625" style="1" customWidth="1"/>
    <col min="4161" max="4161" width="6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8" width="7.7109375" style="1" customWidth="1"/>
    <col min="4169" max="4170" width="7.42578125" style="1" customWidth="1"/>
    <col min="4171" max="4179" width="5.85546875" style="1" customWidth="1"/>
    <col min="4180" max="4180" width="5.85546875" style="1" bestFit="1" customWidth="1"/>
    <col min="4181" max="4181" width="5" style="1" bestFit="1" customWidth="1"/>
    <col min="4182" max="4182" width="5.2851562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352" width="9.140625" style="1"/>
    <col min="4353" max="4353" width="4" style="1" customWidth="1"/>
    <col min="4354" max="4354" width="19.7109375" style="1" customWidth="1"/>
    <col min="4355" max="4355" width="5.85546875" style="1" customWidth="1"/>
    <col min="4356" max="4356" width="6.7109375" style="1" customWidth="1"/>
    <col min="4357" max="4357" width="5.85546875" style="1" customWidth="1"/>
    <col min="4358" max="4358" width="7.2851562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7.28515625" style="1" customWidth="1"/>
    <col min="4365" max="4365" width="5.85546875" style="1" customWidth="1"/>
    <col min="4366" max="4366" width="7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.42578125" style="1" bestFit="1" customWidth="1"/>
    <col min="4375" max="4375" width="5.85546875" style="1" customWidth="1"/>
    <col min="4376" max="4376" width="6.42578125" style="1" customWidth="1"/>
    <col min="4377" max="4377" width="5.85546875" style="1" customWidth="1"/>
    <col min="4378" max="4378" width="6.42578125" style="1" customWidth="1"/>
    <col min="4379" max="4380" width="5.85546875" style="1" customWidth="1"/>
    <col min="4381" max="4381" width="5.5703125" style="1" customWidth="1"/>
    <col min="4382" max="4382" width="6.140625" style="1" customWidth="1"/>
    <col min="4383" max="4384" width="5" style="1" customWidth="1"/>
    <col min="4385" max="4385" width="7" style="1" customWidth="1"/>
    <col min="4386" max="4386" width="7.42578125" style="1" bestFit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6.7109375" style="1" bestFit="1" customWidth="1"/>
    <col min="4395" max="4397" width="5.85546875" style="1" customWidth="1"/>
    <col min="4398" max="4398" width="6.7109375" style="1" customWidth="1"/>
    <col min="4399" max="4399" width="5.5703125" style="1" customWidth="1"/>
    <col min="4400" max="4400" width="5.85546875" style="1" customWidth="1"/>
    <col min="4401" max="4401" width="5" style="1" customWidth="1"/>
    <col min="4402" max="4402" width="6.140625" style="1" customWidth="1"/>
    <col min="4403" max="4403" width="6.42578125" style="1" customWidth="1"/>
    <col min="4404" max="4405" width="7.42578125" style="1" customWidth="1"/>
    <col min="4406" max="4406" width="6.42578125" style="1" customWidth="1"/>
    <col min="4407" max="4407" width="7.5703125" style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6" width="7.28515625" style="1" customWidth="1"/>
    <col min="4417" max="4417" width="6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4" width="7.7109375" style="1" customWidth="1"/>
    <col min="4425" max="4426" width="7.42578125" style="1" customWidth="1"/>
    <col min="4427" max="4435" width="5.85546875" style="1" customWidth="1"/>
    <col min="4436" max="4436" width="5.85546875" style="1" bestFit="1" customWidth="1"/>
    <col min="4437" max="4437" width="5" style="1" bestFit="1" customWidth="1"/>
    <col min="4438" max="4438" width="5.2851562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608" width="9.140625" style="1"/>
    <col min="4609" max="4609" width="4" style="1" customWidth="1"/>
    <col min="4610" max="4610" width="19.7109375" style="1" customWidth="1"/>
    <col min="4611" max="4611" width="5.85546875" style="1" customWidth="1"/>
    <col min="4612" max="4612" width="6.7109375" style="1" customWidth="1"/>
    <col min="4613" max="4613" width="5.85546875" style="1" customWidth="1"/>
    <col min="4614" max="4614" width="7.2851562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7.28515625" style="1" customWidth="1"/>
    <col min="4621" max="4621" width="5.85546875" style="1" customWidth="1"/>
    <col min="4622" max="4622" width="7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.42578125" style="1" bestFit="1" customWidth="1"/>
    <col min="4631" max="4631" width="5.85546875" style="1" customWidth="1"/>
    <col min="4632" max="4632" width="6.42578125" style="1" customWidth="1"/>
    <col min="4633" max="4633" width="5.85546875" style="1" customWidth="1"/>
    <col min="4634" max="4634" width="6.42578125" style="1" customWidth="1"/>
    <col min="4635" max="4636" width="5.85546875" style="1" customWidth="1"/>
    <col min="4637" max="4637" width="5.5703125" style="1" customWidth="1"/>
    <col min="4638" max="4638" width="6.140625" style="1" customWidth="1"/>
    <col min="4639" max="4640" width="5" style="1" customWidth="1"/>
    <col min="4641" max="4641" width="7" style="1" customWidth="1"/>
    <col min="4642" max="4642" width="7.42578125" style="1" bestFit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6.7109375" style="1" bestFit="1" customWidth="1"/>
    <col min="4651" max="4653" width="5.85546875" style="1" customWidth="1"/>
    <col min="4654" max="4654" width="6.7109375" style="1" customWidth="1"/>
    <col min="4655" max="4655" width="5.5703125" style="1" customWidth="1"/>
    <col min="4656" max="4656" width="5.85546875" style="1" customWidth="1"/>
    <col min="4657" max="4657" width="5" style="1" customWidth="1"/>
    <col min="4658" max="4658" width="6.140625" style="1" customWidth="1"/>
    <col min="4659" max="4659" width="6.42578125" style="1" customWidth="1"/>
    <col min="4660" max="4661" width="7.42578125" style="1" customWidth="1"/>
    <col min="4662" max="4662" width="6.42578125" style="1" customWidth="1"/>
    <col min="4663" max="4663" width="7.5703125" style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2" width="7.28515625" style="1" customWidth="1"/>
    <col min="4673" max="4673" width="6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80" width="7.7109375" style="1" customWidth="1"/>
    <col min="4681" max="4682" width="7.42578125" style="1" customWidth="1"/>
    <col min="4683" max="4691" width="5.85546875" style="1" customWidth="1"/>
    <col min="4692" max="4692" width="5.85546875" style="1" bestFit="1" customWidth="1"/>
    <col min="4693" max="4693" width="5" style="1" bestFit="1" customWidth="1"/>
    <col min="4694" max="4694" width="5.2851562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864" width="9.140625" style="1"/>
    <col min="4865" max="4865" width="4" style="1" customWidth="1"/>
    <col min="4866" max="4866" width="19.7109375" style="1" customWidth="1"/>
    <col min="4867" max="4867" width="5.85546875" style="1" customWidth="1"/>
    <col min="4868" max="4868" width="6.7109375" style="1" customWidth="1"/>
    <col min="4869" max="4869" width="5.85546875" style="1" customWidth="1"/>
    <col min="4870" max="4870" width="7.2851562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7.28515625" style="1" customWidth="1"/>
    <col min="4877" max="4877" width="5.85546875" style="1" customWidth="1"/>
    <col min="4878" max="4878" width="7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.42578125" style="1" bestFit="1" customWidth="1"/>
    <col min="4887" max="4887" width="5.85546875" style="1" customWidth="1"/>
    <col min="4888" max="4888" width="6.42578125" style="1" customWidth="1"/>
    <col min="4889" max="4889" width="5.85546875" style="1" customWidth="1"/>
    <col min="4890" max="4890" width="6.42578125" style="1" customWidth="1"/>
    <col min="4891" max="4892" width="5.85546875" style="1" customWidth="1"/>
    <col min="4893" max="4893" width="5.5703125" style="1" customWidth="1"/>
    <col min="4894" max="4894" width="6.140625" style="1" customWidth="1"/>
    <col min="4895" max="4896" width="5" style="1" customWidth="1"/>
    <col min="4897" max="4897" width="7" style="1" customWidth="1"/>
    <col min="4898" max="4898" width="7.42578125" style="1" bestFit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6.7109375" style="1" bestFit="1" customWidth="1"/>
    <col min="4907" max="4909" width="5.85546875" style="1" customWidth="1"/>
    <col min="4910" max="4910" width="6.7109375" style="1" customWidth="1"/>
    <col min="4911" max="4911" width="5.5703125" style="1" customWidth="1"/>
    <col min="4912" max="4912" width="5.85546875" style="1" customWidth="1"/>
    <col min="4913" max="4913" width="5" style="1" customWidth="1"/>
    <col min="4914" max="4914" width="6.140625" style="1" customWidth="1"/>
    <col min="4915" max="4915" width="6.42578125" style="1" customWidth="1"/>
    <col min="4916" max="4917" width="7.42578125" style="1" customWidth="1"/>
    <col min="4918" max="4918" width="6.42578125" style="1" customWidth="1"/>
    <col min="4919" max="4919" width="7.5703125" style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8" width="7.28515625" style="1" customWidth="1"/>
    <col min="4929" max="4929" width="6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6" width="7.7109375" style="1" customWidth="1"/>
    <col min="4937" max="4938" width="7.42578125" style="1" customWidth="1"/>
    <col min="4939" max="4947" width="5.85546875" style="1" customWidth="1"/>
    <col min="4948" max="4948" width="5.85546875" style="1" bestFit="1" customWidth="1"/>
    <col min="4949" max="4949" width="5" style="1" bestFit="1" customWidth="1"/>
    <col min="4950" max="4950" width="5.2851562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5120" width="9.140625" style="1"/>
    <col min="5121" max="5121" width="4" style="1" customWidth="1"/>
    <col min="5122" max="5122" width="19.7109375" style="1" customWidth="1"/>
    <col min="5123" max="5123" width="5.85546875" style="1" customWidth="1"/>
    <col min="5124" max="5124" width="6.7109375" style="1" customWidth="1"/>
    <col min="5125" max="5125" width="5.85546875" style="1" customWidth="1"/>
    <col min="5126" max="5126" width="7.2851562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7.28515625" style="1" customWidth="1"/>
    <col min="5133" max="5133" width="5.85546875" style="1" customWidth="1"/>
    <col min="5134" max="5134" width="7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.42578125" style="1" bestFit="1" customWidth="1"/>
    <col min="5143" max="5143" width="5.85546875" style="1" customWidth="1"/>
    <col min="5144" max="5144" width="6.42578125" style="1" customWidth="1"/>
    <col min="5145" max="5145" width="5.85546875" style="1" customWidth="1"/>
    <col min="5146" max="5146" width="6.42578125" style="1" customWidth="1"/>
    <col min="5147" max="5148" width="5.85546875" style="1" customWidth="1"/>
    <col min="5149" max="5149" width="5.5703125" style="1" customWidth="1"/>
    <col min="5150" max="5150" width="6.140625" style="1" customWidth="1"/>
    <col min="5151" max="5152" width="5" style="1" customWidth="1"/>
    <col min="5153" max="5153" width="7" style="1" customWidth="1"/>
    <col min="5154" max="5154" width="7.42578125" style="1" bestFit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6.7109375" style="1" bestFit="1" customWidth="1"/>
    <col min="5163" max="5165" width="5.85546875" style="1" customWidth="1"/>
    <col min="5166" max="5166" width="6.7109375" style="1" customWidth="1"/>
    <col min="5167" max="5167" width="5.5703125" style="1" customWidth="1"/>
    <col min="5168" max="5168" width="5.85546875" style="1" customWidth="1"/>
    <col min="5169" max="5169" width="5" style="1" customWidth="1"/>
    <col min="5170" max="5170" width="6.140625" style="1" customWidth="1"/>
    <col min="5171" max="5171" width="6.42578125" style="1" customWidth="1"/>
    <col min="5172" max="5173" width="7.42578125" style="1" customWidth="1"/>
    <col min="5174" max="5174" width="6.42578125" style="1" customWidth="1"/>
    <col min="5175" max="5175" width="7.5703125" style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4" width="7.28515625" style="1" customWidth="1"/>
    <col min="5185" max="5185" width="6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2" width="7.7109375" style="1" customWidth="1"/>
    <col min="5193" max="5194" width="7.42578125" style="1" customWidth="1"/>
    <col min="5195" max="5203" width="5.85546875" style="1" customWidth="1"/>
    <col min="5204" max="5204" width="5.85546875" style="1" bestFit="1" customWidth="1"/>
    <col min="5205" max="5205" width="5" style="1" bestFit="1" customWidth="1"/>
    <col min="5206" max="5206" width="5.2851562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376" width="9.140625" style="1"/>
    <col min="5377" max="5377" width="4" style="1" customWidth="1"/>
    <col min="5378" max="5378" width="19.7109375" style="1" customWidth="1"/>
    <col min="5379" max="5379" width="5.85546875" style="1" customWidth="1"/>
    <col min="5380" max="5380" width="6.7109375" style="1" customWidth="1"/>
    <col min="5381" max="5381" width="5.85546875" style="1" customWidth="1"/>
    <col min="5382" max="5382" width="7.2851562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7.28515625" style="1" customWidth="1"/>
    <col min="5389" max="5389" width="5.85546875" style="1" customWidth="1"/>
    <col min="5390" max="5390" width="7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.42578125" style="1" bestFit="1" customWidth="1"/>
    <col min="5399" max="5399" width="5.85546875" style="1" customWidth="1"/>
    <col min="5400" max="5400" width="6.42578125" style="1" customWidth="1"/>
    <col min="5401" max="5401" width="5.85546875" style="1" customWidth="1"/>
    <col min="5402" max="5402" width="6.42578125" style="1" customWidth="1"/>
    <col min="5403" max="5404" width="5.85546875" style="1" customWidth="1"/>
    <col min="5405" max="5405" width="5.5703125" style="1" customWidth="1"/>
    <col min="5406" max="5406" width="6.140625" style="1" customWidth="1"/>
    <col min="5407" max="5408" width="5" style="1" customWidth="1"/>
    <col min="5409" max="5409" width="7" style="1" customWidth="1"/>
    <col min="5410" max="5410" width="7.42578125" style="1" bestFit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6.7109375" style="1" bestFit="1" customWidth="1"/>
    <col min="5419" max="5421" width="5.85546875" style="1" customWidth="1"/>
    <col min="5422" max="5422" width="6.7109375" style="1" customWidth="1"/>
    <col min="5423" max="5423" width="5.5703125" style="1" customWidth="1"/>
    <col min="5424" max="5424" width="5.85546875" style="1" customWidth="1"/>
    <col min="5425" max="5425" width="5" style="1" customWidth="1"/>
    <col min="5426" max="5426" width="6.140625" style="1" customWidth="1"/>
    <col min="5427" max="5427" width="6.42578125" style="1" customWidth="1"/>
    <col min="5428" max="5429" width="7.42578125" style="1" customWidth="1"/>
    <col min="5430" max="5430" width="6.42578125" style="1" customWidth="1"/>
    <col min="5431" max="5431" width="7.5703125" style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0" width="7.28515625" style="1" customWidth="1"/>
    <col min="5441" max="5441" width="6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8" width="7.7109375" style="1" customWidth="1"/>
    <col min="5449" max="5450" width="7.42578125" style="1" customWidth="1"/>
    <col min="5451" max="5459" width="5.85546875" style="1" customWidth="1"/>
    <col min="5460" max="5460" width="5.85546875" style="1" bestFit="1" customWidth="1"/>
    <col min="5461" max="5461" width="5" style="1" bestFit="1" customWidth="1"/>
    <col min="5462" max="5462" width="5.2851562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632" width="9.140625" style="1"/>
    <col min="5633" max="5633" width="4" style="1" customWidth="1"/>
    <col min="5634" max="5634" width="19.7109375" style="1" customWidth="1"/>
    <col min="5635" max="5635" width="5.85546875" style="1" customWidth="1"/>
    <col min="5636" max="5636" width="6.7109375" style="1" customWidth="1"/>
    <col min="5637" max="5637" width="5.85546875" style="1" customWidth="1"/>
    <col min="5638" max="5638" width="7.2851562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7.28515625" style="1" customWidth="1"/>
    <col min="5645" max="5645" width="5.85546875" style="1" customWidth="1"/>
    <col min="5646" max="5646" width="7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.42578125" style="1" bestFit="1" customWidth="1"/>
    <col min="5655" max="5655" width="5.85546875" style="1" customWidth="1"/>
    <col min="5656" max="5656" width="6.42578125" style="1" customWidth="1"/>
    <col min="5657" max="5657" width="5.85546875" style="1" customWidth="1"/>
    <col min="5658" max="5658" width="6.42578125" style="1" customWidth="1"/>
    <col min="5659" max="5660" width="5.85546875" style="1" customWidth="1"/>
    <col min="5661" max="5661" width="5.5703125" style="1" customWidth="1"/>
    <col min="5662" max="5662" width="6.140625" style="1" customWidth="1"/>
    <col min="5663" max="5664" width="5" style="1" customWidth="1"/>
    <col min="5665" max="5665" width="7" style="1" customWidth="1"/>
    <col min="5666" max="5666" width="7.42578125" style="1" bestFit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6.7109375" style="1" bestFit="1" customWidth="1"/>
    <col min="5675" max="5677" width="5.85546875" style="1" customWidth="1"/>
    <col min="5678" max="5678" width="6.7109375" style="1" customWidth="1"/>
    <col min="5679" max="5679" width="5.5703125" style="1" customWidth="1"/>
    <col min="5680" max="5680" width="5.85546875" style="1" customWidth="1"/>
    <col min="5681" max="5681" width="5" style="1" customWidth="1"/>
    <col min="5682" max="5682" width="6.140625" style="1" customWidth="1"/>
    <col min="5683" max="5683" width="6.42578125" style="1" customWidth="1"/>
    <col min="5684" max="5685" width="7.42578125" style="1" customWidth="1"/>
    <col min="5686" max="5686" width="6.42578125" style="1" customWidth="1"/>
    <col min="5687" max="5687" width="7.5703125" style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6" width="7.28515625" style="1" customWidth="1"/>
    <col min="5697" max="5697" width="6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4" width="7.7109375" style="1" customWidth="1"/>
    <col min="5705" max="5706" width="7.42578125" style="1" customWidth="1"/>
    <col min="5707" max="5715" width="5.85546875" style="1" customWidth="1"/>
    <col min="5716" max="5716" width="5.85546875" style="1" bestFit="1" customWidth="1"/>
    <col min="5717" max="5717" width="5" style="1" bestFit="1" customWidth="1"/>
    <col min="5718" max="5718" width="5.2851562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888" width="9.140625" style="1"/>
    <col min="5889" max="5889" width="4" style="1" customWidth="1"/>
    <col min="5890" max="5890" width="19.7109375" style="1" customWidth="1"/>
    <col min="5891" max="5891" width="5.85546875" style="1" customWidth="1"/>
    <col min="5892" max="5892" width="6.7109375" style="1" customWidth="1"/>
    <col min="5893" max="5893" width="5.85546875" style="1" customWidth="1"/>
    <col min="5894" max="5894" width="7.2851562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7.28515625" style="1" customWidth="1"/>
    <col min="5901" max="5901" width="5.85546875" style="1" customWidth="1"/>
    <col min="5902" max="5902" width="7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.42578125" style="1" bestFit="1" customWidth="1"/>
    <col min="5911" max="5911" width="5.85546875" style="1" customWidth="1"/>
    <col min="5912" max="5912" width="6.42578125" style="1" customWidth="1"/>
    <col min="5913" max="5913" width="5.85546875" style="1" customWidth="1"/>
    <col min="5914" max="5914" width="6.42578125" style="1" customWidth="1"/>
    <col min="5915" max="5916" width="5.85546875" style="1" customWidth="1"/>
    <col min="5917" max="5917" width="5.5703125" style="1" customWidth="1"/>
    <col min="5918" max="5918" width="6.140625" style="1" customWidth="1"/>
    <col min="5919" max="5920" width="5" style="1" customWidth="1"/>
    <col min="5921" max="5921" width="7" style="1" customWidth="1"/>
    <col min="5922" max="5922" width="7.42578125" style="1" bestFit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6.7109375" style="1" bestFit="1" customWidth="1"/>
    <col min="5931" max="5933" width="5.85546875" style="1" customWidth="1"/>
    <col min="5934" max="5934" width="6.7109375" style="1" customWidth="1"/>
    <col min="5935" max="5935" width="5.5703125" style="1" customWidth="1"/>
    <col min="5936" max="5936" width="5.85546875" style="1" customWidth="1"/>
    <col min="5937" max="5937" width="5" style="1" customWidth="1"/>
    <col min="5938" max="5938" width="6.140625" style="1" customWidth="1"/>
    <col min="5939" max="5939" width="6.42578125" style="1" customWidth="1"/>
    <col min="5940" max="5941" width="7.42578125" style="1" customWidth="1"/>
    <col min="5942" max="5942" width="6.42578125" style="1" customWidth="1"/>
    <col min="5943" max="5943" width="7.5703125" style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2" width="7.28515625" style="1" customWidth="1"/>
    <col min="5953" max="5953" width="6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60" width="7.7109375" style="1" customWidth="1"/>
    <col min="5961" max="5962" width="7.42578125" style="1" customWidth="1"/>
    <col min="5963" max="5971" width="5.85546875" style="1" customWidth="1"/>
    <col min="5972" max="5972" width="5.85546875" style="1" bestFit="1" customWidth="1"/>
    <col min="5973" max="5973" width="5" style="1" bestFit="1" customWidth="1"/>
    <col min="5974" max="5974" width="5.2851562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6144" width="9.140625" style="1"/>
    <col min="6145" max="6145" width="4" style="1" customWidth="1"/>
    <col min="6146" max="6146" width="19.7109375" style="1" customWidth="1"/>
    <col min="6147" max="6147" width="5.85546875" style="1" customWidth="1"/>
    <col min="6148" max="6148" width="6.7109375" style="1" customWidth="1"/>
    <col min="6149" max="6149" width="5.85546875" style="1" customWidth="1"/>
    <col min="6150" max="6150" width="7.2851562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7.28515625" style="1" customWidth="1"/>
    <col min="6157" max="6157" width="5.85546875" style="1" customWidth="1"/>
    <col min="6158" max="6158" width="7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.42578125" style="1" bestFit="1" customWidth="1"/>
    <col min="6167" max="6167" width="5.85546875" style="1" customWidth="1"/>
    <col min="6168" max="6168" width="6.42578125" style="1" customWidth="1"/>
    <col min="6169" max="6169" width="5.85546875" style="1" customWidth="1"/>
    <col min="6170" max="6170" width="6.42578125" style="1" customWidth="1"/>
    <col min="6171" max="6172" width="5.85546875" style="1" customWidth="1"/>
    <col min="6173" max="6173" width="5.5703125" style="1" customWidth="1"/>
    <col min="6174" max="6174" width="6.140625" style="1" customWidth="1"/>
    <col min="6175" max="6176" width="5" style="1" customWidth="1"/>
    <col min="6177" max="6177" width="7" style="1" customWidth="1"/>
    <col min="6178" max="6178" width="7.42578125" style="1" bestFit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6.7109375" style="1" bestFit="1" customWidth="1"/>
    <col min="6187" max="6189" width="5.85546875" style="1" customWidth="1"/>
    <col min="6190" max="6190" width="6.7109375" style="1" customWidth="1"/>
    <col min="6191" max="6191" width="5.5703125" style="1" customWidth="1"/>
    <col min="6192" max="6192" width="5.85546875" style="1" customWidth="1"/>
    <col min="6193" max="6193" width="5" style="1" customWidth="1"/>
    <col min="6194" max="6194" width="6.140625" style="1" customWidth="1"/>
    <col min="6195" max="6195" width="6.42578125" style="1" customWidth="1"/>
    <col min="6196" max="6197" width="7.42578125" style="1" customWidth="1"/>
    <col min="6198" max="6198" width="6.42578125" style="1" customWidth="1"/>
    <col min="6199" max="6199" width="7.5703125" style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8" width="7.28515625" style="1" customWidth="1"/>
    <col min="6209" max="6209" width="6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6" width="7.7109375" style="1" customWidth="1"/>
    <col min="6217" max="6218" width="7.42578125" style="1" customWidth="1"/>
    <col min="6219" max="6227" width="5.85546875" style="1" customWidth="1"/>
    <col min="6228" max="6228" width="5.85546875" style="1" bestFit="1" customWidth="1"/>
    <col min="6229" max="6229" width="5" style="1" bestFit="1" customWidth="1"/>
    <col min="6230" max="6230" width="5.2851562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400" width="9.140625" style="1"/>
    <col min="6401" max="6401" width="4" style="1" customWidth="1"/>
    <col min="6402" max="6402" width="19.7109375" style="1" customWidth="1"/>
    <col min="6403" max="6403" width="5.85546875" style="1" customWidth="1"/>
    <col min="6404" max="6404" width="6.7109375" style="1" customWidth="1"/>
    <col min="6405" max="6405" width="5.85546875" style="1" customWidth="1"/>
    <col min="6406" max="6406" width="7.2851562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7.28515625" style="1" customWidth="1"/>
    <col min="6413" max="6413" width="5.85546875" style="1" customWidth="1"/>
    <col min="6414" max="6414" width="7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.42578125" style="1" bestFit="1" customWidth="1"/>
    <col min="6423" max="6423" width="5.85546875" style="1" customWidth="1"/>
    <col min="6424" max="6424" width="6.42578125" style="1" customWidth="1"/>
    <col min="6425" max="6425" width="5.85546875" style="1" customWidth="1"/>
    <col min="6426" max="6426" width="6.42578125" style="1" customWidth="1"/>
    <col min="6427" max="6428" width="5.85546875" style="1" customWidth="1"/>
    <col min="6429" max="6429" width="5.5703125" style="1" customWidth="1"/>
    <col min="6430" max="6430" width="6.140625" style="1" customWidth="1"/>
    <col min="6431" max="6432" width="5" style="1" customWidth="1"/>
    <col min="6433" max="6433" width="7" style="1" customWidth="1"/>
    <col min="6434" max="6434" width="7.42578125" style="1" bestFit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6.7109375" style="1" bestFit="1" customWidth="1"/>
    <col min="6443" max="6445" width="5.85546875" style="1" customWidth="1"/>
    <col min="6446" max="6446" width="6.7109375" style="1" customWidth="1"/>
    <col min="6447" max="6447" width="5.5703125" style="1" customWidth="1"/>
    <col min="6448" max="6448" width="5.85546875" style="1" customWidth="1"/>
    <col min="6449" max="6449" width="5" style="1" customWidth="1"/>
    <col min="6450" max="6450" width="6.140625" style="1" customWidth="1"/>
    <col min="6451" max="6451" width="6.42578125" style="1" customWidth="1"/>
    <col min="6452" max="6453" width="7.42578125" style="1" customWidth="1"/>
    <col min="6454" max="6454" width="6.42578125" style="1" customWidth="1"/>
    <col min="6455" max="6455" width="7.5703125" style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4" width="7.28515625" style="1" customWidth="1"/>
    <col min="6465" max="6465" width="6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2" width="7.7109375" style="1" customWidth="1"/>
    <col min="6473" max="6474" width="7.42578125" style="1" customWidth="1"/>
    <col min="6475" max="6483" width="5.85546875" style="1" customWidth="1"/>
    <col min="6484" max="6484" width="5.85546875" style="1" bestFit="1" customWidth="1"/>
    <col min="6485" max="6485" width="5" style="1" bestFit="1" customWidth="1"/>
    <col min="6486" max="6486" width="5.2851562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656" width="9.140625" style="1"/>
    <col min="6657" max="6657" width="4" style="1" customWidth="1"/>
    <col min="6658" max="6658" width="19.7109375" style="1" customWidth="1"/>
    <col min="6659" max="6659" width="5.85546875" style="1" customWidth="1"/>
    <col min="6660" max="6660" width="6.7109375" style="1" customWidth="1"/>
    <col min="6661" max="6661" width="5.85546875" style="1" customWidth="1"/>
    <col min="6662" max="6662" width="7.2851562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7.28515625" style="1" customWidth="1"/>
    <col min="6669" max="6669" width="5.85546875" style="1" customWidth="1"/>
    <col min="6670" max="6670" width="7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.42578125" style="1" bestFit="1" customWidth="1"/>
    <col min="6679" max="6679" width="5.85546875" style="1" customWidth="1"/>
    <col min="6680" max="6680" width="6.42578125" style="1" customWidth="1"/>
    <col min="6681" max="6681" width="5.85546875" style="1" customWidth="1"/>
    <col min="6682" max="6682" width="6.42578125" style="1" customWidth="1"/>
    <col min="6683" max="6684" width="5.85546875" style="1" customWidth="1"/>
    <col min="6685" max="6685" width="5.5703125" style="1" customWidth="1"/>
    <col min="6686" max="6686" width="6.140625" style="1" customWidth="1"/>
    <col min="6687" max="6688" width="5" style="1" customWidth="1"/>
    <col min="6689" max="6689" width="7" style="1" customWidth="1"/>
    <col min="6690" max="6690" width="7.42578125" style="1" bestFit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6.7109375" style="1" bestFit="1" customWidth="1"/>
    <col min="6699" max="6701" width="5.85546875" style="1" customWidth="1"/>
    <col min="6702" max="6702" width="6.7109375" style="1" customWidth="1"/>
    <col min="6703" max="6703" width="5.5703125" style="1" customWidth="1"/>
    <col min="6704" max="6704" width="5.85546875" style="1" customWidth="1"/>
    <col min="6705" max="6705" width="5" style="1" customWidth="1"/>
    <col min="6706" max="6706" width="6.140625" style="1" customWidth="1"/>
    <col min="6707" max="6707" width="6.42578125" style="1" customWidth="1"/>
    <col min="6708" max="6709" width="7.42578125" style="1" customWidth="1"/>
    <col min="6710" max="6710" width="6.42578125" style="1" customWidth="1"/>
    <col min="6711" max="6711" width="7.5703125" style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0" width="7.28515625" style="1" customWidth="1"/>
    <col min="6721" max="6721" width="6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8" width="7.7109375" style="1" customWidth="1"/>
    <col min="6729" max="6730" width="7.42578125" style="1" customWidth="1"/>
    <col min="6731" max="6739" width="5.85546875" style="1" customWidth="1"/>
    <col min="6740" max="6740" width="5.85546875" style="1" bestFit="1" customWidth="1"/>
    <col min="6741" max="6741" width="5" style="1" bestFit="1" customWidth="1"/>
    <col min="6742" max="6742" width="5.2851562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912" width="9.140625" style="1"/>
    <col min="6913" max="6913" width="4" style="1" customWidth="1"/>
    <col min="6914" max="6914" width="19.7109375" style="1" customWidth="1"/>
    <col min="6915" max="6915" width="5.85546875" style="1" customWidth="1"/>
    <col min="6916" max="6916" width="6.7109375" style="1" customWidth="1"/>
    <col min="6917" max="6917" width="5.85546875" style="1" customWidth="1"/>
    <col min="6918" max="6918" width="7.2851562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7.28515625" style="1" customWidth="1"/>
    <col min="6925" max="6925" width="5.85546875" style="1" customWidth="1"/>
    <col min="6926" max="6926" width="7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.42578125" style="1" bestFit="1" customWidth="1"/>
    <col min="6935" max="6935" width="5.85546875" style="1" customWidth="1"/>
    <col min="6936" max="6936" width="6.42578125" style="1" customWidth="1"/>
    <col min="6937" max="6937" width="5.85546875" style="1" customWidth="1"/>
    <col min="6938" max="6938" width="6.42578125" style="1" customWidth="1"/>
    <col min="6939" max="6940" width="5.85546875" style="1" customWidth="1"/>
    <col min="6941" max="6941" width="5.5703125" style="1" customWidth="1"/>
    <col min="6942" max="6942" width="6.140625" style="1" customWidth="1"/>
    <col min="6943" max="6944" width="5" style="1" customWidth="1"/>
    <col min="6945" max="6945" width="7" style="1" customWidth="1"/>
    <col min="6946" max="6946" width="7.42578125" style="1" bestFit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6.7109375" style="1" bestFit="1" customWidth="1"/>
    <col min="6955" max="6957" width="5.85546875" style="1" customWidth="1"/>
    <col min="6958" max="6958" width="6.7109375" style="1" customWidth="1"/>
    <col min="6959" max="6959" width="5.5703125" style="1" customWidth="1"/>
    <col min="6960" max="6960" width="5.85546875" style="1" customWidth="1"/>
    <col min="6961" max="6961" width="5" style="1" customWidth="1"/>
    <col min="6962" max="6962" width="6.140625" style="1" customWidth="1"/>
    <col min="6963" max="6963" width="6.42578125" style="1" customWidth="1"/>
    <col min="6964" max="6965" width="7.42578125" style="1" customWidth="1"/>
    <col min="6966" max="6966" width="6.42578125" style="1" customWidth="1"/>
    <col min="6967" max="6967" width="7.5703125" style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6" width="7.28515625" style="1" customWidth="1"/>
    <col min="6977" max="6977" width="6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4" width="7.7109375" style="1" customWidth="1"/>
    <col min="6985" max="6986" width="7.42578125" style="1" customWidth="1"/>
    <col min="6987" max="6995" width="5.85546875" style="1" customWidth="1"/>
    <col min="6996" max="6996" width="5.85546875" style="1" bestFit="1" customWidth="1"/>
    <col min="6997" max="6997" width="5" style="1" bestFit="1" customWidth="1"/>
    <col min="6998" max="6998" width="5.2851562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168" width="9.140625" style="1"/>
    <col min="7169" max="7169" width="4" style="1" customWidth="1"/>
    <col min="7170" max="7170" width="19.7109375" style="1" customWidth="1"/>
    <col min="7171" max="7171" width="5.85546875" style="1" customWidth="1"/>
    <col min="7172" max="7172" width="6.7109375" style="1" customWidth="1"/>
    <col min="7173" max="7173" width="5.85546875" style="1" customWidth="1"/>
    <col min="7174" max="7174" width="7.2851562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7.28515625" style="1" customWidth="1"/>
    <col min="7181" max="7181" width="5.85546875" style="1" customWidth="1"/>
    <col min="7182" max="7182" width="7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.42578125" style="1" bestFit="1" customWidth="1"/>
    <col min="7191" max="7191" width="5.85546875" style="1" customWidth="1"/>
    <col min="7192" max="7192" width="6.42578125" style="1" customWidth="1"/>
    <col min="7193" max="7193" width="5.85546875" style="1" customWidth="1"/>
    <col min="7194" max="7194" width="6.42578125" style="1" customWidth="1"/>
    <col min="7195" max="7196" width="5.85546875" style="1" customWidth="1"/>
    <col min="7197" max="7197" width="5.5703125" style="1" customWidth="1"/>
    <col min="7198" max="7198" width="6.140625" style="1" customWidth="1"/>
    <col min="7199" max="7200" width="5" style="1" customWidth="1"/>
    <col min="7201" max="7201" width="7" style="1" customWidth="1"/>
    <col min="7202" max="7202" width="7.42578125" style="1" bestFit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6.7109375" style="1" bestFit="1" customWidth="1"/>
    <col min="7211" max="7213" width="5.85546875" style="1" customWidth="1"/>
    <col min="7214" max="7214" width="6.7109375" style="1" customWidth="1"/>
    <col min="7215" max="7215" width="5.5703125" style="1" customWidth="1"/>
    <col min="7216" max="7216" width="5.85546875" style="1" customWidth="1"/>
    <col min="7217" max="7217" width="5" style="1" customWidth="1"/>
    <col min="7218" max="7218" width="6.140625" style="1" customWidth="1"/>
    <col min="7219" max="7219" width="6.42578125" style="1" customWidth="1"/>
    <col min="7220" max="7221" width="7.42578125" style="1" customWidth="1"/>
    <col min="7222" max="7222" width="6.42578125" style="1" customWidth="1"/>
    <col min="7223" max="7223" width="7.5703125" style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2" width="7.28515625" style="1" customWidth="1"/>
    <col min="7233" max="7233" width="6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40" width="7.7109375" style="1" customWidth="1"/>
    <col min="7241" max="7242" width="7.42578125" style="1" customWidth="1"/>
    <col min="7243" max="7251" width="5.85546875" style="1" customWidth="1"/>
    <col min="7252" max="7252" width="5.85546875" style="1" bestFit="1" customWidth="1"/>
    <col min="7253" max="7253" width="5" style="1" bestFit="1" customWidth="1"/>
    <col min="7254" max="7254" width="5.2851562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424" width="9.140625" style="1"/>
    <col min="7425" max="7425" width="4" style="1" customWidth="1"/>
    <col min="7426" max="7426" width="19.7109375" style="1" customWidth="1"/>
    <col min="7427" max="7427" width="5.85546875" style="1" customWidth="1"/>
    <col min="7428" max="7428" width="6.7109375" style="1" customWidth="1"/>
    <col min="7429" max="7429" width="5.85546875" style="1" customWidth="1"/>
    <col min="7430" max="7430" width="7.2851562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7.28515625" style="1" customWidth="1"/>
    <col min="7437" max="7437" width="5.85546875" style="1" customWidth="1"/>
    <col min="7438" max="7438" width="7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.42578125" style="1" bestFit="1" customWidth="1"/>
    <col min="7447" max="7447" width="5.85546875" style="1" customWidth="1"/>
    <col min="7448" max="7448" width="6.42578125" style="1" customWidth="1"/>
    <col min="7449" max="7449" width="5.85546875" style="1" customWidth="1"/>
    <col min="7450" max="7450" width="6.42578125" style="1" customWidth="1"/>
    <col min="7451" max="7452" width="5.85546875" style="1" customWidth="1"/>
    <col min="7453" max="7453" width="5.5703125" style="1" customWidth="1"/>
    <col min="7454" max="7454" width="6.140625" style="1" customWidth="1"/>
    <col min="7455" max="7456" width="5" style="1" customWidth="1"/>
    <col min="7457" max="7457" width="7" style="1" customWidth="1"/>
    <col min="7458" max="7458" width="7.42578125" style="1" bestFit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6.7109375" style="1" bestFit="1" customWidth="1"/>
    <col min="7467" max="7469" width="5.85546875" style="1" customWidth="1"/>
    <col min="7470" max="7470" width="6.7109375" style="1" customWidth="1"/>
    <col min="7471" max="7471" width="5.5703125" style="1" customWidth="1"/>
    <col min="7472" max="7472" width="5.85546875" style="1" customWidth="1"/>
    <col min="7473" max="7473" width="5" style="1" customWidth="1"/>
    <col min="7474" max="7474" width="6.140625" style="1" customWidth="1"/>
    <col min="7475" max="7475" width="6.42578125" style="1" customWidth="1"/>
    <col min="7476" max="7477" width="7.42578125" style="1" customWidth="1"/>
    <col min="7478" max="7478" width="6.42578125" style="1" customWidth="1"/>
    <col min="7479" max="7479" width="7.5703125" style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8" width="7.28515625" style="1" customWidth="1"/>
    <col min="7489" max="7489" width="6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6" width="7.7109375" style="1" customWidth="1"/>
    <col min="7497" max="7498" width="7.42578125" style="1" customWidth="1"/>
    <col min="7499" max="7507" width="5.85546875" style="1" customWidth="1"/>
    <col min="7508" max="7508" width="5.85546875" style="1" bestFit="1" customWidth="1"/>
    <col min="7509" max="7509" width="5" style="1" bestFit="1" customWidth="1"/>
    <col min="7510" max="7510" width="5.2851562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680" width="9.140625" style="1"/>
    <col min="7681" max="7681" width="4" style="1" customWidth="1"/>
    <col min="7682" max="7682" width="19.7109375" style="1" customWidth="1"/>
    <col min="7683" max="7683" width="5.85546875" style="1" customWidth="1"/>
    <col min="7684" max="7684" width="6.7109375" style="1" customWidth="1"/>
    <col min="7685" max="7685" width="5.85546875" style="1" customWidth="1"/>
    <col min="7686" max="7686" width="7.2851562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7.28515625" style="1" customWidth="1"/>
    <col min="7693" max="7693" width="5.85546875" style="1" customWidth="1"/>
    <col min="7694" max="7694" width="7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.42578125" style="1" bestFit="1" customWidth="1"/>
    <col min="7703" max="7703" width="5.85546875" style="1" customWidth="1"/>
    <col min="7704" max="7704" width="6.42578125" style="1" customWidth="1"/>
    <col min="7705" max="7705" width="5.85546875" style="1" customWidth="1"/>
    <col min="7706" max="7706" width="6.42578125" style="1" customWidth="1"/>
    <col min="7707" max="7708" width="5.85546875" style="1" customWidth="1"/>
    <col min="7709" max="7709" width="5.5703125" style="1" customWidth="1"/>
    <col min="7710" max="7710" width="6.140625" style="1" customWidth="1"/>
    <col min="7711" max="7712" width="5" style="1" customWidth="1"/>
    <col min="7713" max="7713" width="7" style="1" customWidth="1"/>
    <col min="7714" max="7714" width="7.42578125" style="1" bestFit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6.7109375" style="1" bestFit="1" customWidth="1"/>
    <col min="7723" max="7725" width="5.85546875" style="1" customWidth="1"/>
    <col min="7726" max="7726" width="6.7109375" style="1" customWidth="1"/>
    <col min="7727" max="7727" width="5.5703125" style="1" customWidth="1"/>
    <col min="7728" max="7728" width="5.85546875" style="1" customWidth="1"/>
    <col min="7729" max="7729" width="5" style="1" customWidth="1"/>
    <col min="7730" max="7730" width="6.140625" style="1" customWidth="1"/>
    <col min="7731" max="7731" width="6.42578125" style="1" customWidth="1"/>
    <col min="7732" max="7733" width="7.42578125" style="1" customWidth="1"/>
    <col min="7734" max="7734" width="6.42578125" style="1" customWidth="1"/>
    <col min="7735" max="7735" width="7.5703125" style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4" width="7.28515625" style="1" customWidth="1"/>
    <col min="7745" max="7745" width="6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2" width="7.7109375" style="1" customWidth="1"/>
    <col min="7753" max="7754" width="7.42578125" style="1" customWidth="1"/>
    <col min="7755" max="7763" width="5.85546875" style="1" customWidth="1"/>
    <col min="7764" max="7764" width="5.85546875" style="1" bestFit="1" customWidth="1"/>
    <col min="7765" max="7765" width="5" style="1" bestFit="1" customWidth="1"/>
    <col min="7766" max="7766" width="5.2851562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936" width="9.140625" style="1"/>
    <col min="7937" max="7937" width="4" style="1" customWidth="1"/>
    <col min="7938" max="7938" width="19.7109375" style="1" customWidth="1"/>
    <col min="7939" max="7939" width="5.85546875" style="1" customWidth="1"/>
    <col min="7940" max="7940" width="6.7109375" style="1" customWidth="1"/>
    <col min="7941" max="7941" width="5.85546875" style="1" customWidth="1"/>
    <col min="7942" max="7942" width="7.2851562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7.28515625" style="1" customWidth="1"/>
    <col min="7949" max="7949" width="5.85546875" style="1" customWidth="1"/>
    <col min="7950" max="7950" width="7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.42578125" style="1" bestFit="1" customWidth="1"/>
    <col min="7959" max="7959" width="5.85546875" style="1" customWidth="1"/>
    <col min="7960" max="7960" width="6.42578125" style="1" customWidth="1"/>
    <col min="7961" max="7961" width="5.85546875" style="1" customWidth="1"/>
    <col min="7962" max="7962" width="6.42578125" style="1" customWidth="1"/>
    <col min="7963" max="7964" width="5.85546875" style="1" customWidth="1"/>
    <col min="7965" max="7965" width="5.5703125" style="1" customWidth="1"/>
    <col min="7966" max="7966" width="6.140625" style="1" customWidth="1"/>
    <col min="7967" max="7968" width="5" style="1" customWidth="1"/>
    <col min="7969" max="7969" width="7" style="1" customWidth="1"/>
    <col min="7970" max="7970" width="7.42578125" style="1" bestFit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6.7109375" style="1" bestFit="1" customWidth="1"/>
    <col min="7979" max="7981" width="5.85546875" style="1" customWidth="1"/>
    <col min="7982" max="7982" width="6.7109375" style="1" customWidth="1"/>
    <col min="7983" max="7983" width="5.5703125" style="1" customWidth="1"/>
    <col min="7984" max="7984" width="5.85546875" style="1" customWidth="1"/>
    <col min="7985" max="7985" width="5" style="1" customWidth="1"/>
    <col min="7986" max="7986" width="6.140625" style="1" customWidth="1"/>
    <col min="7987" max="7987" width="6.42578125" style="1" customWidth="1"/>
    <col min="7988" max="7989" width="7.42578125" style="1" customWidth="1"/>
    <col min="7990" max="7990" width="6.42578125" style="1" customWidth="1"/>
    <col min="7991" max="7991" width="7.5703125" style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0" width="7.28515625" style="1" customWidth="1"/>
    <col min="8001" max="8001" width="6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8" width="7.7109375" style="1" customWidth="1"/>
    <col min="8009" max="8010" width="7.42578125" style="1" customWidth="1"/>
    <col min="8011" max="8019" width="5.85546875" style="1" customWidth="1"/>
    <col min="8020" max="8020" width="5.85546875" style="1" bestFit="1" customWidth="1"/>
    <col min="8021" max="8021" width="5" style="1" bestFit="1" customWidth="1"/>
    <col min="8022" max="8022" width="5.2851562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192" width="9.140625" style="1"/>
    <col min="8193" max="8193" width="4" style="1" customWidth="1"/>
    <col min="8194" max="8194" width="19.7109375" style="1" customWidth="1"/>
    <col min="8195" max="8195" width="5.85546875" style="1" customWidth="1"/>
    <col min="8196" max="8196" width="6.7109375" style="1" customWidth="1"/>
    <col min="8197" max="8197" width="5.85546875" style="1" customWidth="1"/>
    <col min="8198" max="8198" width="7.2851562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7.28515625" style="1" customWidth="1"/>
    <col min="8205" max="8205" width="5.85546875" style="1" customWidth="1"/>
    <col min="8206" max="8206" width="7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.42578125" style="1" bestFit="1" customWidth="1"/>
    <col min="8215" max="8215" width="5.85546875" style="1" customWidth="1"/>
    <col min="8216" max="8216" width="6.42578125" style="1" customWidth="1"/>
    <col min="8217" max="8217" width="5.85546875" style="1" customWidth="1"/>
    <col min="8218" max="8218" width="6.42578125" style="1" customWidth="1"/>
    <col min="8219" max="8220" width="5.85546875" style="1" customWidth="1"/>
    <col min="8221" max="8221" width="5.5703125" style="1" customWidth="1"/>
    <col min="8222" max="8222" width="6.140625" style="1" customWidth="1"/>
    <col min="8223" max="8224" width="5" style="1" customWidth="1"/>
    <col min="8225" max="8225" width="7" style="1" customWidth="1"/>
    <col min="8226" max="8226" width="7.42578125" style="1" bestFit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6.7109375" style="1" bestFit="1" customWidth="1"/>
    <col min="8235" max="8237" width="5.85546875" style="1" customWidth="1"/>
    <col min="8238" max="8238" width="6.7109375" style="1" customWidth="1"/>
    <col min="8239" max="8239" width="5.5703125" style="1" customWidth="1"/>
    <col min="8240" max="8240" width="5.85546875" style="1" customWidth="1"/>
    <col min="8241" max="8241" width="5" style="1" customWidth="1"/>
    <col min="8242" max="8242" width="6.140625" style="1" customWidth="1"/>
    <col min="8243" max="8243" width="6.42578125" style="1" customWidth="1"/>
    <col min="8244" max="8245" width="7.42578125" style="1" customWidth="1"/>
    <col min="8246" max="8246" width="6.42578125" style="1" customWidth="1"/>
    <col min="8247" max="8247" width="7.5703125" style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6" width="7.28515625" style="1" customWidth="1"/>
    <col min="8257" max="8257" width="6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4" width="7.7109375" style="1" customWidth="1"/>
    <col min="8265" max="8266" width="7.42578125" style="1" customWidth="1"/>
    <col min="8267" max="8275" width="5.85546875" style="1" customWidth="1"/>
    <col min="8276" max="8276" width="5.85546875" style="1" bestFit="1" customWidth="1"/>
    <col min="8277" max="8277" width="5" style="1" bestFit="1" customWidth="1"/>
    <col min="8278" max="8278" width="5.2851562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448" width="9.140625" style="1"/>
    <col min="8449" max="8449" width="4" style="1" customWidth="1"/>
    <col min="8450" max="8450" width="19.7109375" style="1" customWidth="1"/>
    <col min="8451" max="8451" width="5.85546875" style="1" customWidth="1"/>
    <col min="8452" max="8452" width="6.7109375" style="1" customWidth="1"/>
    <col min="8453" max="8453" width="5.85546875" style="1" customWidth="1"/>
    <col min="8454" max="8454" width="7.2851562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7.28515625" style="1" customWidth="1"/>
    <col min="8461" max="8461" width="5.85546875" style="1" customWidth="1"/>
    <col min="8462" max="8462" width="7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.42578125" style="1" bestFit="1" customWidth="1"/>
    <col min="8471" max="8471" width="5.85546875" style="1" customWidth="1"/>
    <col min="8472" max="8472" width="6.42578125" style="1" customWidth="1"/>
    <col min="8473" max="8473" width="5.85546875" style="1" customWidth="1"/>
    <col min="8474" max="8474" width="6.42578125" style="1" customWidth="1"/>
    <col min="8475" max="8476" width="5.85546875" style="1" customWidth="1"/>
    <col min="8477" max="8477" width="5.5703125" style="1" customWidth="1"/>
    <col min="8478" max="8478" width="6.140625" style="1" customWidth="1"/>
    <col min="8479" max="8480" width="5" style="1" customWidth="1"/>
    <col min="8481" max="8481" width="7" style="1" customWidth="1"/>
    <col min="8482" max="8482" width="7.42578125" style="1" bestFit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6.7109375" style="1" bestFit="1" customWidth="1"/>
    <col min="8491" max="8493" width="5.85546875" style="1" customWidth="1"/>
    <col min="8494" max="8494" width="6.7109375" style="1" customWidth="1"/>
    <col min="8495" max="8495" width="5.5703125" style="1" customWidth="1"/>
    <col min="8496" max="8496" width="5.85546875" style="1" customWidth="1"/>
    <col min="8497" max="8497" width="5" style="1" customWidth="1"/>
    <col min="8498" max="8498" width="6.140625" style="1" customWidth="1"/>
    <col min="8499" max="8499" width="6.42578125" style="1" customWidth="1"/>
    <col min="8500" max="8501" width="7.42578125" style="1" customWidth="1"/>
    <col min="8502" max="8502" width="6.42578125" style="1" customWidth="1"/>
    <col min="8503" max="8503" width="7.5703125" style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2" width="7.28515625" style="1" customWidth="1"/>
    <col min="8513" max="8513" width="6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20" width="7.7109375" style="1" customWidth="1"/>
    <col min="8521" max="8522" width="7.42578125" style="1" customWidth="1"/>
    <col min="8523" max="8531" width="5.85546875" style="1" customWidth="1"/>
    <col min="8532" max="8532" width="5.85546875" style="1" bestFit="1" customWidth="1"/>
    <col min="8533" max="8533" width="5" style="1" bestFit="1" customWidth="1"/>
    <col min="8534" max="8534" width="5.2851562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704" width="9.140625" style="1"/>
    <col min="8705" max="8705" width="4" style="1" customWidth="1"/>
    <col min="8706" max="8706" width="19.7109375" style="1" customWidth="1"/>
    <col min="8707" max="8707" width="5.85546875" style="1" customWidth="1"/>
    <col min="8708" max="8708" width="6.7109375" style="1" customWidth="1"/>
    <col min="8709" max="8709" width="5.85546875" style="1" customWidth="1"/>
    <col min="8710" max="8710" width="7.2851562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7.28515625" style="1" customWidth="1"/>
    <col min="8717" max="8717" width="5.85546875" style="1" customWidth="1"/>
    <col min="8718" max="8718" width="7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.42578125" style="1" bestFit="1" customWidth="1"/>
    <col min="8727" max="8727" width="5.85546875" style="1" customWidth="1"/>
    <col min="8728" max="8728" width="6.42578125" style="1" customWidth="1"/>
    <col min="8729" max="8729" width="5.85546875" style="1" customWidth="1"/>
    <col min="8730" max="8730" width="6.42578125" style="1" customWidth="1"/>
    <col min="8731" max="8732" width="5.85546875" style="1" customWidth="1"/>
    <col min="8733" max="8733" width="5.5703125" style="1" customWidth="1"/>
    <col min="8734" max="8734" width="6.140625" style="1" customWidth="1"/>
    <col min="8735" max="8736" width="5" style="1" customWidth="1"/>
    <col min="8737" max="8737" width="7" style="1" customWidth="1"/>
    <col min="8738" max="8738" width="7.42578125" style="1" bestFit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6.7109375" style="1" bestFit="1" customWidth="1"/>
    <col min="8747" max="8749" width="5.85546875" style="1" customWidth="1"/>
    <col min="8750" max="8750" width="6.7109375" style="1" customWidth="1"/>
    <col min="8751" max="8751" width="5.5703125" style="1" customWidth="1"/>
    <col min="8752" max="8752" width="5.85546875" style="1" customWidth="1"/>
    <col min="8753" max="8753" width="5" style="1" customWidth="1"/>
    <col min="8754" max="8754" width="6.140625" style="1" customWidth="1"/>
    <col min="8755" max="8755" width="6.42578125" style="1" customWidth="1"/>
    <col min="8756" max="8757" width="7.42578125" style="1" customWidth="1"/>
    <col min="8758" max="8758" width="6.42578125" style="1" customWidth="1"/>
    <col min="8759" max="8759" width="7.5703125" style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8" width="7.28515625" style="1" customWidth="1"/>
    <col min="8769" max="8769" width="6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6" width="7.7109375" style="1" customWidth="1"/>
    <col min="8777" max="8778" width="7.42578125" style="1" customWidth="1"/>
    <col min="8779" max="8787" width="5.85546875" style="1" customWidth="1"/>
    <col min="8788" max="8788" width="5.85546875" style="1" bestFit="1" customWidth="1"/>
    <col min="8789" max="8789" width="5" style="1" bestFit="1" customWidth="1"/>
    <col min="8790" max="8790" width="5.2851562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960" width="9.140625" style="1"/>
    <col min="8961" max="8961" width="4" style="1" customWidth="1"/>
    <col min="8962" max="8962" width="19.7109375" style="1" customWidth="1"/>
    <col min="8963" max="8963" width="5.85546875" style="1" customWidth="1"/>
    <col min="8964" max="8964" width="6.7109375" style="1" customWidth="1"/>
    <col min="8965" max="8965" width="5.85546875" style="1" customWidth="1"/>
    <col min="8966" max="8966" width="7.2851562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7.28515625" style="1" customWidth="1"/>
    <col min="8973" max="8973" width="5.85546875" style="1" customWidth="1"/>
    <col min="8974" max="8974" width="7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.42578125" style="1" bestFit="1" customWidth="1"/>
    <col min="8983" max="8983" width="5.85546875" style="1" customWidth="1"/>
    <col min="8984" max="8984" width="6.42578125" style="1" customWidth="1"/>
    <col min="8985" max="8985" width="5.85546875" style="1" customWidth="1"/>
    <col min="8986" max="8986" width="6.42578125" style="1" customWidth="1"/>
    <col min="8987" max="8988" width="5.85546875" style="1" customWidth="1"/>
    <col min="8989" max="8989" width="5.5703125" style="1" customWidth="1"/>
    <col min="8990" max="8990" width="6.140625" style="1" customWidth="1"/>
    <col min="8991" max="8992" width="5" style="1" customWidth="1"/>
    <col min="8993" max="8993" width="7" style="1" customWidth="1"/>
    <col min="8994" max="8994" width="7.42578125" style="1" bestFit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6.7109375" style="1" bestFit="1" customWidth="1"/>
    <col min="9003" max="9005" width="5.85546875" style="1" customWidth="1"/>
    <col min="9006" max="9006" width="6.7109375" style="1" customWidth="1"/>
    <col min="9007" max="9007" width="5.5703125" style="1" customWidth="1"/>
    <col min="9008" max="9008" width="5.85546875" style="1" customWidth="1"/>
    <col min="9009" max="9009" width="5" style="1" customWidth="1"/>
    <col min="9010" max="9010" width="6.140625" style="1" customWidth="1"/>
    <col min="9011" max="9011" width="6.42578125" style="1" customWidth="1"/>
    <col min="9012" max="9013" width="7.42578125" style="1" customWidth="1"/>
    <col min="9014" max="9014" width="6.42578125" style="1" customWidth="1"/>
    <col min="9015" max="9015" width="7.5703125" style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4" width="7.28515625" style="1" customWidth="1"/>
    <col min="9025" max="9025" width="6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2" width="7.7109375" style="1" customWidth="1"/>
    <col min="9033" max="9034" width="7.42578125" style="1" customWidth="1"/>
    <col min="9035" max="9043" width="5.85546875" style="1" customWidth="1"/>
    <col min="9044" max="9044" width="5.85546875" style="1" bestFit="1" customWidth="1"/>
    <col min="9045" max="9045" width="5" style="1" bestFit="1" customWidth="1"/>
    <col min="9046" max="9046" width="5.2851562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216" width="9.140625" style="1"/>
    <col min="9217" max="9217" width="4" style="1" customWidth="1"/>
    <col min="9218" max="9218" width="19.7109375" style="1" customWidth="1"/>
    <col min="9219" max="9219" width="5.85546875" style="1" customWidth="1"/>
    <col min="9220" max="9220" width="6.7109375" style="1" customWidth="1"/>
    <col min="9221" max="9221" width="5.85546875" style="1" customWidth="1"/>
    <col min="9222" max="9222" width="7.2851562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7.28515625" style="1" customWidth="1"/>
    <col min="9229" max="9229" width="5.85546875" style="1" customWidth="1"/>
    <col min="9230" max="9230" width="7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.42578125" style="1" bestFit="1" customWidth="1"/>
    <col min="9239" max="9239" width="5.85546875" style="1" customWidth="1"/>
    <col min="9240" max="9240" width="6.42578125" style="1" customWidth="1"/>
    <col min="9241" max="9241" width="5.85546875" style="1" customWidth="1"/>
    <col min="9242" max="9242" width="6.42578125" style="1" customWidth="1"/>
    <col min="9243" max="9244" width="5.85546875" style="1" customWidth="1"/>
    <col min="9245" max="9245" width="5.5703125" style="1" customWidth="1"/>
    <col min="9246" max="9246" width="6.140625" style="1" customWidth="1"/>
    <col min="9247" max="9248" width="5" style="1" customWidth="1"/>
    <col min="9249" max="9249" width="7" style="1" customWidth="1"/>
    <col min="9250" max="9250" width="7.42578125" style="1" bestFit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6.7109375" style="1" bestFit="1" customWidth="1"/>
    <col min="9259" max="9261" width="5.85546875" style="1" customWidth="1"/>
    <col min="9262" max="9262" width="6.7109375" style="1" customWidth="1"/>
    <col min="9263" max="9263" width="5.5703125" style="1" customWidth="1"/>
    <col min="9264" max="9264" width="5.85546875" style="1" customWidth="1"/>
    <col min="9265" max="9265" width="5" style="1" customWidth="1"/>
    <col min="9266" max="9266" width="6.140625" style="1" customWidth="1"/>
    <col min="9267" max="9267" width="6.42578125" style="1" customWidth="1"/>
    <col min="9268" max="9269" width="7.42578125" style="1" customWidth="1"/>
    <col min="9270" max="9270" width="6.42578125" style="1" customWidth="1"/>
    <col min="9271" max="9271" width="7.5703125" style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0" width="7.28515625" style="1" customWidth="1"/>
    <col min="9281" max="9281" width="6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8" width="7.7109375" style="1" customWidth="1"/>
    <col min="9289" max="9290" width="7.42578125" style="1" customWidth="1"/>
    <col min="9291" max="9299" width="5.85546875" style="1" customWidth="1"/>
    <col min="9300" max="9300" width="5.85546875" style="1" bestFit="1" customWidth="1"/>
    <col min="9301" max="9301" width="5" style="1" bestFit="1" customWidth="1"/>
    <col min="9302" max="9302" width="5.2851562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472" width="9.140625" style="1"/>
    <col min="9473" max="9473" width="4" style="1" customWidth="1"/>
    <col min="9474" max="9474" width="19.7109375" style="1" customWidth="1"/>
    <col min="9475" max="9475" width="5.85546875" style="1" customWidth="1"/>
    <col min="9476" max="9476" width="6.7109375" style="1" customWidth="1"/>
    <col min="9477" max="9477" width="5.85546875" style="1" customWidth="1"/>
    <col min="9478" max="9478" width="7.2851562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7.28515625" style="1" customWidth="1"/>
    <col min="9485" max="9485" width="5.85546875" style="1" customWidth="1"/>
    <col min="9486" max="9486" width="7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.42578125" style="1" bestFit="1" customWidth="1"/>
    <col min="9495" max="9495" width="5.85546875" style="1" customWidth="1"/>
    <col min="9496" max="9496" width="6.42578125" style="1" customWidth="1"/>
    <col min="9497" max="9497" width="5.85546875" style="1" customWidth="1"/>
    <col min="9498" max="9498" width="6.42578125" style="1" customWidth="1"/>
    <col min="9499" max="9500" width="5.85546875" style="1" customWidth="1"/>
    <col min="9501" max="9501" width="5.5703125" style="1" customWidth="1"/>
    <col min="9502" max="9502" width="6.140625" style="1" customWidth="1"/>
    <col min="9503" max="9504" width="5" style="1" customWidth="1"/>
    <col min="9505" max="9505" width="7" style="1" customWidth="1"/>
    <col min="9506" max="9506" width="7.42578125" style="1" bestFit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6.7109375" style="1" bestFit="1" customWidth="1"/>
    <col min="9515" max="9517" width="5.85546875" style="1" customWidth="1"/>
    <col min="9518" max="9518" width="6.7109375" style="1" customWidth="1"/>
    <col min="9519" max="9519" width="5.5703125" style="1" customWidth="1"/>
    <col min="9520" max="9520" width="5.85546875" style="1" customWidth="1"/>
    <col min="9521" max="9521" width="5" style="1" customWidth="1"/>
    <col min="9522" max="9522" width="6.140625" style="1" customWidth="1"/>
    <col min="9523" max="9523" width="6.42578125" style="1" customWidth="1"/>
    <col min="9524" max="9525" width="7.42578125" style="1" customWidth="1"/>
    <col min="9526" max="9526" width="6.42578125" style="1" customWidth="1"/>
    <col min="9527" max="9527" width="7.5703125" style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6" width="7.28515625" style="1" customWidth="1"/>
    <col min="9537" max="9537" width="6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4" width="7.7109375" style="1" customWidth="1"/>
    <col min="9545" max="9546" width="7.42578125" style="1" customWidth="1"/>
    <col min="9547" max="9555" width="5.85546875" style="1" customWidth="1"/>
    <col min="9556" max="9556" width="5.85546875" style="1" bestFit="1" customWidth="1"/>
    <col min="9557" max="9557" width="5" style="1" bestFit="1" customWidth="1"/>
    <col min="9558" max="9558" width="5.2851562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728" width="9.140625" style="1"/>
    <col min="9729" max="9729" width="4" style="1" customWidth="1"/>
    <col min="9730" max="9730" width="19.7109375" style="1" customWidth="1"/>
    <col min="9731" max="9731" width="5.85546875" style="1" customWidth="1"/>
    <col min="9732" max="9732" width="6.7109375" style="1" customWidth="1"/>
    <col min="9733" max="9733" width="5.85546875" style="1" customWidth="1"/>
    <col min="9734" max="9734" width="7.2851562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7.28515625" style="1" customWidth="1"/>
    <col min="9741" max="9741" width="5.85546875" style="1" customWidth="1"/>
    <col min="9742" max="9742" width="7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.42578125" style="1" bestFit="1" customWidth="1"/>
    <col min="9751" max="9751" width="5.85546875" style="1" customWidth="1"/>
    <col min="9752" max="9752" width="6.42578125" style="1" customWidth="1"/>
    <col min="9753" max="9753" width="5.85546875" style="1" customWidth="1"/>
    <col min="9754" max="9754" width="6.42578125" style="1" customWidth="1"/>
    <col min="9755" max="9756" width="5.85546875" style="1" customWidth="1"/>
    <col min="9757" max="9757" width="5.5703125" style="1" customWidth="1"/>
    <col min="9758" max="9758" width="6.140625" style="1" customWidth="1"/>
    <col min="9759" max="9760" width="5" style="1" customWidth="1"/>
    <col min="9761" max="9761" width="7" style="1" customWidth="1"/>
    <col min="9762" max="9762" width="7.42578125" style="1" bestFit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6.7109375" style="1" bestFit="1" customWidth="1"/>
    <col min="9771" max="9773" width="5.85546875" style="1" customWidth="1"/>
    <col min="9774" max="9774" width="6.7109375" style="1" customWidth="1"/>
    <col min="9775" max="9775" width="5.5703125" style="1" customWidth="1"/>
    <col min="9776" max="9776" width="5.85546875" style="1" customWidth="1"/>
    <col min="9777" max="9777" width="5" style="1" customWidth="1"/>
    <col min="9778" max="9778" width="6.140625" style="1" customWidth="1"/>
    <col min="9779" max="9779" width="6.42578125" style="1" customWidth="1"/>
    <col min="9780" max="9781" width="7.42578125" style="1" customWidth="1"/>
    <col min="9782" max="9782" width="6.42578125" style="1" customWidth="1"/>
    <col min="9783" max="9783" width="7.5703125" style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2" width="7.28515625" style="1" customWidth="1"/>
    <col min="9793" max="9793" width="6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800" width="7.7109375" style="1" customWidth="1"/>
    <col min="9801" max="9802" width="7.42578125" style="1" customWidth="1"/>
    <col min="9803" max="9811" width="5.85546875" style="1" customWidth="1"/>
    <col min="9812" max="9812" width="5.85546875" style="1" bestFit="1" customWidth="1"/>
    <col min="9813" max="9813" width="5" style="1" bestFit="1" customWidth="1"/>
    <col min="9814" max="9814" width="5.2851562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984" width="9.140625" style="1"/>
    <col min="9985" max="9985" width="4" style="1" customWidth="1"/>
    <col min="9986" max="9986" width="19.7109375" style="1" customWidth="1"/>
    <col min="9987" max="9987" width="5.85546875" style="1" customWidth="1"/>
    <col min="9988" max="9988" width="6.7109375" style="1" customWidth="1"/>
    <col min="9989" max="9989" width="5.85546875" style="1" customWidth="1"/>
    <col min="9990" max="9990" width="7.2851562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7.28515625" style="1" customWidth="1"/>
    <col min="9997" max="9997" width="5.85546875" style="1" customWidth="1"/>
    <col min="9998" max="9998" width="7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.42578125" style="1" bestFit="1" customWidth="1"/>
    <col min="10007" max="10007" width="5.85546875" style="1" customWidth="1"/>
    <col min="10008" max="10008" width="6.42578125" style="1" customWidth="1"/>
    <col min="10009" max="10009" width="5.85546875" style="1" customWidth="1"/>
    <col min="10010" max="10010" width="6.42578125" style="1" customWidth="1"/>
    <col min="10011" max="10012" width="5.85546875" style="1" customWidth="1"/>
    <col min="10013" max="10013" width="5.5703125" style="1" customWidth="1"/>
    <col min="10014" max="10014" width="6.140625" style="1" customWidth="1"/>
    <col min="10015" max="10016" width="5" style="1" customWidth="1"/>
    <col min="10017" max="10017" width="7" style="1" customWidth="1"/>
    <col min="10018" max="10018" width="7.42578125" style="1" bestFit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6.7109375" style="1" bestFit="1" customWidth="1"/>
    <col min="10027" max="10029" width="5.85546875" style="1" customWidth="1"/>
    <col min="10030" max="10030" width="6.7109375" style="1" customWidth="1"/>
    <col min="10031" max="10031" width="5.5703125" style="1" customWidth="1"/>
    <col min="10032" max="10032" width="5.85546875" style="1" customWidth="1"/>
    <col min="10033" max="10033" width="5" style="1" customWidth="1"/>
    <col min="10034" max="10034" width="6.140625" style="1" customWidth="1"/>
    <col min="10035" max="10035" width="6.42578125" style="1" customWidth="1"/>
    <col min="10036" max="10037" width="7.42578125" style="1" customWidth="1"/>
    <col min="10038" max="10038" width="6.42578125" style="1" customWidth="1"/>
    <col min="10039" max="10039" width="7.5703125" style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8" width="7.28515625" style="1" customWidth="1"/>
    <col min="10049" max="10049" width="6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6" width="7.7109375" style="1" customWidth="1"/>
    <col min="10057" max="10058" width="7.42578125" style="1" customWidth="1"/>
    <col min="10059" max="10067" width="5.85546875" style="1" customWidth="1"/>
    <col min="10068" max="10068" width="5.85546875" style="1" bestFit="1" customWidth="1"/>
    <col min="10069" max="10069" width="5" style="1" bestFit="1" customWidth="1"/>
    <col min="10070" max="10070" width="5.2851562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240" width="9.140625" style="1"/>
    <col min="10241" max="10241" width="4" style="1" customWidth="1"/>
    <col min="10242" max="10242" width="19.7109375" style="1" customWidth="1"/>
    <col min="10243" max="10243" width="5.85546875" style="1" customWidth="1"/>
    <col min="10244" max="10244" width="6.7109375" style="1" customWidth="1"/>
    <col min="10245" max="10245" width="5.85546875" style="1" customWidth="1"/>
    <col min="10246" max="10246" width="7.2851562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7.28515625" style="1" customWidth="1"/>
    <col min="10253" max="10253" width="5.85546875" style="1" customWidth="1"/>
    <col min="10254" max="10254" width="7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.42578125" style="1" bestFit="1" customWidth="1"/>
    <col min="10263" max="10263" width="5.85546875" style="1" customWidth="1"/>
    <col min="10264" max="10264" width="6.42578125" style="1" customWidth="1"/>
    <col min="10265" max="10265" width="5.85546875" style="1" customWidth="1"/>
    <col min="10266" max="10266" width="6.42578125" style="1" customWidth="1"/>
    <col min="10267" max="10268" width="5.85546875" style="1" customWidth="1"/>
    <col min="10269" max="10269" width="5.5703125" style="1" customWidth="1"/>
    <col min="10270" max="10270" width="6.140625" style="1" customWidth="1"/>
    <col min="10271" max="10272" width="5" style="1" customWidth="1"/>
    <col min="10273" max="10273" width="7" style="1" customWidth="1"/>
    <col min="10274" max="10274" width="7.42578125" style="1" bestFit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6.7109375" style="1" bestFit="1" customWidth="1"/>
    <col min="10283" max="10285" width="5.85546875" style="1" customWidth="1"/>
    <col min="10286" max="10286" width="6.7109375" style="1" customWidth="1"/>
    <col min="10287" max="10287" width="5.5703125" style="1" customWidth="1"/>
    <col min="10288" max="10288" width="5.85546875" style="1" customWidth="1"/>
    <col min="10289" max="10289" width="5" style="1" customWidth="1"/>
    <col min="10290" max="10290" width="6.140625" style="1" customWidth="1"/>
    <col min="10291" max="10291" width="6.42578125" style="1" customWidth="1"/>
    <col min="10292" max="10293" width="7.42578125" style="1" customWidth="1"/>
    <col min="10294" max="10294" width="6.42578125" style="1" customWidth="1"/>
    <col min="10295" max="10295" width="7.5703125" style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4" width="7.28515625" style="1" customWidth="1"/>
    <col min="10305" max="10305" width="6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2" width="7.7109375" style="1" customWidth="1"/>
    <col min="10313" max="10314" width="7.42578125" style="1" customWidth="1"/>
    <col min="10315" max="10323" width="5.85546875" style="1" customWidth="1"/>
    <col min="10324" max="10324" width="5.85546875" style="1" bestFit="1" customWidth="1"/>
    <col min="10325" max="10325" width="5" style="1" bestFit="1" customWidth="1"/>
    <col min="10326" max="10326" width="5.2851562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496" width="9.140625" style="1"/>
    <col min="10497" max="10497" width="4" style="1" customWidth="1"/>
    <col min="10498" max="10498" width="19.7109375" style="1" customWidth="1"/>
    <col min="10499" max="10499" width="5.85546875" style="1" customWidth="1"/>
    <col min="10500" max="10500" width="6.7109375" style="1" customWidth="1"/>
    <col min="10501" max="10501" width="5.85546875" style="1" customWidth="1"/>
    <col min="10502" max="10502" width="7.2851562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7.28515625" style="1" customWidth="1"/>
    <col min="10509" max="10509" width="5.85546875" style="1" customWidth="1"/>
    <col min="10510" max="10510" width="7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.42578125" style="1" bestFit="1" customWidth="1"/>
    <col min="10519" max="10519" width="5.85546875" style="1" customWidth="1"/>
    <col min="10520" max="10520" width="6.42578125" style="1" customWidth="1"/>
    <col min="10521" max="10521" width="5.85546875" style="1" customWidth="1"/>
    <col min="10522" max="10522" width="6.42578125" style="1" customWidth="1"/>
    <col min="10523" max="10524" width="5.85546875" style="1" customWidth="1"/>
    <col min="10525" max="10525" width="5.5703125" style="1" customWidth="1"/>
    <col min="10526" max="10526" width="6.140625" style="1" customWidth="1"/>
    <col min="10527" max="10528" width="5" style="1" customWidth="1"/>
    <col min="10529" max="10529" width="7" style="1" customWidth="1"/>
    <col min="10530" max="10530" width="7.42578125" style="1" bestFit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6.7109375" style="1" bestFit="1" customWidth="1"/>
    <col min="10539" max="10541" width="5.85546875" style="1" customWidth="1"/>
    <col min="10542" max="10542" width="6.7109375" style="1" customWidth="1"/>
    <col min="10543" max="10543" width="5.5703125" style="1" customWidth="1"/>
    <col min="10544" max="10544" width="5.85546875" style="1" customWidth="1"/>
    <col min="10545" max="10545" width="5" style="1" customWidth="1"/>
    <col min="10546" max="10546" width="6.140625" style="1" customWidth="1"/>
    <col min="10547" max="10547" width="6.42578125" style="1" customWidth="1"/>
    <col min="10548" max="10549" width="7.42578125" style="1" customWidth="1"/>
    <col min="10550" max="10550" width="6.42578125" style="1" customWidth="1"/>
    <col min="10551" max="10551" width="7.5703125" style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0" width="7.28515625" style="1" customWidth="1"/>
    <col min="10561" max="10561" width="6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8" width="7.7109375" style="1" customWidth="1"/>
    <col min="10569" max="10570" width="7.42578125" style="1" customWidth="1"/>
    <col min="10571" max="10579" width="5.85546875" style="1" customWidth="1"/>
    <col min="10580" max="10580" width="5.85546875" style="1" bestFit="1" customWidth="1"/>
    <col min="10581" max="10581" width="5" style="1" bestFit="1" customWidth="1"/>
    <col min="10582" max="10582" width="5.2851562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752" width="9.140625" style="1"/>
    <col min="10753" max="10753" width="4" style="1" customWidth="1"/>
    <col min="10754" max="10754" width="19.7109375" style="1" customWidth="1"/>
    <col min="10755" max="10755" width="5.85546875" style="1" customWidth="1"/>
    <col min="10756" max="10756" width="6.7109375" style="1" customWidth="1"/>
    <col min="10757" max="10757" width="5.85546875" style="1" customWidth="1"/>
    <col min="10758" max="10758" width="7.2851562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7.28515625" style="1" customWidth="1"/>
    <col min="10765" max="10765" width="5.85546875" style="1" customWidth="1"/>
    <col min="10766" max="10766" width="7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.42578125" style="1" bestFit="1" customWidth="1"/>
    <col min="10775" max="10775" width="5.85546875" style="1" customWidth="1"/>
    <col min="10776" max="10776" width="6.42578125" style="1" customWidth="1"/>
    <col min="10777" max="10777" width="5.85546875" style="1" customWidth="1"/>
    <col min="10778" max="10778" width="6.42578125" style="1" customWidth="1"/>
    <col min="10779" max="10780" width="5.85546875" style="1" customWidth="1"/>
    <col min="10781" max="10781" width="5.5703125" style="1" customWidth="1"/>
    <col min="10782" max="10782" width="6.140625" style="1" customWidth="1"/>
    <col min="10783" max="10784" width="5" style="1" customWidth="1"/>
    <col min="10785" max="10785" width="7" style="1" customWidth="1"/>
    <col min="10786" max="10786" width="7.42578125" style="1" bestFit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6.7109375" style="1" bestFit="1" customWidth="1"/>
    <col min="10795" max="10797" width="5.85546875" style="1" customWidth="1"/>
    <col min="10798" max="10798" width="6.7109375" style="1" customWidth="1"/>
    <col min="10799" max="10799" width="5.5703125" style="1" customWidth="1"/>
    <col min="10800" max="10800" width="5.85546875" style="1" customWidth="1"/>
    <col min="10801" max="10801" width="5" style="1" customWidth="1"/>
    <col min="10802" max="10802" width="6.140625" style="1" customWidth="1"/>
    <col min="10803" max="10803" width="6.42578125" style="1" customWidth="1"/>
    <col min="10804" max="10805" width="7.42578125" style="1" customWidth="1"/>
    <col min="10806" max="10806" width="6.42578125" style="1" customWidth="1"/>
    <col min="10807" max="10807" width="7.5703125" style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6" width="7.28515625" style="1" customWidth="1"/>
    <col min="10817" max="10817" width="6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4" width="7.7109375" style="1" customWidth="1"/>
    <col min="10825" max="10826" width="7.42578125" style="1" customWidth="1"/>
    <col min="10827" max="10835" width="5.85546875" style="1" customWidth="1"/>
    <col min="10836" max="10836" width="5.85546875" style="1" bestFit="1" customWidth="1"/>
    <col min="10837" max="10837" width="5" style="1" bestFit="1" customWidth="1"/>
    <col min="10838" max="10838" width="5.2851562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1008" width="9.140625" style="1"/>
    <col min="11009" max="11009" width="4" style="1" customWidth="1"/>
    <col min="11010" max="11010" width="19.7109375" style="1" customWidth="1"/>
    <col min="11011" max="11011" width="5.85546875" style="1" customWidth="1"/>
    <col min="11012" max="11012" width="6.7109375" style="1" customWidth="1"/>
    <col min="11013" max="11013" width="5.85546875" style="1" customWidth="1"/>
    <col min="11014" max="11014" width="7.2851562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7.28515625" style="1" customWidth="1"/>
    <col min="11021" max="11021" width="5.85546875" style="1" customWidth="1"/>
    <col min="11022" max="11022" width="7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.42578125" style="1" bestFit="1" customWidth="1"/>
    <col min="11031" max="11031" width="5.85546875" style="1" customWidth="1"/>
    <col min="11032" max="11032" width="6.42578125" style="1" customWidth="1"/>
    <col min="11033" max="11033" width="5.85546875" style="1" customWidth="1"/>
    <col min="11034" max="11034" width="6.42578125" style="1" customWidth="1"/>
    <col min="11035" max="11036" width="5.85546875" style="1" customWidth="1"/>
    <col min="11037" max="11037" width="5.5703125" style="1" customWidth="1"/>
    <col min="11038" max="11038" width="6.140625" style="1" customWidth="1"/>
    <col min="11039" max="11040" width="5" style="1" customWidth="1"/>
    <col min="11041" max="11041" width="7" style="1" customWidth="1"/>
    <col min="11042" max="11042" width="7.42578125" style="1" bestFit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6.7109375" style="1" bestFit="1" customWidth="1"/>
    <col min="11051" max="11053" width="5.85546875" style="1" customWidth="1"/>
    <col min="11054" max="11054" width="6.7109375" style="1" customWidth="1"/>
    <col min="11055" max="11055" width="5.5703125" style="1" customWidth="1"/>
    <col min="11056" max="11056" width="5.85546875" style="1" customWidth="1"/>
    <col min="11057" max="11057" width="5" style="1" customWidth="1"/>
    <col min="11058" max="11058" width="6.140625" style="1" customWidth="1"/>
    <col min="11059" max="11059" width="6.42578125" style="1" customWidth="1"/>
    <col min="11060" max="11061" width="7.42578125" style="1" customWidth="1"/>
    <col min="11062" max="11062" width="6.42578125" style="1" customWidth="1"/>
    <col min="11063" max="11063" width="7.5703125" style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2" width="7.28515625" style="1" customWidth="1"/>
    <col min="11073" max="11073" width="6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80" width="7.7109375" style="1" customWidth="1"/>
    <col min="11081" max="11082" width="7.42578125" style="1" customWidth="1"/>
    <col min="11083" max="11091" width="5.85546875" style="1" customWidth="1"/>
    <col min="11092" max="11092" width="5.85546875" style="1" bestFit="1" customWidth="1"/>
    <col min="11093" max="11093" width="5" style="1" bestFit="1" customWidth="1"/>
    <col min="11094" max="11094" width="5.2851562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264" width="9.140625" style="1"/>
    <col min="11265" max="11265" width="4" style="1" customWidth="1"/>
    <col min="11266" max="11266" width="19.7109375" style="1" customWidth="1"/>
    <col min="11267" max="11267" width="5.85546875" style="1" customWidth="1"/>
    <col min="11268" max="11268" width="6.7109375" style="1" customWidth="1"/>
    <col min="11269" max="11269" width="5.85546875" style="1" customWidth="1"/>
    <col min="11270" max="11270" width="7.2851562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7.28515625" style="1" customWidth="1"/>
    <col min="11277" max="11277" width="5.85546875" style="1" customWidth="1"/>
    <col min="11278" max="11278" width="7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.42578125" style="1" bestFit="1" customWidth="1"/>
    <col min="11287" max="11287" width="5.85546875" style="1" customWidth="1"/>
    <col min="11288" max="11288" width="6.42578125" style="1" customWidth="1"/>
    <col min="11289" max="11289" width="5.85546875" style="1" customWidth="1"/>
    <col min="11290" max="11290" width="6.42578125" style="1" customWidth="1"/>
    <col min="11291" max="11292" width="5.85546875" style="1" customWidth="1"/>
    <col min="11293" max="11293" width="5.5703125" style="1" customWidth="1"/>
    <col min="11294" max="11294" width="6.140625" style="1" customWidth="1"/>
    <col min="11295" max="11296" width="5" style="1" customWidth="1"/>
    <col min="11297" max="11297" width="7" style="1" customWidth="1"/>
    <col min="11298" max="11298" width="7.42578125" style="1" bestFit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6.7109375" style="1" bestFit="1" customWidth="1"/>
    <col min="11307" max="11309" width="5.85546875" style="1" customWidth="1"/>
    <col min="11310" max="11310" width="6.7109375" style="1" customWidth="1"/>
    <col min="11311" max="11311" width="5.5703125" style="1" customWidth="1"/>
    <col min="11312" max="11312" width="5.85546875" style="1" customWidth="1"/>
    <col min="11313" max="11313" width="5" style="1" customWidth="1"/>
    <col min="11314" max="11314" width="6.140625" style="1" customWidth="1"/>
    <col min="11315" max="11315" width="6.42578125" style="1" customWidth="1"/>
    <col min="11316" max="11317" width="7.42578125" style="1" customWidth="1"/>
    <col min="11318" max="11318" width="6.42578125" style="1" customWidth="1"/>
    <col min="11319" max="11319" width="7.5703125" style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8" width="7.28515625" style="1" customWidth="1"/>
    <col min="11329" max="11329" width="6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6" width="7.7109375" style="1" customWidth="1"/>
    <col min="11337" max="11338" width="7.42578125" style="1" customWidth="1"/>
    <col min="11339" max="11347" width="5.85546875" style="1" customWidth="1"/>
    <col min="11348" max="11348" width="5.85546875" style="1" bestFit="1" customWidth="1"/>
    <col min="11349" max="11349" width="5" style="1" bestFit="1" customWidth="1"/>
    <col min="11350" max="11350" width="5.2851562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520" width="9.140625" style="1"/>
    <col min="11521" max="11521" width="4" style="1" customWidth="1"/>
    <col min="11522" max="11522" width="19.7109375" style="1" customWidth="1"/>
    <col min="11523" max="11523" width="5.85546875" style="1" customWidth="1"/>
    <col min="11524" max="11524" width="6.7109375" style="1" customWidth="1"/>
    <col min="11525" max="11525" width="5.85546875" style="1" customWidth="1"/>
    <col min="11526" max="11526" width="7.2851562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7.28515625" style="1" customWidth="1"/>
    <col min="11533" max="11533" width="5.85546875" style="1" customWidth="1"/>
    <col min="11534" max="11534" width="7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.42578125" style="1" bestFit="1" customWidth="1"/>
    <col min="11543" max="11543" width="5.85546875" style="1" customWidth="1"/>
    <col min="11544" max="11544" width="6.42578125" style="1" customWidth="1"/>
    <col min="11545" max="11545" width="5.85546875" style="1" customWidth="1"/>
    <col min="11546" max="11546" width="6.42578125" style="1" customWidth="1"/>
    <col min="11547" max="11548" width="5.85546875" style="1" customWidth="1"/>
    <col min="11549" max="11549" width="5.5703125" style="1" customWidth="1"/>
    <col min="11550" max="11550" width="6.140625" style="1" customWidth="1"/>
    <col min="11551" max="11552" width="5" style="1" customWidth="1"/>
    <col min="11553" max="11553" width="7" style="1" customWidth="1"/>
    <col min="11554" max="11554" width="7.42578125" style="1" bestFit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6.7109375" style="1" bestFit="1" customWidth="1"/>
    <col min="11563" max="11565" width="5.85546875" style="1" customWidth="1"/>
    <col min="11566" max="11566" width="6.7109375" style="1" customWidth="1"/>
    <col min="11567" max="11567" width="5.5703125" style="1" customWidth="1"/>
    <col min="11568" max="11568" width="5.85546875" style="1" customWidth="1"/>
    <col min="11569" max="11569" width="5" style="1" customWidth="1"/>
    <col min="11570" max="11570" width="6.140625" style="1" customWidth="1"/>
    <col min="11571" max="11571" width="6.42578125" style="1" customWidth="1"/>
    <col min="11572" max="11573" width="7.42578125" style="1" customWidth="1"/>
    <col min="11574" max="11574" width="6.42578125" style="1" customWidth="1"/>
    <col min="11575" max="11575" width="7.5703125" style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4" width="7.28515625" style="1" customWidth="1"/>
    <col min="11585" max="11585" width="6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2" width="7.7109375" style="1" customWidth="1"/>
    <col min="11593" max="11594" width="7.42578125" style="1" customWidth="1"/>
    <col min="11595" max="11603" width="5.85546875" style="1" customWidth="1"/>
    <col min="11604" max="11604" width="5.85546875" style="1" bestFit="1" customWidth="1"/>
    <col min="11605" max="11605" width="5" style="1" bestFit="1" customWidth="1"/>
    <col min="11606" max="11606" width="5.2851562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776" width="9.140625" style="1"/>
    <col min="11777" max="11777" width="4" style="1" customWidth="1"/>
    <col min="11778" max="11778" width="19.7109375" style="1" customWidth="1"/>
    <col min="11779" max="11779" width="5.85546875" style="1" customWidth="1"/>
    <col min="11780" max="11780" width="6.7109375" style="1" customWidth="1"/>
    <col min="11781" max="11781" width="5.85546875" style="1" customWidth="1"/>
    <col min="11782" max="11782" width="7.2851562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7.28515625" style="1" customWidth="1"/>
    <col min="11789" max="11789" width="5.85546875" style="1" customWidth="1"/>
    <col min="11790" max="11790" width="7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.42578125" style="1" bestFit="1" customWidth="1"/>
    <col min="11799" max="11799" width="5.85546875" style="1" customWidth="1"/>
    <col min="11800" max="11800" width="6.42578125" style="1" customWidth="1"/>
    <col min="11801" max="11801" width="5.85546875" style="1" customWidth="1"/>
    <col min="11802" max="11802" width="6.42578125" style="1" customWidth="1"/>
    <col min="11803" max="11804" width="5.85546875" style="1" customWidth="1"/>
    <col min="11805" max="11805" width="5.5703125" style="1" customWidth="1"/>
    <col min="11806" max="11806" width="6.140625" style="1" customWidth="1"/>
    <col min="11807" max="11808" width="5" style="1" customWidth="1"/>
    <col min="11809" max="11809" width="7" style="1" customWidth="1"/>
    <col min="11810" max="11810" width="7.42578125" style="1" bestFit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6.7109375" style="1" bestFit="1" customWidth="1"/>
    <col min="11819" max="11821" width="5.85546875" style="1" customWidth="1"/>
    <col min="11822" max="11822" width="6.7109375" style="1" customWidth="1"/>
    <col min="11823" max="11823" width="5.5703125" style="1" customWidth="1"/>
    <col min="11824" max="11824" width="5.85546875" style="1" customWidth="1"/>
    <col min="11825" max="11825" width="5" style="1" customWidth="1"/>
    <col min="11826" max="11826" width="6.140625" style="1" customWidth="1"/>
    <col min="11827" max="11827" width="6.42578125" style="1" customWidth="1"/>
    <col min="11828" max="11829" width="7.42578125" style="1" customWidth="1"/>
    <col min="11830" max="11830" width="6.42578125" style="1" customWidth="1"/>
    <col min="11831" max="11831" width="7.5703125" style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0" width="7.28515625" style="1" customWidth="1"/>
    <col min="11841" max="11841" width="6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8" width="7.7109375" style="1" customWidth="1"/>
    <col min="11849" max="11850" width="7.42578125" style="1" customWidth="1"/>
    <col min="11851" max="11859" width="5.85546875" style="1" customWidth="1"/>
    <col min="11860" max="11860" width="5.85546875" style="1" bestFit="1" customWidth="1"/>
    <col min="11861" max="11861" width="5" style="1" bestFit="1" customWidth="1"/>
    <col min="11862" max="11862" width="5.2851562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2032" width="9.140625" style="1"/>
    <col min="12033" max="12033" width="4" style="1" customWidth="1"/>
    <col min="12034" max="12034" width="19.7109375" style="1" customWidth="1"/>
    <col min="12035" max="12035" width="5.85546875" style="1" customWidth="1"/>
    <col min="12036" max="12036" width="6.7109375" style="1" customWidth="1"/>
    <col min="12037" max="12037" width="5.85546875" style="1" customWidth="1"/>
    <col min="12038" max="12038" width="7.2851562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7.28515625" style="1" customWidth="1"/>
    <col min="12045" max="12045" width="5.85546875" style="1" customWidth="1"/>
    <col min="12046" max="12046" width="7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.42578125" style="1" bestFit="1" customWidth="1"/>
    <col min="12055" max="12055" width="5.85546875" style="1" customWidth="1"/>
    <col min="12056" max="12056" width="6.42578125" style="1" customWidth="1"/>
    <col min="12057" max="12057" width="5.85546875" style="1" customWidth="1"/>
    <col min="12058" max="12058" width="6.42578125" style="1" customWidth="1"/>
    <col min="12059" max="12060" width="5.85546875" style="1" customWidth="1"/>
    <col min="12061" max="12061" width="5.5703125" style="1" customWidth="1"/>
    <col min="12062" max="12062" width="6.140625" style="1" customWidth="1"/>
    <col min="12063" max="12064" width="5" style="1" customWidth="1"/>
    <col min="12065" max="12065" width="7" style="1" customWidth="1"/>
    <col min="12066" max="12066" width="7.42578125" style="1" bestFit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6.7109375" style="1" bestFit="1" customWidth="1"/>
    <col min="12075" max="12077" width="5.85546875" style="1" customWidth="1"/>
    <col min="12078" max="12078" width="6.7109375" style="1" customWidth="1"/>
    <col min="12079" max="12079" width="5.5703125" style="1" customWidth="1"/>
    <col min="12080" max="12080" width="5.85546875" style="1" customWidth="1"/>
    <col min="12081" max="12081" width="5" style="1" customWidth="1"/>
    <col min="12082" max="12082" width="6.140625" style="1" customWidth="1"/>
    <col min="12083" max="12083" width="6.42578125" style="1" customWidth="1"/>
    <col min="12084" max="12085" width="7.42578125" style="1" customWidth="1"/>
    <col min="12086" max="12086" width="6.42578125" style="1" customWidth="1"/>
    <col min="12087" max="12087" width="7.5703125" style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6" width="7.28515625" style="1" customWidth="1"/>
    <col min="12097" max="12097" width="6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4" width="7.7109375" style="1" customWidth="1"/>
    <col min="12105" max="12106" width="7.42578125" style="1" customWidth="1"/>
    <col min="12107" max="12115" width="5.85546875" style="1" customWidth="1"/>
    <col min="12116" max="12116" width="5.85546875" style="1" bestFit="1" customWidth="1"/>
    <col min="12117" max="12117" width="5" style="1" bestFit="1" customWidth="1"/>
    <col min="12118" max="12118" width="5.2851562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288" width="9.140625" style="1"/>
    <col min="12289" max="12289" width="4" style="1" customWidth="1"/>
    <col min="12290" max="12290" width="19.7109375" style="1" customWidth="1"/>
    <col min="12291" max="12291" width="5.85546875" style="1" customWidth="1"/>
    <col min="12292" max="12292" width="6.7109375" style="1" customWidth="1"/>
    <col min="12293" max="12293" width="5.85546875" style="1" customWidth="1"/>
    <col min="12294" max="12294" width="7.2851562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7.28515625" style="1" customWidth="1"/>
    <col min="12301" max="12301" width="5.85546875" style="1" customWidth="1"/>
    <col min="12302" max="12302" width="7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.42578125" style="1" bestFit="1" customWidth="1"/>
    <col min="12311" max="12311" width="5.85546875" style="1" customWidth="1"/>
    <col min="12312" max="12312" width="6.42578125" style="1" customWidth="1"/>
    <col min="12313" max="12313" width="5.85546875" style="1" customWidth="1"/>
    <col min="12314" max="12314" width="6.42578125" style="1" customWidth="1"/>
    <col min="12315" max="12316" width="5.85546875" style="1" customWidth="1"/>
    <col min="12317" max="12317" width="5.5703125" style="1" customWidth="1"/>
    <col min="12318" max="12318" width="6.140625" style="1" customWidth="1"/>
    <col min="12319" max="12320" width="5" style="1" customWidth="1"/>
    <col min="12321" max="12321" width="7" style="1" customWidth="1"/>
    <col min="12322" max="12322" width="7.42578125" style="1" bestFit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6.7109375" style="1" bestFit="1" customWidth="1"/>
    <col min="12331" max="12333" width="5.85546875" style="1" customWidth="1"/>
    <col min="12334" max="12334" width="6.7109375" style="1" customWidth="1"/>
    <col min="12335" max="12335" width="5.5703125" style="1" customWidth="1"/>
    <col min="12336" max="12336" width="5.85546875" style="1" customWidth="1"/>
    <col min="12337" max="12337" width="5" style="1" customWidth="1"/>
    <col min="12338" max="12338" width="6.140625" style="1" customWidth="1"/>
    <col min="12339" max="12339" width="6.42578125" style="1" customWidth="1"/>
    <col min="12340" max="12341" width="7.42578125" style="1" customWidth="1"/>
    <col min="12342" max="12342" width="6.42578125" style="1" customWidth="1"/>
    <col min="12343" max="12343" width="7.5703125" style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2" width="7.28515625" style="1" customWidth="1"/>
    <col min="12353" max="12353" width="6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60" width="7.7109375" style="1" customWidth="1"/>
    <col min="12361" max="12362" width="7.42578125" style="1" customWidth="1"/>
    <col min="12363" max="12371" width="5.85546875" style="1" customWidth="1"/>
    <col min="12372" max="12372" width="5.85546875" style="1" bestFit="1" customWidth="1"/>
    <col min="12373" max="12373" width="5" style="1" bestFit="1" customWidth="1"/>
    <col min="12374" max="12374" width="5.2851562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544" width="9.140625" style="1"/>
    <col min="12545" max="12545" width="4" style="1" customWidth="1"/>
    <col min="12546" max="12546" width="19.7109375" style="1" customWidth="1"/>
    <col min="12547" max="12547" width="5.85546875" style="1" customWidth="1"/>
    <col min="12548" max="12548" width="6.7109375" style="1" customWidth="1"/>
    <col min="12549" max="12549" width="5.85546875" style="1" customWidth="1"/>
    <col min="12550" max="12550" width="7.2851562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7.28515625" style="1" customWidth="1"/>
    <col min="12557" max="12557" width="5.85546875" style="1" customWidth="1"/>
    <col min="12558" max="12558" width="7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.42578125" style="1" bestFit="1" customWidth="1"/>
    <col min="12567" max="12567" width="5.85546875" style="1" customWidth="1"/>
    <col min="12568" max="12568" width="6.42578125" style="1" customWidth="1"/>
    <col min="12569" max="12569" width="5.85546875" style="1" customWidth="1"/>
    <col min="12570" max="12570" width="6.42578125" style="1" customWidth="1"/>
    <col min="12571" max="12572" width="5.85546875" style="1" customWidth="1"/>
    <col min="12573" max="12573" width="5.5703125" style="1" customWidth="1"/>
    <col min="12574" max="12574" width="6.140625" style="1" customWidth="1"/>
    <col min="12575" max="12576" width="5" style="1" customWidth="1"/>
    <col min="12577" max="12577" width="7" style="1" customWidth="1"/>
    <col min="12578" max="12578" width="7.42578125" style="1" bestFit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6.7109375" style="1" bestFit="1" customWidth="1"/>
    <col min="12587" max="12589" width="5.85546875" style="1" customWidth="1"/>
    <col min="12590" max="12590" width="6.7109375" style="1" customWidth="1"/>
    <col min="12591" max="12591" width="5.5703125" style="1" customWidth="1"/>
    <col min="12592" max="12592" width="5.85546875" style="1" customWidth="1"/>
    <col min="12593" max="12593" width="5" style="1" customWidth="1"/>
    <col min="12594" max="12594" width="6.140625" style="1" customWidth="1"/>
    <col min="12595" max="12595" width="6.42578125" style="1" customWidth="1"/>
    <col min="12596" max="12597" width="7.42578125" style="1" customWidth="1"/>
    <col min="12598" max="12598" width="6.42578125" style="1" customWidth="1"/>
    <col min="12599" max="12599" width="7.5703125" style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8" width="7.28515625" style="1" customWidth="1"/>
    <col min="12609" max="12609" width="6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6" width="7.7109375" style="1" customWidth="1"/>
    <col min="12617" max="12618" width="7.42578125" style="1" customWidth="1"/>
    <col min="12619" max="12627" width="5.85546875" style="1" customWidth="1"/>
    <col min="12628" max="12628" width="5.85546875" style="1" bestFit="1" customWidth="1"/>
    <col min="12629" max="12629" width="5" style="1" bestFit="1" customWidth="1"/>
    <col min="12630" max="12630" width="5.2851562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800" width="9.140625" style="1"/>
    <col min="12801" max="12801" width="4" style="1" customWidth="1"/>
    <col min="12802" max="12802" width="19.7109375" style="1" customWidth="1"/>
    <col min="12803" max="12803" width="5.85546875" style="1" customWidth="1"/>
    <col min="12804" max="12804" width="6.7109375" style="1" customWidth="1"/>
    <col min="12805" max="12805" width="5.85546875" style="1" customWidth="1"/>
    <col min="12806" max="12806" width="7.2851562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7.28515625" style="1" customWidth="1"/>
    <col min="12813" max="12813" width="5.85546875" style="1" customWidth="1"/>
    <col min="12814" max="12814" width="7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.42578125" style="1" bestFit="1" customWidth="1"/>
    <col min="12823" max="12823" width="5.85546875" style="1" customWidth="1"/>
    <col min="12824" max="12824" width="6.42578125" style="1" customWidth="1"/>
    <col min="12825" max="12825" width="5.85546875" style="1" customWidth="1"/>
    <col min="12826" max="12826" width="6.42578125" style="1" customWidth="1"/>
    <col min="12827" max="12828" width="5.85546875" style="1" customWidth="1"/>
    <col min="12829" max="12829" width="5.5703125" style="1" customWidth="1"/>
    <col min="12830" max="12830" width="6.140625" style="1" customWidth="1"/>
    <col min="12831" max="12832" width="5" style="1" customWidth="1"/>
    <col min="12833" max="12833" width="7" style="1" customWidth="1"/>
    <col min="12834" max="12834" width="7.42578125" style="1" bestFit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6.7109375" style="1" bestFit="1" customWidth="1"/>
    <col min="12843" max="12845" width="5.85546875" style="1" customWidth="1"/>
    <col min="12846" max="12846" width="6.7109375" style="1" customWidth="1"/>
    <col min="12847" max="12847" width="5.5703125" style="1" customWidth="1"/>
    <col min="12848" max="12848" width="5.85546875" style="1" customWidth="1"/>
    <col min="12849" max="12849" width="5" style="1" customWidth="1"/>
    <col min="12850" max="12850" width="6.140625" style="1" customWidth="1"/>
    <col min="12851" max="12851" width="6.42578125" style="1" customWidth="1"/>
    <col min="12852" max="12853" width="7.42578125" style="1" customWidth="1"/>
    <col min="12854" max="12854" width="6.42578125" style="1" customWidth="1"/>
    <col min="12855" max="12855" width="7.5703125" style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4" width="7.28515625" style="1" customWidth="1"/>
    <col min="12865" max="12865" width="6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2" width="7.7109375" style="1" customWidth="1"/>
    <col min="12873" max="12874" width="7.42578125" style="1" customWidth="1"/>
    <col min="12875" max="12883" width="5.85546875" style="1" customWidth="1"/>
    <col min="12884" max="12884" width="5.85546875" style="1" bestFit="1" customWidth="1"/>
    <col min="12885" max="12885" width="5" style="1" bestFit="1" customWidth="1"/>
    <col min="12886" max="12886" width="5.2851562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3056" width="9.140625" style="1"/>
    <col min="13057" max="13057" width="4" style="1" customWidth="1"/>
    <col min="13058" max="13058" width="19.7109375" style="1" customWidth="1"/>
    <col min="13059" max="13059" width="5.85546875" style="1" customWidth="1"/>
    <col min="13060" max="13060" width="6.7109375" style="1" customWidth="1"/>
    <col min="13061" max="13061" width="5.85546875" style="1" customWidth="1"/>
    <col min="13062" max="13062" width="7.2851562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7.28515625" style="1" customWidth="1"/>
    <col min="13069" max="13069" width="5.85546875" style="1" customWidth="1"/>
    <col min="13070" max="13070" width="7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.42578125" style="1" bestFit="1" customWidth="1"/>
    <col min="13079" max="13079" width="5.85546875" style="1" customWidth="1"/>
    <col min="13080" max="13080" width="6.42578125" style="1" customWidth="1"/>
    <col min="13081" max="13081" width="5.85546875" style="1" customWidth="1"/>
    <col min="13082" max="13082" width="6.42578125" style="1" customWidth="1"/>
    <col min="13083" max="13084" width="5.85546875" style="1" customWidth="1"/>
    <col min="13085" max="13085" width="5.5703125" style="1" customWidth="1"/>
    <col min="13086" max="13086" width="6.140625" style="1" customWidth="1"/>
    <col min="13087" max="13088" width="5" style="1" customWidth="1"/>
    <col min="13089" max="13089" width="7" style="1" customWidth="1"/>
    <col min="13090" max="13090" width="7.42578125" style="1" bestFit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6.7109375" style="1" bestFit="1" customWidth="1"/>
    <col min="13099" max="13101" width="5.85546875" style="1" customWidth="1"/>
    <col min="13102" max="13102" width="6.7109375" style="1" customWidth="1"/>
    <col min="13103" max="13103" width="5.5703125" style="1" customWidth="1"/>
    <col min="13104" max="13104" width="5.85546875" style="1" customWidth="1"/>
    <col min="13105" max="13105" width="5" style="1" customWidth="1"/>
    <col min="13106" max="13106" width="6.140625" style="1" customWidth="1"/>
    <col min="13107" max="13107" width="6.42578125" style="1" customWidth="1"/>
    <col min="13108" max="13109" width="7.42578125" style="1" customWidth="1"/>
    <col min="13110" max="13110" width="6.42578125" style="1" customWidth="1"/>
    <col min="13111" max="13111" width="7.5703125" style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0" width="7.28515625" style="1" customWidth="1"/>
    <col min="13121" max="13121" width="6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8" width="7.7109375" style="1" customWidth="1"/>
    <col min="13129" max="13130" width="7.42578125" style="1" customWidth="1"/>
    <col min="13131" max="13139" width="5.85546875" style="1" customWidth="1"/>
    <col min="13140" max="13140" width="5.85546875" style="1" bestFit="1" customWidth="1"/>
    <col min="13141" max="13141" width="5" style="1" bestFit="1" customWidth="1"/>
    <col min="13142" max="13142" width="5.2851562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312" width="9.140625" style="1"/>
    <col min="13313" max="13313" width="4" style="1" customWidth="1"/>
    <col min="13314" max="13314" width="19.7109375" style="1" customWidth="1"/>
    <col min="13315" max="13315" width="5.85546875" style="1" customWidth="1"/>
    <col min="13316" max="13316" width="6.7109375" style="1" customWidth="1"/>
    <col min="13317" max="13317" width="5.85546875" style="1" customWidth="1"/>
    <col min="13318" max="13318" width="7.2851562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7.28515625" style="1" customWidth="1"/>
    <col min="13325" max="13325" width="5.85546875" style="1" customWidth="1"/>
    <col min="13326" max="13326" width="7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.42578125" style="1" bestFit="1" customWidth="1"/>
    <col min="13335" max="13335" width="5.85546875" style="1" customWidth="1"/>
    <col min="13336" max="13336" width="6.42578125" style="1" customWidth="1"/>
    <col min="13337" max="13337" width="5.85546875" style="1" customWidth="1"/>
    <col min="13338" max="13338" width="6.42578125" style="1" customWidth="1"/>
    <col min="13339" max="13340" width="5.85546875" style="1" customWidth="1"/>
    <col min="13341" max="13341" width="5.5703125" style="1" customWidth="1"/>
    <col min="13342" max="13342" width="6.140625" style="1" customWidth="1"/>
    <col min="13343" max="13344" width="5" style="1" customWidth="1"/>
    <col min="13345" max="13345" width="7" style="1" customWidth="1"/>
    <col min="13346" max="13346" width="7.42578125" style="1" bestFit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6.7109375" style="1" bestFit="1" customWidth="1"/>
    <col min="13355" max="13357" width="5.85546875" style="1" customWidth="1"/>
    <col min="13358" max="13358" width="6.7109375" style="1" customWidth="1"/>
    <col min="13359" max="13359" width="5.5703125" style="1" customWidth="1"/>
    <col min="13360" max="13360" width="5.85546875" style="1" customWidth="1"/>
    <col min="13361" max="13361" width="5" style="1" customWidth="1"/>
    <col min="13362" max="13362" width="6.140625" style="1" customWidth="1"/>
    <col min="13363" max="13363" width="6.42578125" style="1" customWidth="1"/>
    <col min="13364" max="13365" width="7.42578125" style="1" customWidth="1"/>
    <col min="13366" max="13366" width="6.42578125" style="1" customWidth="1"/>
    <col min="13367" max="13367" width="7.5703125" style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6" width="7.28515625" style="1" customWidth="1"/>
    <col min="13377" max="13377" width="6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4" width="7.7109375" style="1" customWidth="1"/>
    <col min="13385" max="13386" width="7.42578125" style="1" customWidth="1"/>
    <col min="13387" max="13395" width="5.85546875" style="1" customWidth="1"/>
    <col min="13396" max="13396" width="5.85546875" style="1" bestFit="1" customWidth="1"/>
    <col min="13397" max="13397" width="5" style="1" bestFit="1" customWidth="1"/>
    <col min="13398" max="13398" width="5.2851562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568" width="9.140625" style="1"/>
    <col min="13569" max="13569" width="4" style="1" customWidth="1"/>
    <col min="13570" max="13570" width="19.7109375" style="1" customWidth="1"/>
    <col min="13571" max="13571" width="5.85546875" style="1" customWidth="1"/>
    <col min="13572" max="13572" width="6.7109375" style="1" customWidth="1"/>
    <col min="13573" max="13573" width="5.85546875" style="1" customWidth="1"/>
    <col min="13574" max="13574" width="7.2851562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7.28515625" style="1" customWidth="1"/>
    <col min="13581" max="13581" width="5.85546875" style="1" customWidth="1"/>
    <col min="13582" max="13582" width="7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.42578125" style="1" bestFit="1" customWidth="1"/>
    <col min="13591" max="13591" width="5.85546875" style="1" customWidth="1"/>
    <col min="13592" max="13592" width="6.42578125" style="1" customWidth="1"/>
    <col min="13593" max="13593" width="5.85546875" style="1" customWidth="1"/>
    <col min="13594" max="13594" width="6.42578125" style="1" customWidth="1"/>
    <col min="13595" max="13596" width="5.85546875" style="1" customWidth="1"/>
    <col min="13597" max="13597" width="5.5703125" style="1" customWidth="1"/>
    <col min="13598" max="13598" width="6.140625" style="1" customWidth="1"/>
    <col min="13599" max="13600" width="5" style="1" customWidth="1"/>
    <col min="13601" max="13601" width="7" style="1" customWidth="1"/>
    <col min="13602" max="13602" width="7.42578125" style="1" bestFit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6.7109375" style="1" bestFit="1" customWidth="1"/>
    <col min="13611" max="13613" width="5.85546875" style="1" customWidth="1"/>
    <col min="13614" max="13614" width="6.7109375" style="1" customWidth="1"/>
    <col min="13615" max="13615" width="5.5703125" style="1" customWidth="1"/>
    <col min="13616" max="13616" width="5.85546875" style="1" customWidth="1"/>
    <col min="13617" max="13617" width="5" style="1" customWidth="1"/>
    <col min="13618" max="13618" width="6.140625" style="1" customWidth="1"/>
    <col min="13619" max="13619" width="6.42578125" style="1" customWidth="1"/>
    <col min="13620" max="13621" width="7.42578125" style="1" customWidth="1"/>
    <col min="13622" max="13622" width="6.42578125" style="1" customWidth="1"/>
    <col min="13623" max="13623" width="7.5703125" style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2" width="7.28515625" style="1" customWidth="1"/>
    <col min="13633" max="13633" width="6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40" width="7.7109375" style="1" customWidth="1"/>
    <col min="13641" max="13642" width="7.42578125" style="1" customWidth="1"/>
    <col min="13643" max="13651" width="5.85546875" style="1" customWidth="1"/>
    <col min="13652" max="13652" width="5.85546875" style="1" bestFit="1" customWidth="1"/>
    <col min="13653" max="13653" width="5" style="1" bestFit="1" customWidth="1"/>
    <col min="13654" max="13654" width="5.2851562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824" width="9.140625" style="1"/>
    <col min="13825" max="13825" width="4" style="1" customWidth="1"/>
    <col min="13826" max="13826" width="19.7109375" style="1" customWidth="1"/>
    <col min="13827" max="13827" width="5.85546875" style="1" customWidth="1"/>
    <col min="13828" max="13828" width="6.7109375" style="1" customWidth="1"/>
    <col min="13829" max="13829" width="5.85546875" style="1" customWidth="1"/>
    <col min="13830" max="13830" width="7.2851562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7.28515625" style="1" customWidth="1"/>
    <col min="13837" max="13837" width="5.85546875" style="1" customWidth="1"/>
    <col min="13838" max="13838" width="7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.42578125" style="1" bestFit="1" customWidth="1"/>
    <col min="13847" max="13847" width="5.85546875" style="1" customWidth="1"/>
    <col min="13848" max="13848" width="6.42578125" style="1" customWidth="1"/>
    <col min="13849" max="13849" width="5.85546875" style="1" customWidth="1"/>
    <col min="13850" max="13850" width="6.42578125" style="1" customWidth="1"/>
    <col min="13851" max="13852" width="5.85546875" style="1" customWidth="1"/>
    <col min="13853" max="13853" width="5.5703125" style="1" customWidth="1"/>
    <col min="13854" max="13854" width="6.140625" style="1" customWidth="1"/>
    <col min="13855" max="13856" width="5" style="1" customWidth="1"/>
    <col min="13857" max="13857" width="7" style="1" customWidth="1"/>
    <col min="13858" max="13858" width="7.42578125" style="1" bestFit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6.7109375" style="1" bestFit="1" customWidth="1"/>
    <col min="13867" max="13869" width="5.85546875" style="1" customWidth="1"/>
    <col min="13870" max="13870" width="6.7109375" style="1" customWidth="1"/>
    <col min="13871" max="13871" width="5.5703125" style="1" customWidth="1"/>
    <col min="13872" max="13872" width="5.85546875" style="1" customWidth="1"/>
    <col min="13873" max="13873" width="5" style="1" customWidth="1"/>
    <col min="13874" max="13874" width="6.140625" style="1" customWidth="1"/>
    <col min="13875" max="13875" width="6.42578125" style="1" customWidth="1"/>
    <col min="13876" max="13877" width="7.42578125" style="1" customWidth="1"/>
    <col min="13878" max="13878" width="6.42578125" style="1" customWidth="1"/>
    <col min="13879" max="13879" width="7.5703125" style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8" width="7.28515625" style="1" customWidth="1"/>
    <col min="13889" max="13889" width="6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6" width="7.7109375" style="1" customWidth="1"/>
    <col min="13897" max="13898" width="7.42578125" style="1" customWidth="1"/>
    <col min="13899" max="13907" width="5.85546875" style="1" customWidth="1"/>
    <col min="13908" max="13908" width="5.85546875" style="1" bestFit="1" customWidth="1"/>
    <col min="13909" max="13909" width="5" style="1" bestFit="1" customWidth="1"/>
    <col min="13910" max="13910" width="5.2851562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4080" width="9.140625" style="1"/>
    <col min="14081" max="14081" width="4" style="1" customWidth="1"/>
    <col min="14082" max="14082" width="19.7109375" style="1" customWidth="1"/>
    <col min="14083" max="14083" width="5.85546875" style="1" customWidth="1"/>
    <col min="14084" max="14084" width="6.7109375" style="1" customWidth="1"/>
    <col min="14085" max="14085" width="5.85546875" style="1" customWidth="1"/>
    <col min="14086" max="14086" width="7.2851562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7.28515625" style="1" customWidth="1"/>
    <col min="14093" max="14093" width="5.85546875" style="1" customWidth="1"/>
    <col min="14094" max="14094" width="7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.42578125" style="1" bestFit="1" customWidth="1"/>
    <col min="14103" max="14103" width="5.85546875" style="1" customWidth="1"/>
    <col min="14104" max="14104" width="6.42578125" style="1" customWidth="1"/>
    <col min="14105" max="14105" width="5.85546875" style="1" customWidth="1"/>
    <col min="14106" max="14106" width="6.42578125" style="1" customWidth="1"/>
    <col min="14107" max="14108" width="5.85546875" style="1" customWidth="1"/>
    <col min="14109" max="14109" width="5.5703125" style="1" customWidth="1"/>
    <col min="14110" max="14110" width="6.140625" style="1" customWidth="1"/>
    <col min="14111" max="14112" width="5" style="1" customWidth="1"/>
    <col min="14113" max="14113" width="7" style="1" customWidth="1"/>
    <col min="14114" max="14114" width="7.42578125" style="1" bestFit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6.7109375" style="1" bestFit="1" customWidth="1"/>
    <col min="14123" max="14125" width="5.85546875" style="1" customWidth="1"/>
    <col min="14126" max="14126" width="6.7109375" style="1" customWidth="1"/>
    <col min="14127" max="14127" width="5.5703125" style="1" customWidth="1"/>
    <col min="14128" max="14128" width="5.85546875" style="1" customWidth="1"/>
    <col min="14129" max="14129" width="5" style="1" customWidth="1"/>
    <col min="14130" max="14130" width="6.140625" style="1" customWidth="1"/>
    <col min="14131" max="14131" width="6.42578125" style="1" customWidth="1"/>
    <col min="14132" max="14133" width="7.42578125" style="1" customWidth="1"/>
    <col min="14134" max="14134" width="6.42578125" style="1" customWidth="1"/>
    <col min="14135" max="14135" width="7.5703125" style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4" width="7.28515625" style="1" customWidth="1"/>
    <col min="14145" max="14145" width="6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2" width="7.7109375" style="1" customWidth="1"/>
    <col min="14153" max="14154" width="7.42578125" style="1" customWidth="1"/>
    <col min="14155" max="14163" width="5.85546875" style="1" customWidth="1"/>
    <col min="14164" max="14164" width="5.85546875" style="1" bestFit="1" customWidth="1"/>
    <col min="14165" max="14165" width="5" style="1" bestFit="1" customWidth="1"/>
    <col min="14166" max="14166" width="5.2851562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336" width="9.140625" style="1"/>
    <col min="14337" max="14337" width="4" style="1" customWidth="1"/>
    <col min="14338" max="14338" width="19.7109375" style="1" customWidth="1"/>
    <col min="14339" max="14339" width="5.85546875" style="1" customWidth="1"/>
    <col min="14340" max="14340" width="6.7109375" style="1" customWidth="1"/>
    <col min="14341" max="14341" width="5.85546875" style="1" customWidth="1"/>
    <col min="14342" max="14342" width="7.2851562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7.28515625" style="1" customWidth="1"/>
    <col min="14349" max="14349" width="5.85546875" style="1" customWidth="1"/>
    <col min="14350" max="14350" width="7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.42578125" style="1" bestFit="1" customWidth="1"/>
    <col min="14359" max="14359" width="5.85546875" style="1" customWidth="1"/>
    <col min="14360" max="14360" width="6.42578125" style="1" customWidth="1"/>
    <col min="14361" max="14361" width="5.85546875" style="1" customWidth="1"/>
    <col min="14362" max="14362" width="6.42578125" style="1" customWidth="1"/>
    <col min="14363" max="14364" width="5.85546875" style="1" customWidth="1"/>
    <col min="14365" max="14365" width="5.5703125" style="1" customWidth="1"/>
    <col min="14366" max="14366" width="6.140625" style="1" customWidth="1"/>
    <col min="14367" max="14368" width="5" style="1" customWidth="1"/>
    <col min="14369" max="14369" width="7" style="1" customWidth="1"/>
    <col min="14370" max="14370" width="7.42578125" style="1" bestFit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6.7109375" style="1" bestFit="1" customWidth="1"/>
    <col min="14379" max="14381" width="5.85546875" style="1" customWidth="1"/>
    <col min="14382" max="14382" width="6.7109375" style="1" customWidth="1"/>
    <col min="14383" max="14383" width="5.5703125" style="1" customWidth="1"/>
    <col min="14384" max="14384" width="5.85546875" style="1" customWidth="1"/>
    <col min="14385" max="14385" width="5" style="1" customWidth="1"/>
    <col min="14386" max="14386" width="6.140625" style="1" customWidth="1"/>
    <col min="14387" max="14387" width="6.42578125" style="1" customWidth="1"/>
    <col min="14388" max="14389" width="7.42578125" style="1" customWidth="1"/>
    <col min="14390" max="14390" width="6.42578125" style="1" customWidth="1"/>
    <col min="14391" max="14391" width="7.5703125" style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0" width="7.28515625" style="1" customWidth="1"/>
    <col min="14401" max="14401" width="6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8" width="7.7109375" style="1" customWidth="1"/>
    <col min="14409" max="14410" width="7.42578125" style="1" customWidth="1"/>
    <col min="14411" max="14419" width="5.85546875" style="1" customWidth="1"/>
    <col min="14420" max="14420" width="5.85546875" style="1" bestFit="1" customWidth="1"/>
    <col min="14421" max="14421" width="5" style="1" bestFit="1" customWidth="1"/>
    <col min="14422" max="14422" width="5.2851562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592" width="9.140625" style="1"/>
    <col min="14593" max="14593" width="4" style="1" customWidth="1"/>
    <col min="14594" max="14594" width="19.7109375" style="1" customWidth="1"/>
    <col min="14595" max="14595" width="5.85546875" style="1" customWidth="1"/>
    <col min="14596" max="14596" width="6.7109375" style="1" customWidth="1"/>
    <col min="14597" max="14597" width="5.85546875" style="1" customWidth="1"/>
    <col min="14598" max="14598" width="7.2851562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7.28515625" style="1" customWidth="1"/>
    <col min="14605" max="14605" width="5.85546875" style="1" customWidth="1"/>
    <col min="14606" max="14606" width="7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.42578125" style="1" bestFit="1" customWidth="1"/>
    <col min="14615" max="14615" width="5.85546875" style="1" customWidth="1"/>
    <col min="14616" max="14616" width="6.42578125" style="1" customWidth="1"/>
    <col min="14617" max="14617" width="5.85546875" style="1" customWidth="1"/>
    <col min="14618" max="14618" width="6.42578125" style="1" customWidth="1"/>
    <col min="14619" max="14620" width="5.85546875" style="1" customWidth="1"/>
    <col min="14621" max="14621" width="5.5703125" style="1" customWidth="1"/>
    <col min="14622" max="14622" width="6.140625" style="1" customWidth="1"/>
    <col min="14623" max="14624" width="5" style="1" customWidth="1"/>
    <col min="14625" max="14625" width="7" style="1" customWidth="1"/>
    <col min="14626" max="14626" width="7.42578125" style="1" bestFit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6.7109375" style="1" bestFit="1" customWidth="1"/>
    <col min="14635" max="14637" width="5.85546875" style="1" customWidth="1"/>
    <col min="14638" max="14638" width="6.7109375" style="1" customWidth="1"/>
    <col min="14639" max="14639" width="5.5703125" style="1" customWidth="1"/>
    <col min="14640" max="14640" width="5.85546875" style="1" customWidth="1"/>
    <col min="14641" max="14641" width="5" style="1" customWidth="1"/>
    <col min="14642" max="14642" width="6.140625" style="1" customWidth="1"/>
    <col min="14643" max="14643" width="6.42578125" style="1" customWidth="1"/>
    <col min="14644" max="14645" width="7.42578125" style="1" customWidth="1"/>
    <col min="14646" max="14646" width="6.42578125" style="1" customWidth="1"/>
    <col min="14647" max="14647" width="7.5703125" style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6" width="7.28515625" style="1" customWidth="1"/>
    <col min="14657" max="14657" width="6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4" width="7.7109375" style="1" customWidth="1"/>
    <col min="14665" max="14666" width="7.42578125" style="1" customWidth="1"/>
    <col min="14667" max="14675" width="5.85546875" style="1" customWidth="1"/>
    <col min="14676" max="14676" width="5.85546875" style="1" bestFit="1" customWidth="1"/>
    <col min="14677" max="14677" width="5" style="1" bestFit="1" customWidth="1"/>
    <col min="14678" max="14678" width="5.2851562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848" width="9.140625" style="1"/>
    <col min="14849" max="14849" width="4" style="1" customWidth="1"/>
    <col min="14850" max="14850" width="19.7109375" style="1" customWidth="1"/>
    <col min="14851" max="14851" width="5.85546875" style="1" customWidth="1"/>
    <col min="14852" max="14852" width="6.7109375" style="1" customWidth="1"/>
    <col min="14853" max="14853" width="5.85546875" style="1" customWidth="1"/>
    <col min="14854" max="14854" width="7.2851562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7.28515625" style="1" customWidth="1"/>
    <col min="14861" max="14861" width="5.85546875" style="1" customWidth="1"/>
    <col min="14862" max="14862" width="7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.42578125" style="1" bestFit="1" customWidth="1"/>
    <col min="14871" max="14871" width="5.85546875" style="1" customWidth="1"/>
    <col min="14872" max="14872" width="6.42578125" style="1" customWidth="1"/>
    <col min="14873" max="14873" width="5.85546875" style="1" customWidth="1"/>
    <col min="14874" max="14874" width="6.42578125" style="1" customWidth="1"/>
    <col min="14875" max="14876" width="5.85546875" style="1" customWidth="1"/>
    <col min="14877" max="14877" width="5.5703125" style="1" customWidth="1"/>
    <col min="14878" max="14878" width="6.140625" style="1" customWidth="1"/>
    <col min="14879" max="14880" width="5" style="1" customWidth="1"/>
    <col min="14881" max="14881" width="7" style="1" customWidth="1"/>
    <col min="14882" max="14882" width="7.42578125" style="1" bestFit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6.7109375" style="1" bestFit="1" customWidth="1"/>
    <col min="14891" max="14893" width="5.85546875" style="1" customWidth="1"/>
    <col min="14894" max="14894" width="6.7109375" style="1" customWidth="1"/>
    <col min="14895" max="14895" width="5.5703125" style="1" customWidth="1"/>
    <col min="14896" max="14896" width="5.85546875" style="1" customWidth="1"/>
    <col min="14897" max="14897" width="5" style="1" customWidth="1"/>
    <col min="14898" max="14898" width="6.140625" style="1" customWidth="1"/>
    <col min="14899" max="14899" width="6.42578125" style="1" customWidth="1"/>
    <col min="14900" max="14901" width="7.42578125" style="1" customWidth="1"/>
    <col min="14902" max="14902" width="6.42578125" style="1" customWidth="1"/>
    <col min="14903" max="14903" width="7.5703125" style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2" width="7.28515625" style="1" customWidth="1"/>
    <col min="14913" max="14913" width="6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20" width="7.7109375" style="1" customWidth="1"/>
    <col min="14921" max="14922" width="7.42578125" style="1" customWidth="1"/>
    <col min="14923" max="14931" width="5.85546875" style="1" customWidth="1"/>
    <col min="14932" max="14932" width="5.85546875" style="1" bestFit="1" customWidth="1"/>
    <col min="14933" max="14933" width="5" style="1" bestFit="1" customWidth="1"/>
    <col min="14934" max="14934" width="5.2851562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5104" width="9.140625" style="1"/>
    <col min="15105" max="15105" width="4" style="1" customWidth="1"/>
    <col min="15106" max="15106" width="19.7109375" style="1" customWidth="1"/>
    <col min="15107" max="15107" width="5.85546875" style="1" customWidth="1"/>
    <col min="15108" max="15108" width="6.7109375" style="1" customWidth="1"/>
    <col min="15109" max="15109" width="5.85546875" style="1" customWidth="1"/>
    <col min="15110" max="15110" width="7.2851562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7.28515625" style="1" customWidth="1"/>
    <col min="15117" max="15117" width="5.85546875" style="1" customWidth="1"/>
    <col min="15118" max="15118" width="7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.42578125" style="1" bestFit="1" customWidth="1"/>
    <col min="15127" max="15127" width="5.85546875" style="1" customWidth="1"/>
    <col min="15128" max="15128" width="6.42578125" style="1" customWidth="1"/>
    <col min="15129" max="15129" width="5.85546875" style="1" customWidth="1"/>
    <col min="15130" max="15130" width="6.42578125" style="1" customWidth="1"/>
    <col min="15131" max="15132" width="5.85546875" style="1" customWidth="1"/>
    <col min="15133" max="15133" width="5.5703125" style="1" customWidth="1"/>
    <col min="15134" max="15134" width="6.140625" style="1" customWidth="1"/>
    <col min="15135" max="15136" width="5" style="1" customWidth="1"/>
    <col min="15137" max="15137" width="7" style="1" customWidth="1"/>
    <col min="15138" max="15138" width="7.42578125" style="1" bestFit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6.7109375" style="1" bestFit="1" customWidth="1"/>
    <col min="15147" max="15149" width="5.85546875" style="1" customWidth="1"/>
    <col min="15150" max="15150" width="6.7109375" style="1" customWidth="1"/>
    <col min="15151" max="15151" width="5.5703125" style="1" customWidth="1"/>
    <col min="15152" max="15152" width="5.85546875" style="1" customWidth="1"/>
    <col min="15153" max="15153" width="5" style="1" customWidth="1"/>
    <col min="15154" max="15154" width="6.140625" style="1" customWidth="1"/>
    <col min="15155" max="15155" width="6.42578125" style="1" customWidth="1"/>
    <col min="15156" max="15157" width="7.42578125" style="1" customWidth="1"/>
    <col min="15158" max="15158" width="6.42578125" style="1" customWidth="1"/>
    <col min="15159" max="15159" width="7.5703125" style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8" width="7.28515625" style="1" customWidth="1"/>
    <col min="15169" max="15169" width="6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6" width="7.7109375" style="1" customWidth="1"/>
    <col min="15177" max="15178" width="7.42578125" style="1" customWidth="1"/>
    <col min="15179" max="15187" width="5.85546875" style="1" customWidth="1"/>
    <col min="15188" max="15188" width="5.85546875" style="1" bestFit="1" customWidth="1"/>
    <col min="15189" max="15189" width="5" style="1" bestFit="1" customWidth="1"/>
    <col min="15190" max="15190" width="5.2851562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360" width="9.140625" style="1"/>
    <col min="15361" max="15361" width="4" style="1" customWidth="1"/>
    <col min="15362" max="15362" width="19.7109375" style="1" customWidth="1"/>
    <col min="15363" max="15363" width="5.85546875" style="1" customWidth="1"/>
    <col min="15364" max="15364" width="6.7109375" style="1" customWidth="1"/>
    <col min="15365" max="15365" width="5.85546875" style="1" customWidth="1"/>
    <col min="15366" max="15366" width="7.2851562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7.28515625" style="1" customWidth="1"/>
    <col min="15373" max="15373" width="5.85546875" style="1" customWidth="1"/>
    <col min="15374" max="15374" width="7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.42578125" style="1" bestFit="1" customWidth="1"/>
    <col min="15383" max="15383" width="5.85546875" style="1" customWidth="1"/>
    <col min="15384" max="15384" width="6.42578125" style="1" customWidth="1"/>
    <col min="15385" max="15385" width="5.85546875" style="1" customWidth="1"/>
    <col min="15386" max="15386" width="6.42578125" style="1" customWidth="1"/>
    <col min="15387" max="15388" width="5.85546875" style="1" customWidth="1"/>
    <col min="15389" max="15389" width="5.5703125" style="1" customWidth="1"/>
    <col min="15390" max="15390" width="6.140625" style="1" customWidth="1"/>
    <col min="15391" max="15392" width="5" style="1" customWidth="1"/>
    <col min="15393" max="15393" width="7" style="1" customWidth="1"/>
    <col min="15394" max="15394" width="7.42578125" style="1" bestFit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6.7109375" style="1" bestFit="1" customWidth="1"/>
    <col min="15403" max="15405" width="5.85546875" style="1" customWidth="1"/>
    <col min="15406" max="15406" width="6.7109375" style="1" customWidth="1"/>
    <col min="15407" max="15407" width="5.5703125" style="1" customWidth="1"/>
    <col min="15408" max="15408" width="5.85546875" style="1" customWidth="1"/>
    <col min="15409" max="15409" width="5" style="1" customWidth="1"/>
    <col min="15410" max="15410" width="6.140625" style="1" customWidth="1"/>
    <col min="15411" max="15411" width="6.42578125" style="1" customWidth="1"/>
    <col min="15412" max="15413" width="7.42578125" style="1" customWidth="1"/>
    <col min="15414" max="15414" width="6.42578125" style="1" customWidth="1"/>
    <col min="15415" max="15415" width="7.5703125" style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4" width="7.28515625" style="1" customWidth="1"/>
    <col min="15425" max="15425" width="6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2" width="7.7109375" style="1" customWidth="1"/>
    <col min="15433" max="15434" width="7.42578125" style="1" customWidth="1"/>
    <col min="15435" max="15443" width="5.85546875" style="1" customWidth="1"/>
    <col min="15444" max="15444" width="5.85546875" style="1" bestFit="1" customWidth="1"/>
    <col min="15445" max="15445" width="5" style="1" bestFit="1" customWidth="1"/>
    <col min="15446" max="15446" width="5.2851562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616" width="9.140625" style="1"/>
    <col min="15617" max="15617" width="4" style="1" customWidth="1"/>
    <col min="15618" max="15618" width="19.7109375" style="1" customWidth="1"/>
    <col min="15619" max="15619" width="5.85546875" style="1" customWidth="1"/>
    <col min="15620" max="15620" width="6.7109375" style="1" customWidth="1"/>
    <col min="15621" max="15621" width="5.85546875" style="1" customWidth="1"/>
    <col min="15622" max="15622" width="7.2851562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7.28515625" style="1" customWidth="1"/>
    <col min="15629" max="15629" width="5.85546875" style="1" customWidth="1"/>
    <col min="15630" max="15630" width="7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.42578125" style="1" bestFit="1" customWidth="1"/>
    <col min="15639" max="15639" width="5.85546875" style="1" customWidth="1"/>
    <col min="15640" max="15640" width="6.42578125" style="1" customWidth="1"/>
    <col min="15641" max="15641" width="5.85546875" style="1" customWidth="1"/>
    <col min="15642" max="15642" width="6.42578125" style="1" customWidth="1"/>
    <col min="15643" max="15644" width="5.85546875" style="1" customWidth="1"/>
    <col min="15645" max="15645" width="5.5703125" style="1" customWidth="1"/>
    <col min="15646" max="15646" width="6.140625" style="1" customWidth="1"/>
    <col min="15647" max="15648" width="5" style="1" customWidth="1"/>
    <col min="15649" max="15649" width="7" style="1" customWidth="1"/>
    <col min="15650" max="15650" width="7.42578125" style="1" bestFit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6.7109375" style="1" bestFit="1" customWidth="1"/>
    <col min="15659" max="15661" width="5.85546875" style="1" customWidth="1"/>
    <col min="15662" max="15662" width="6.7109375" style="1" customWidth="1"/>
    <col min="15663" max="15663" width="5.5703125" style="1" customWidth="1"/>
    <col min="15664" max="15664" width="5.85546875" style="1" customWidth="1"/>
    <col min="15665" max="15665" width="5" style="1" customWidth="1"/>
    <col min="15666" max="15666" width="6.140625" style="1" customWidth="1"/>
    <col min="15667" max="15667" width="6.42578125" style="1" customWidth="1"/>
    <col min="15668" max="15669" width="7.42578125" style="1" customWidth="1"/>
    <col min="15670" max="15670" width="6.42578125" style="1" customWidth="1"/>
    <col min="15671" max="15671" width="7.5703125" style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0" width="7.28515625" style="1" customWidth="1"/>
    <col min="15681" max="15681" width="6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8" width="7.7109375" style="1" customWidth="1"/>
    <col min="15689" max="15690" width="7.42578125" style="1" customWidth="1"/>
    <col min="15691" max="15699" width="5.85546875" style="1" customWidth="1"/>
    <col min="15700" max="15700" width="5.85546875" style="1" bestFit="1" customWidth="1"/>
    <col min="15701" max="15701" width="5" style="1" bestFit="1" customWidth="1"/>
    <col min="15702" max="15702" width="5.2851562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872" width="9.140625" style="1"/>
    <col min="15873" max="15873" width="4" style="1" customWidth="1"/>
    <col min="15874" max="15874" width="19.7109375" style="1" customWidth="1"/>
    <col min="15875" max="15875" width="5.85546875" style="1" customWidth="1"/>
    <col min="15876" max="15876" width="6.7109375" style="1" customWidth="1"/>
    <col min="15877" max="15877" width="5.85546875" style="1" customWidth="1"/>
    <col min="15878" max="15878" width="7.2851562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7.28515625" style="1" customWidth="1"/>
    <col min="15885" max="15885" width="5.85546875" style="1" customWidth="1"/>
    <col min="15886" max="15886" width="7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.42578125" style="1" bestFit="1" customWidth="1"/>
    <col min="15895" max="15895" width="5.85546875" style="1" customWidth="1"/>
    <col min="15896" max="15896" width="6.42578125" style="1" customWidth="1"/>
    <col min="15897" max="15897" width="5.85546875" style="1" customWidth="1"/>
    <col min="15898" max="15898" width="6.42578125" style="1" customWidth="1"/>
    <col min="15899" max="15900" width="5.85546875" style="1" customWidth="1"/>
    <col min="15901" max="15901" width="5.5703125" style="1" customWidth="1"/>
    <col min="15902" max="15902" width="6.140625" style="1" customWidth="1"/>
    <col min="15903" max="15904" width="5" style="1" customWidth="1"/>
    <col min="15905" max="15905" width="7" style="1" customWidth="1"/>
    <col min="15906" max="15906" width="7.42578125" style="1" bestFit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6.7109375" style="1" bestFit="1" customWidth="1"/>
    <col min="15915" max="15917" width="5.85546875" style="1" customWidth="1"/>
    <col min="15918" max="15918" width="6.7109375" style="1" customWidth="1"/>
    <col min="15919" max="15919" width="5.5703125" style="1" customWidth="1"/>
    <col min="15920" max="15920" width="5.85546875" style="1" customWidth="1"/>
    <col min="15921" max="15921" width="5" style="1" customWidth="1"/>
    <col min="15922" max="15922" width="6.140625" style="1" customWidth="1"/>
    <col min="15923" max="15923" width="6.42578125" style="1" customWidth="1"/>
    <col min="15924" max="15925" width="7.42578125" style="1" customWidth="1"/>
    <col min="15926" max="15926" width="6.42578125" style="1" customWidth="1"/>
    <col min="15927" max="15927" width="7.5703125" style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6" width="7.28515625" style="1" customWidth="1"/>
    <col min="15937" max="15937" width="6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4" width="7.7109375" style="1" customWidth="1"/>
    <col min="15945" max="15946" width="7.42578125" style="1" customWidth="1"/>
    <col min="15947" max="15955" width="5.85546875" style="1" customWidth="1"/>
    <col min="15956" max="15956" width="5.85546875" style="1" bestFit="1" customWidth="1"/>
    <col min="15957" max="15957" width="5" style="1" bestFit="1" customWidth="1"/>
    <col min="15958" max="15958" width="5.2851562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6128" width="9.140625" style="1"/>
    <col min="16129" max="16129" width="4" style="1" customWidth="1"/>
    <col min="16130" max="16130" width="19.7109375" style="1" customWidth="1"/>
    <col min="16131" max="16131" width="5.85546875" style="1" customWidth="1"/>
    <col min="16132" max="16132" width="6.7109375" style="1" customWidth="1"/>
    <col min="16133" max="16133" width="5.85546875" style="1" customWidth="1"/>
    <col min="16134" max="16134" width="7.2851562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7.28515625" style="1" customWidth="1"/>
    <col min="16141" max="16141" width="5.85546875" style="1" customWidth="1"/>
    <col min="16142" max="16142" width="7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.42578125" style="1" bestFit="1" customWidth="1"/>
    <col min="16151" max="16151" width="5.85546875" style="1" customWidth="1"/>
    <col min="16152" max="16152" width="6.42578125" style="1" customWidth="1"/>
    <col min="16153" max="16153" width="5.85546875" style="1" customWidth="1"/>
    <col min="16154" max="16154" width="6.42578125" style="1" customWidth="1"/>
    <col min="16155" max="16156" width="5.85546875" style="1" customWidth="1"/>
    <col min="16157" max="16157" width="5.5703125" style="1" customWidth="1"/>
    <col min="16158" max="16158" width="6.140625" style="1" customWidth="1"/>
    <col min="16159" max="16160" width="5" style="1" customWidth="1"/>
    <col min="16161" max="16161" width="7" style="1" customWidth="1"/>
    <col min="16162" max="16162" width="7.42578125" style="1" bestFit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6.7109375" style="1" bestFit="1" customWidth="1"/>
    <col min="16171" max="16173" width="5.85546875" style="1" customWidth="1"/>
    <col min="16174" max="16174" width="6.7109375" style="1" customWidth="1"/>
    <col min="16175" max="16175" width="5.5703125" style="1" customWidth="1"/>
    <col min="16176" max="16176" width="5.85546875" style="1" customWidth="1"/>
    <col min="16177" max="16177" width="5" style="1" customWidth="1"/>
    <col min="16178" max="16178" width="6.140625" style="1" customWidth="1"/>
    <col min="16179" max="16179" width="6.42578125" style="1" customWidth="1"/>
    <col min="16180" max="16181" width="7.42578125" style="1" customWidth="1"/>
    <col min="16182" max="16182" width="6.42578125" style="1" customWidth="1"/>
    <col min="16183" max="16183" width="7.5703125" style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2" width="7.28515625" style="1" customWidth="1"/>
    <col min="16193" max="16193" width="6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200" width="7.7109375" style="1" customWidth="1"/>
    <col min="16201" max="16202" width="7.42578125" style="1" customWidth="1"/>
    <col min="16203" max="16211" width="5.85546875" style="1" customWidth="1"/>
    <col min="16212" max="16212" width="5.85546875" style="1" bestFit="1" customWidth="1"/>
    <col min="16213" max="16213" width="5" style="1" bestFit="1" customWidth="1"/>
    <col min="16214" max="16214" width="5.2851562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384" width="9.140625" style="1"/>
  </cols>
  <sheetData>
    <row r="1" spans="1:100" ht="24.95" customHeight="1" x14ac:dyDescent="0.55000000000000004">
      <c r="A1" s="169"/>
      <c r="CP1" s="3" t="s">
        <v>6</v>
      </c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23.25" customHeight="1" x14ac:dyDescent="0.15">
      <c r="A3" s="457" t="s">
        <v>110</v>
      </c>
      <c r="B3" s="458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21" t="s">
        <v>109</v>
      </c>
      <c r="B6" s="422"/>
      <c r="C6" s="60"/>
      <c r="D6" s="47"/>
      <c r="E6" s="59"/>
      <c r="F6" s="47"/>
      <c r="G6" s="59"/>
      <c r="H6" s="47"/>
      <c r="I6" s="59"/>
      <c r="J6" s="47"/>
      <c r="K6" s="59"/>
      <c r="L6" s="47"/>
      <c r="M6" s="47"/>
      <c r="N6" s="47"/>
      <c r="O6" s="45"/>
      <c r="P6" s="45"/>
      <c r="Q6" s="45"/>
      <c r="R6" s="45"/>
      <c r="S6" s="45"/>
      <c r="T6" s="45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5"/>
      <c r="AH6" s="45"/>
      <c r="AI6" s="45"/>
      <c r="AJ6" s="45"/>
      <c r="AK6" s="45"/>
      <c r="AL6" s="45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5"/>
      <c r="AZ6" s="45"/>
      <c r="BA6" s="45"/>
      <c r="BB6" s="45"/>
      <c r="BC6" s="45"/>
      <c r="BD6" s="45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5"/>
      <c r="BR6" s="45"/>
      <c r="BS6" s="45"/>
      <c r="BT6" s="45"/>
      <c r="BU6" s="45"/>
      <c r="BV6" s="45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58"/>
      <c r="CI6" s="57"/>
      <c r="CJ6" s="45"/>
      <c r="CK6" s="45"/>
      <c r="CL6" s="45"/>
      <c r="CM6" s="45"/>
      <c r="CN6" s="44"/>
      <c r="CO6" s="12"/>
      <c r="CP6" s="57"/>
      <c r="CQ6" s="45"/>
      <c r="CR6" s="45"/>
      <c r="CS6" s="45"/>
      <c r="CT6" s="45"/>
      <c r="CU6" s="44"/>
    </row>
    <row r="7" spans="1:100" s="76" customFormat="1" x14ac:dyDescent="0.15">
      <c r="A7" s="21" t="s">
        <v>50</v>
      </c>
      <c r="B7" s="20" t="s">
        <v>129</v>
      </c>
      <c r="C7" s="77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4"/>
      <c r="P7" s="24"/>
      <c r="Q7" s="24" t="e">
        <f t="shared" ref="Q7:Q12" si="0">P7/O7</f>
        <v>#DIV/0!</v>
      </c>
      <c r="R7" s="23">
        <f t="shared" ref="R7:S11" si="1">C7+E7+G7+I7+K7+M7</f>
        <v>0</v>
      </c>
      <c r="S7" s="23">
        <f t="shared" si="1"/>
        <v>0</v>
      </c>
      <c r="T7" s="23" t="e">
        <f t="shared" ref="T7:T12" si="2">S7/R7</f>
        <v>#DIV/0!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4">
        <v>7</v>
      </c>
      <c r="AH7" s="24">
        <v>31</v>
      </c>
      <c r="AI7" s="24">
        <f t="shared" ref="AI7:AI12" si="3">AH7/AG7</f>
        <v>4.4285714285714288</v>
      </c>
      <c r="AJ7" s="23">
        <f t="shared" ref="AJ7:AK11" si="4">U7+W7+Y7+AA7+AC7+AE7</f>
        <v>0</v>
      </c>
      <c r="AK7" s="23">
        <f t="shared" si="4"/>
        <v>0</v>
      </c>
      <c r="AL7" s="23" t="e">
        <f t="shared" ref="AL7:AL12" si="5">AK7/AJ7</f>
        <v>#DIV/0!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>
        <v>22</v>
      </c>
      <c r="AZ7" s="24">
        <v>97</v>
      </c>
      <c r="BA7" s="24">
        <f t="shared" ref="BA7:BA12" si="6">AZ7/AY7</f>
        <v>4.4090909090909092</v>
      </c>
      <c r="BB7" s="23">
        <f t="shared" ref="BB7:BC11" si="7">AM7+AO7+AQ7+AS7+AU7+AW7</f>
        <v>0</v>
      </c>
      <c r="BC7" s="23">
        <f t="shared" si="7"/>
        <v>0</v>
      </c>
      <c r="BD7" s="23" t="e">
        <f t="shared" ref="BD7:BD12" si="8">BC7/BB7</f>
        <v>#DIV/0!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 t="shared" ref="BS7:BS12" si="9">BR7/BQ7</f>
        <v>#DIV/0!</v>
      </c>
      <c r="BT7" s="23">
        <f t="shared" ref="BT7:BU11" si="10">BE7+BG7+BI7+BK7+BM7+BO7</f>
        <v>0</v>
      </c>
      <c r="BU7" s="23">
        <f t="shared" si="10"/>
        <v>0</v>
      </c>
      <c r="BV7" s="23" t="e">
        <f t="shared" ref="BV7:BV12" si="11">BU7/BT7</f>
        <v>#DIV/0!</v>
      </c>
      <c r="BW7" s="25">
        <v>8.25</v>
      </c>
      <c r="BX7" s="25">
        <v>28</v>
      </c>
      <c r="BY7" s="25">
        <v>7.5</v>
      </c>
      <c r="BZ7" s="25">
        <v>22</v>
      </c>
      <c r="CA7" s="25">
        <v>7.84</v>
      </c>
      <c r="CB7" s="25">
        <v>27</v>
      </c>
      <c r="CC7" s="25">
        <v>9.75</v>
      </c>
      <c r="CD7" s="25">
        <v>30</v>
      </c>
      <c r="CE7" s="25">
        <v>5.5</v>
      </c>
      <c r="CF7" s="25">
        <v>16</v>
      </c>
      <c r="CG7" s="25"/>
      <c r="CH7" s="25"/>
      <c r="CI7" s="24"/>
      <c r="CJ7" s="24"/>
      <c r="CK7" s="24" t="e">
        <f t="shared" ref="CK7:CK12" si="12">CJ7/CI7</f>
        <v>#DIV/0!</v>
      </c>
      <c r="CL7" s="23">
        <f t="shared" ref="CL7:CM11" si="13">BW7+BY7+CA7+CC7+CE7+CG7</f>
        <v>38.840000000000003</v>
      </c>
      <c r="CM7" s="23">
        <f t="shared" si="13"/>
        <v>123</v>
      </c>
      <c r="CN7" s="23">
        <f t="shared" ref="CN7:CN12" si="14">CM7/CL7</f>
        <v>3.1668383110195673</v>
      </c>
      <c r="CO7" s="12"/>
      <c r="CP7" s="50">
        <f t="shared" ref="CP7:CQ11" si="15">O7+AG7+AY7+BQ7+CI7</f>
        <v>29</v>
      </c>
      <c r="CQ7" s="50">
        <f t="shared" si="15"/>
        <v>128</v>
      </c>
      <c r="CR7" s="33">
        <f t="shared" ref="CR7:CR12" si="16">CQ7/CP7</f>
        <v>4.4137931034482758</v>
      </c>
      <c r="CS7" s="32">
        <f t="shared" ref="CS7:CT11" si="17">R7+AJ7+BB7+BT7+CL7</f>
        <v>38.840000000000003</v>
      </c>
      <c r="CT7" s="32">
        <f t="shared" si="17"/>
        <v>123</v>
      </c>
      <c r="CU7" s="49">
        <f t="shared" ref="CU7:CU12" si="18">CT7/CS7</f>
        <v>3.1668383110195673</v>
      </c>
    </row>
    <row r="8" spans="1:100" s="34" customFormat="1" ht="11.25" customHeight="1" x14ac:dyDescent="0.15">
      <c r="A8" s="21"/>
      <c r="B8" s="20"/>
      <c r="C8" s="53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8"/>
      <c r="P8" s="18"/>
      <c r="Q8" s="18" t="e">
        <f t="shared" si="0"/>
        <v>#DIV/0!</v>
      </c>
      <c r="R8" s="23">
        <f t="shared" si="1"/>
        <v>0</v>
      </c>
      <c r="S8" s="23">
        <f t="shared" si="1"/>
        <v>0</v>
      </c>
      <c r="T8" s="23" t="e">
        <f t="shared" si="2"/>
        <v>#DIV/0!</v>
      </c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8"/>
      <c r="AH8" s="18"/>
      <c r="AI8" s="18" t="e">
        <f t="shared" si="3"/>
        <v>#DIV/0!</v>
      </c>
      <c r="AJ8" s="23">
        <f t="shared" si="4"/>
        <v>0</v>
      </c>
      <c r="AK8" s="23">
        <f t="shared" si="4"/>
        <v>0</v>
      </c>
      <c r="AL8" s="23" t="e">
        <f t="shared" si="5"/>
        <v>#DIV/0!</v>
      </c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8"/>
      <c r="AZ8" s="18"/>
      <c r="BA8" s="18" t="e">
        <f t="shared" si="6"/>
        <v>#DIV/0!</v>
      </c>
      <c r="BB8" s="23">
        <f t="shared" si="7"/>
        <v>0</v>
      </c>
      <c r="BC8" s="23">
        <f t="shared" si="7"/>
        <v>0</v>
      </c>
      <c r="BD8" s="23" t="e">
        <f t="shared" si="8"/>
        <v>#DIV/0!</v>
      </c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8"/>
      <c r="BR8" s="18"/>
      <c r="BS8" s="18" t="e">
        <f t="shared" si="9"/>
        <v>#DIV/0!</v>
      </c>
      <c r="BT8" s="23">
        <f t="shared" si="10"/>
        <v>0</v>
      </c>
      <c r="BU8" s="23">
        <f t="shared" si="10"/>
        <v>0</v>
      </c>
      <c r="BV8" s="23" t="e">
        <f t="shared" si="11"/>
        <v>#DIV/0!</v>
      </c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8"/>
      <c r="CJ8" s="18"/>
      <c r="CK8" s="18" t="e">
        <f t="shared" si="12"/>
        <v>#DIV/0!</v>
      </c>
      <c r="CL8" s="23">
        <f t="shared" si="13"/>
        <v>0</v>
      </c>
      <c r="CM8" s="23">
        <f t="shared" si="13"/>
        <v>0</v>
      </c>
      <c r="CN8" s="23" t="e">
        <f t="shared" si="14"/>
        <v>#DIV/0!</v>
      </c>
      <c r="CO8" s="12"/>
      <c r="CP8" s="50">
        <f t="shared" si="15"/>
        <v>0</v>
      </c>
      <c r="CQ8" s="50">
        <f t="shared" si="15"/>
        <v>0</v>
      </c>
      <c r="CR8" s="33" t="e">
        <f t="shared" si="16"/>
        <v>#DIV/0!</v>
      </c>
      <c r="CS8" s="32">
        <f t="shared" si="17"/>
        <v>0</v>
      </c>
      <c r="CT8" s="32">
        <f t="shared" si="17"/>
        <v>0</v>
      </c>
      <c r="CU8" s="49" t="e">
        <f t="shared" si="18"/>
        <v>#DIV/0!</v>
      </c>
      <c r="CV8" s="15"/>
    </row>
    <row r="9" spans="1:100" s="15" customFormat="1" ht="11.25" customHeight="1" x14ac:dyDescent="0.2">
      <c r="A9" s="21"/>
      <c r="B9" s="5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4"/>
      <c r="P9" s="24"/>
      <c r="Q9" s="24" t="e">
        <f t="shared" si="0"/>
        <v>#DIV/0!</v>
      </c>
      <c r="R9" s="23">
        <f t="shared" si="1"/>
        <v>0</v>
      </c>
      <c r="S9" s="23">
        <f t="shared" si="1"/>
        <v>0</v>
      </c>
      <c r="T9" s="23" t="e">
        <f t="shared" si="2"/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 t="shared" si="3"/>
        <v>#DIV/0!</v>
      </c>
      <c r="AJ9" s="23">
        <f t="shared" si="4"/>
        <v>0</v>
      </c>
      <c r="AK9" s="23">
        <f t="shared" si="4"/>
        <v>0</v>
      </c>
      <c r="AL9" s="23" t="e">
        <f t="shared" si="5"/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4"/>
      <c r="AZ9" s="24"/>
      <c r="BA9" s="24" t="e">
        <f t="shared" si="6"/>
        <v>#DIV/0!</v>
      </c>
      <c r="BB9" s="23">
        <f t="shared" si="7"/>
        <v>0</v>
      </c>
      <c r="BC9" s="23">
        <f t="shared" si="7"/>
        <v>0</v>
      </c>
      <c r="BD9" s="23" t="e">
        <f t="shared" si="8"/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 t="shared" si="9"/>
        <v>#DIV/0!</v>
      </c>
      <c r="BT9" s="23">
        <f t="shared" si="10"/>
        <v>0</v>
      </c>
      <c r="BU9" s="23">
        <f t="shared" si="10"/>
        <v>0</v>
      </c>
      <c r="BV9" s="23" t="e">
        <f t="shared" si="11"/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 t="shared" si="12"/>
        <v>#DIV/0!</v>
      </c>
      <c r="CL9" s="23">
        <f t="shared" si="13"/>
        <v>0</v>
      </c>
      <c r="CM9" s="23">
        <f t="shared" si="13"/>
        <v>0</v>
      </c>
      <c r="CN9" s="23" t="e">
        <f t="shared" si="14"/>
        <v>#DIV/0!</v>
      </c>
      <c r="CO9" s="296"/>
      <c r="CP9" s="50">
        <f t="shared" si="15"/>
        <v>0</v>
      </c>
      <c r="CQ9" s="50">
        <f t="shared" si="15"/>
        <v>0</v>
      </c>
      <c r="CR9" s="33" t="e">
        <f t="shared" si="16"/>
        <v>#DIV/0!</v>
      </c>
      <c r="CS9" s="32">
        <f t="shared" si="17"/>
        <v>0</v>
      </c>
      <c r="CT9" s="32">
        <f t="shared" si="17"/>
        <v>0</v>
      </c>
      <c r="CU9" s="49" t="e">
        <f t="shared" si="18"/>
        <v>#DIV/0!</v>
      </c>
      <c r="CV9" s="34"/>
    </row>
    <row r="10" spans="1:100" s="15" customFormat="1" ht="11.25" customHeight="1" x14ac:dyDescent="0.2">
      <c r="A10" s="27"/>
      <c r="B10" s="28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4"/>
      <c r="P10" s="24"/>
      <c r="Q10" s="24" t="e">
        <f t="shared" si="0"/>
        <v>#DIV/0!</v>
      </c>
      <c r="R10" s="23">
        <f t="shared" si="1"/>
        <v>0</v>
      </c>
      <c r="S10" s="23">
        <f t="shared" si="1"/>
        <v>0</v>
      </c>
      <c r="T10" s="23" t="e">
        <f t="shared" si="2"/>
        <v>#DIV/0!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4"/>
      <c r="AH10" s="24"/>
      <c r="AI10" s="24" t="e">
        <f t="shared" si="3"/>
        <v>#DIV/0!</v>
      </c>
      <c r="AJ10" s="23">
        <f t="shared" si="4"/>
        <v>0</v>
      </c>
      <c r="AK10" s="23">
        <f t="shared" si="4"/>
        <v>0</v>
      </c>
      <c r="AL10" s="23" t="e">
        <f t="shared" si="5"/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18"/>
      <c r="AZ10" s="24"/>
      <c r="BA10" s="24" t="e">
        <f t="shared" si="6"/>
        <v>#DIV/0!</v>
      </c>
      <c r="BB10" s="23">
        <f t="shared" si="7"/>
        <v>0</v>
      </c>
      <c r="BC10" s="23">
        <f t="shared" si="7"/>
        <v>0</v>
      </c>
      <c r="BD10" s="23" t="e">
        <f t="shared" si="8"/>
        <v>#DIV/0!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4"/>
      <c r="BR10" s="24"/>
      <c r="BS10" s="24" t="e">
        <f t="shared" si="9"/>
        <v>#DIV/0!</v>
      </c>
      <c r="BT10" s="23">
        <f t="shared" si="10"/>
        <v>0</v>
      </c>
      <c r="BU10" s="23">
        <f t="shared" si="10"/>
        <v>0</v>
      </c>
      <c r="BV10" s="23" t="e">
        <f t="shared" si="11"/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4"/>
      <c r="CJ10" s="24"/>
      <c r="CK10" s="24" t="e">
        <f t="shared" si="12"/>
        <v>#DIV/0!</v>
      </c>
      <c r="CL10" s="23">
        <f t="shared" si="13"/>
        <v>0</v>
      </c>
      <c r="CM10" s="23">
        <f t="shared" si="13"/>
        <v>0</v>
      </c>
      <c r="CN10" s="23" t="e">
        <f t="shared" si="14"/>
        <v>#DIV/0!</v>
      </c>
      <c r="CO10" s="296"/>
      <c r="CP10" s="50">
        <f t="shared" si="15"/>
        <v>0</v>
      </c>
      <c r="CQ10" s="50">
        <f t="shared" si="15"/>
        <v>0</v>
      </c>
      <c r="CR10" s="33" t="e">
        <f t="shared" si="16"/>
        <v>#DIV/0!</v>
      </c>
      <c r="CS10" s="32">
        <f t="shared" si="17"/>
        <v>0</v>
      </c>
      <c r="CT10" s="32">
        <f t="shared" si="17"/>
        <v>0</v>
      </c>
      <c r="CU10" s="49" t="e">
        <f t="shared" si="18"/>
        <v>#DIV/0!</v>
      </c>
    </row>
    <row r="11" spans="1:100" s="15" customFormat="1" ht="11.25" customHeight="1" thickBot="1" x14ac:dyDescent="0.25">
      <c r="A11" s="27"/>
      <c r="B11" s="2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4"/>
      <c r="P11" s="24"/>
      <c r="Q11" s="24" t="e">
        <f t="shared" si="0"/>
        <v>#DIV/0!</v>
      </c>
      <c r="R11" s="23">
        <f t="shared" si="1"/>
        <v>0</v>
      </c>
      <c r="S11" s="23">
        <f t="shared" si="1"/>
        <v>0</v>
      </c>
      <c r="T11" s="23" t="e">
        <f t="shared" si="2"/>
        <v>#DIV/0!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4"/>
      <c r="AH11" s="24"/>
      <c r="AI11" s="24" t="e">
        <f t="shared" si="3"/>
        <v>#DIV/0!</v>
      </c>
      <c r="AJ11" s="23">
        <f t="shared" si="4"/>
        <v>0</v>
      </c>
      <c r="AK11" s="23">
        <f t="shared" si="4"/>
        <v>0</v>
      </c>
      <c r="AL11" s="23" t="e">
        <f t="shared" si="5"/>
        <v>#DIV/0!</v>
      </c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4"/>
      <c r="AZ11" s="24"/>
      <c r="BA11" s="24" t="e">
        <f t="shared" si="6"/>
        <v>#DIV/0!</v>
      </c>
      <c r="BB11" s="23">
        <f t="shared" si="7"/>
        <v>0</v>
      </c>
      <c r="BC11" s="23">
        <f t="shared" si="7"/>
        <v>0</v>
      </c>
      <c r="BD11" s="23" t="e">
        <f t="shared" si="8"/>
        <v>#DIV/0!</v>
      </c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4"/>
      <c r="BR11" s="24"/>
      <c r="BS11" s="24" t="e">
        <f t="shared" si="9"/>
        <v>#DIV/0!</v>
      </c>
      <c r="BT11" s="23">
        <f t="shared" si="10"/>
        <v>0</v>
      </c>
      <c r="BU11" s="23">
        <f t="shared" si="10"/>
        <v>0</v>
      </c>
      <c r="BV11" s="23" t="e">
        <f t="shared" si="11"/>
        <v>#DIV/0!</v>
      </c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4"/>
      <c r="CJ11" s="24"/>
      <c r="CK11" s="24" t="e">
        <f t="shared" si="12"/>
        <v>#DIV/0!</v>
      </c>
      <c r="CL11" s="23">
        <f t="shared" si="13"/>
        <v>0</v>
      </c>
      <c r="CM11" s="23">
        <f t="shared" si="13"/>
        <v>0</v>
      </c>
      <c r="CN11" s="23" t="e">
        <f t="shared" si="14"/>
        <v>#DIV/0!</v>
      </c>
      <c r="CO11" s="296"/>
      <c r="CP11" s="50">
        <f t="shared" si="15"/>
        <v>0</v>
      </c>
      <c r="CQ11" s="50">
        <f t="shared" si="15"/>
        <v>0</v>
      </c>
      <c r="CR11" s="33" t="e">
        <f t="shared" si="16"/>
        <v>#DIV/0!</v>
      </c>
      <c r="CS11" s="32">
        <f t="shared" si="17"/>
        <v>0</v>
      </c>
      <c r="CT11" s="32">
        <f t="shared" si="17"/>
        <v>0</v>
      </c>
      <c r="CU11" s="49" t="e">
        <f t="shared" si="18"/>
        <v>#DIV/0!</v>
      </c>
    </row>
    <row r="12" spans="1:100" ht="11.25" thickBot="1" x14ac:dyDescent="0.2">
      <c r="A12" s="369" t="s">
        <v>0</v>
      </c>
      <c r="B12" s="370"/>
      <c r="C12" s="47">
        <f t="shared" ref="C12:P12" si="19">SUM(C7:C11)</f>
        <v>0</v>
      </c>
      <c r="D12" s="46">
        <f t="shared" si="19"/>
        <v>0</v>
      </c>
      <c r="E12" s="47">
        <f t="shared" si="19"/>
        <v>0</v>
      </c>
      <c r="F12" s="46">
        <f t="shared" si="19"/>
        <v>0</v>
      </c>
      <c r="G12" s="47">
        <f t="shared" si="19"/>
        <v>0</v>
      </c>
      <c r="H12" s="46">
        <f t="shared" si="19"/>
        <v>0</v>
      </c>
      <c r="I12" s="47">
        <f t="shared" si="19"/>
        <v>0</v>
      </c>
      <c r="J12" s="46">
        <f t="shared" si="19"/>
        <v>0</v>
      </c>
      <c r="K12" s="47">
        <f t="shared" si="19"/>
        <v>0</v>
      </c>
      <c r="L12" s="46">
        <f t="shared" si="19"/>
        <v>0</v>
      </c>
      <c r="M12" s="47">
        <f t="shared" si="19"/>
        <v>0</v>
      </c>
      <c r="N12" s="46">
        <f t="shared" si="19"/>
        <v>0</v>
      </c>
      <c r="O12" s="46">
        <f t="shared" si="19"/>
        <v>0</v>
      </c>
      <c r="P12" s="46">
        <f t="shared" si="19"/>
        <v>0</v>
      </c>
      <c r="Q12" s="45" t="e">
        <f t="shared" si="0"/>
        <v>#DIV/0!</v>
      </c>
      <c r="R12" s="45">
        <f>SUM(R7:R11)</f>
        <v>0</v>
      </c>
      <c r="S12" s="45">
        <f>SUM(S7:S11)</f>
        <v>0</v>
      </c>
      <c r="T12" s="45" t="e">
        <f t="shared" si="2"/>
        <v>#DIV/0!</v>
      </c>
      <c r="U12" s="47">
        <f t="shared" ref="U12:AH12" si="20">SUM(U7:U11)</f>
        <v>0</v>
      </c>
      <c r="V12" s="46">
        <f t="shared" si="20"/>
        <v>0</v>
      </c>
      <c r="W12" s="47">
        <f t="shared" si="20"/>
        <v>0</v>
      </c>
      <c r="X12" s="46">
        <f t="shared" si="20"/>
        <v>0</v>
      </c>
      <c r="Y12" s="47">
        <f t="shared" si="20"/>
        <v>0</v>
      </c>
      <c r="Z12" s="46">
        <f t="shared" si="20"/>
        <v>0</v>
      </c>
      <c r="AA12" s="47">
        <f t="shared" si="20"/>
        <v>0</v>
      </c>
      <c r="AB12" s="46">
        <f t="shared" si="20"/>
        <v>0</v>
      </c>
      <c r="AC12" s="47">
        <f t="shared" si="20"/>
        <v>0</v>
      </c>
      <c r="AD12" s="46">
        <f t="shared" si="20"/>
        <v>0</v>
      </c>
      <c r="AE12" s="47">
        <f t="shared" si="20"/>
        <v>0</v>
      </c>
      <c r="AF12" s="46">
        <f t="shared" si="20"/>
        <v>0</v>
      </c>
      <c r="AG12" s="46">
        <f t="shared" si="20"/>
        <v>7</v>
      </c>
      <c r="AH12" s="46">
        <f t="shared" si="20"/>
        <v>31</v>
      </c>
      <c r="AI12" s="45">
        <f t="shared" si="3"/>
        <v>4.4285714285714288</v>
      </c>
      <c r="AJ12" s="45">
        <f>SUM(AJ7:AJ11)</f>
        <v>0</v>
      </c>
      <c r="AK12" s="45">
        <f>SUM(AK7:AK11)</f>
        <v>0</v>
      </c>
      <c r="AL12" s="45" t="e">
        <f t="shared" si="5"/>
        <v>#DIV/0!</v>
      </c>
      <c r="AM12" s="47">
        <f t="shared" ref="AM12:AZ12" si="21">SUM(AM7:AM11)</f>
        <v>0</v>
      </c>
      <c r="AN12" s="46">
        <f t="shared" si="21"/>
        <v>0</v>
      </c>
      <c r="AO12" s="47">
        <f t="shared" si="21"/>
        <v>0</v>
      </c>
      <c r="AP12" s="46">
        <f t="shared" si="21"/>
        <v>0</v>
      </c>
      <c r="AQ12" s="47">
        <f t="shared" si="21"/>
        <v>0</v>
      </c>
      <c r="AR12" s="46">
        <f t="shared" si="21"/>
        <v>0</v>
      </c>
      <c r="AS12" s="47">
        <f t="shared" si="21"/>
        <v>0</v>
      </c>
      <c r="AT12" s="46">
        <f t="shared" si="21"/>
        <v>0</v>
      </c>
      <c r="AU12" s="47">
        <f t="shared" si="21"/>
        <v>0</v>
      </c>
      <c r="AV12" s="46">
        <f t="shared" si="21"/>
        <v>0</v>
      </c>
      <c r="AW12" s="47">
        <f t="shared" si="21"/>
        <v>0</v>
      </c>
      <c r="AX12" s="46">
        <f t="shared" si="21"/>
        <v>0</v>
      </c>
      <c r="AY12" s="46">
        <f t="shared" si="21"/>
        <v>22</v>
      </c>
      <c r="AZ12" s="46">
        <f t="shared" si="21"/>
        <v>97</v>
      </c>
      <c r="BA12" s="45">
        <f t="shared" si="6"/>
        <v>4.4090909090909092</v>
      </c>
      <c r="BB12" s="45">
        <f>SUM(BB7:BB11)</f>
        <v>0</v>
      </c>
      <c r="BC12" s="45">
        <f>SUM(BC7:BC11)</f>
        <v>0</v>
      </c>
      <c r="BD12" s="45" t="e">
        <f t="shared" si="8"/>
        <v>#DIV/0!</v>
      </c>
      <c r="BE12" s="47">
        <f t="shared" ref="BE12:BR12" si="22">SUM(BE7:BE11)</f>
        <v>0</v>
      </c>
      <c r="BF12" s="46">
        <f t="shared" si="22"/>
        <v>0</v>
      </c>
      <c r="BG12" s="47">
        <f t="shared" si="22"/>
        <v>0</v>
      </c>
      <c r="BH12" s="46">
        <f t="shared" si="22"/>
        <v>0</v>
      </c>
      <c r="BI12" s="47">
        <f t="shared" si="22"/>
        <v>0</v>
      </c>
      <c r="BJ12" s="46">
        <f t="shared" si="22"/>
        <v>0</v>
      </c>
      <c r="BK12" s="47">
        <f t="shared" si="22"/>
        <v>0</v>
      </c>
      <c r="BL12" s="46">
        <f t="shared" si="22"/>
        <v>0</v>
      </c>
      <c r="BM12" s="47">
        <f t="shared" si="22"/>
        <v>0</v>
      </c>
      <c r="BN12" s="46">
        <f t="shared" si="22"/>
        <v>0</v>
      </c>
      <c r="BO12" s="47">
        <f t="shared" si="22"/>
        <v>0</v>
      </c>
      <c r="BP12" s="46">
        <f t="shared" si="22"/>
        <v>0</v>
      </c>
      <c r="BQ12" s="46">
        <f t="shared" si="22"/>
        <v>0</v>
      </c>
      <c r="BR12" s="46">
        <f t="shared" si="22"/>
        <v>0</v>
      </c>
      <c r="BS12" s="45" t="e">
        <f t="shared" si="9"/>
        <v>#DIV/0!</v>
      </c>
      <c r="BT12" s="45">
        <f>SUM(BT7:BT11)</f>
        <v>0</v>
      </c>
      <c r="BU12" s="45">
        <f>SUM(BU7:BU11)</f>
        <v>0</v>
      </c>
      <c r="BV12" s="45" t="e">
        <f t="shared" si="11"/>
        <v>#DIV/0!</v>
      </c>
      <c r="BW12" s="47">
        <f t="shared" ref="BW12:CJ12" si="23">SUM(BW7:BW11)</f>
        <v>8.25</v>
      </c>
      <c r="BX12" s="46">
        <f t="shared" si="23"/>
        <v>28</v>
      </c>
      <c r="BY12" s="47">
        <f t="shared" si="23"/>
        <v>7.5</v>
      </c>
      <c r="BZ12" s="46">
        <f t="shared" si="23"/>
        <v>22</v>
      </c>
      <c r="CA12" s="47">
        <f t="shared" si="23"/>
        <v>7.84</v>
      </c>
      <c r="CB12" s="46">
        <f t="shared" si="23"/>
        <v>27</v>
      </c>
      <c r="CC12" s="47">
        <f t="shared" si="23"/>
        <v>9.75</v>
      </c>
      <c r="CD12" s="46">
        <f t="shared" si="23"/>
        <v>30</v>
      </c>
      <c r="CE12" s="47">
        <f t="shared" si="23"/>
        <v>5.5</v>
      </c>
      <c r="CF12" s="46">
        <f t="shared" si="23"/>
        <v>16</v>
      </c>
      <c r="CG12" s="47">
        <f t="shared" si="23"/>
        <v>0</v>
      </c>
      <c r="CH12" s="46">
        <f t="shared" si="23"/>
        <v>0</v>
      </c>
      <c r="CI12" s="46">
        <f t="shared" si="23"/>
        <v>0</v>
      </c>
      <c r="CJ12" s="46">
        <f t="shared" si="23"/>
        <v>0</v>
      </c>
      <c r="CK12" s="45" t="e">
        <f t="shared" si="12"/>
        <v>#DIV/0!</v>
      </c>
      <c r="CL12" s="45">
        <f>SUM(CL7:CL11)</f>
        <v>38.840000000000003</v>
      </c>
      <c r="CM12" s="45">
        <f>SUM(CM7:CM11)</f>
        <v>123</v>
      </c>
      <c r="CN12" s="45">
        <f t="shared" si="14"/>
        <v>3.1668383110195673</v>
      </c>
      <c r="CO12" s="12"/>
      <c r="CP12" s="43">
        <f>SUM(CP7:CP11)</f>
        <v>29</v>
      </c>
      <c r="CQ12" s="42">
        <f>SUM(CQ7:CQ11)</f>
        <v>128</v>
      </c>
      <c r="CR12" s="42">
        <f t="shared" si="16"/>
        <v>4.4137931034482758</v>
      </c>
      <c r="CS12" s="42">
        <f>SUM(CS7:CS11)</f>
        <v>38.840000000000003</v>
      </c>
      <c r="CT12" s="42">
        <f>SUM(CT7:CT11)</f>
        <v>123</v>
      </c>
      <c r="CU12" s="41">
        <f t="shared" si="18"/>
        <v>3.1668383110195673</v>
      </c>
    </row>
    <row r="13" spans="1:100" ht="11.25" thickBot="1" x14ac:dyDescent="0.2"/>
    <row r="14" spans="1:100" s="34" customFormat="1" ht="13.5" customHeight="1" thickBot="1" x14ac:dyDescent="0.2">
      <c r="A14" s="459" t="s">
        <v>108</v>
      </c>
      <c r="B14" s="460"/>
      <c r="C14" s="301"/>
      <c r="D14" s="295"/>
      <c r="E14" s="300"/>
      <c r="F14" s="295"/>
      <c r="G14" s="300"/>
      <c r="H14" s="295"/>
      <c r="I14" s="300"/>
      <c r="J14" s="295"/>
      <c r="K14" s="300"/>
      <c r="L14" s="295"/>
      <c r="M14" s="295"/>
      <c r="N14" s="295"/>
      <c r="O14" s="293"/>
      <c r="P14" s="293"/>
      <c r="Q14" s="293"/>
      <c r="R14" s="293"/>
      <c r="S14" s="293"/>
      <c r="T14" s="293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3"/>
      <c r="AH14" s="293"/>
      <c r="AI14" s="293"/>
      <c r="AJ14" s="293"/>
      <c r="AK14" s="293"/>
      <c r="AL14" s="293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3"/>
      <c r="AZ14" s="293"/>
      <c r="BA14" s="293"/>
      <c r="BB14" s="293"/>
      <c r="BC14" s="293"/>
      <c r="BD14" s="293"/>
      <c r="BE14" s="295"/>
      <c r="BF14" s="295"/>
      <c r="BG14" s="295"/>
      <c r="BH14" s="295"/>
      <c r="BI14" s="295"/>
      <c r="BJ14" s="295"/>
      <c r="BK14" s="295"/>
      <c r="BL14" s="295"/>
      <c r="BM14" s="295"/>
      <c r="BN14" s="295"/>
      <c r="BO14" s="295"/>
      <c r="BP14" s="295"/>
      <c r="BQ14" s="293"/>
      <c r="BR14" s="293"/>
      <c r="BS14" s="293"/>
      <c r="BT14" s="293"/>
      <c r="BU14" s="293"/>
      <c r="BV14" s="293"/>
      <c r="BW14" s="295"/>
      <c r="BX14" s="295"/>
      <c r="BY14" s="295"/>
      <c r="BZ14" s="295"/>
      <c r="CA14" s="295"/>
      <c r="CB14" s="295"/>
      <c r="CC14" s="295"/>
      <c r="CD14" s="295"/>
      <c r="CE14" s="295"/>
      <c r="CF14" s="295"/>
      <c r="CG14" s="295"/>
      <c r="CH14" s="299"/>
      <c r="CI14" s="298"/>
      <c r="CJ14" s="293"/>
      <c r="CK14" s="293"/>
      <c r="CL14" s="293"/>
      <c r="CM14" s="293"/>
      <c r="CN14" s="297"/>
      <c r="CO14" s="12"/>
      <c r="CP14" s="298"/>
      <c r="CQ14" s="293"/>
      <c r="CR14" s="293"/>
      <c r="CS14" s="293"/>
      <c r="CT14" s="293"/>
      <c r="CU14" s="297"/>
    </row>
    <row r="15" spans="1:100" s="76" customFormat="1" x14ac:dyDescent="0.15">
      <c r="A15" s="21" t="s">
        <v>126</v>
      </c>
      <c r="B15" s="20" t="s">
        <v>133</v>
      </c>
      <c r="C15" s="77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4"/>
      <c r="P15" s="24"/>
      <c r="Q15" s="24" t="e">
        <f t="shared" ref="Q15:Q20" si="24">P15/O15</f>
        <v>#DIV/0!</v>
      </c>
      <c r="R15" s="23">
        <f t="shared" ref="R15:S19" si="25">C15+E15+G15+I15+K15+M15</f>
        <v>0</v>
      </c>
      <c r="S15" s="23">
        <f t="shared" si="25"/>
        <v>0</v>
      </c>
      <c r="T15" s="23" t="e">
        <f t="shared" ref="T15:T20" si="26">S15/R15</f>
        <v>#DIV/0!</v>
      </c>
      <c r="U15" s="25"/>
      <c r="V15" s="25"/>
      <c r="W15" s="25"/>
      <c r="X15" s="25"/>
      <c r="Y15" s="25"/>
      <c r="Z15" s="25"/>
      <c r="AA15" s="25">
        <v>9</v>
      </c>
      <c r="AB15" s="25">
        <v>39</v>
      </c>
      <c r="AC15" s="25">
        <v>7</v>
      </c>
      <c r="AD15" s="25">
        <v>24</v>
      </c>
      <c r="AE15" s="25"/>
      <c r="AF15" s="25"/>
      <c r="AG15" s="24">
        <v>22</v>
      </c>
      <c r="AH15" s="24">
        <v>56</v>
      </c>
      <c r="AI15" s="24">
        <f t="shared" ref="AI15:AI20" si="27">AH15/AG15</f>
        <v>2.5454545454545454</v>
      </c>
      <c r="AJ15" s="23">
        <f t="shared" ref="AJ15:AK19" si="28">U15+W15+Y15+AA15+AC15+AE15</f>
        <v>16</v>
      </c>
      <c r="AK15" s="23">
        <f t="shared" si="28"/>
        <v>63</v>
      </c>
      <c r="AL15" s="23">
        <f t="shared" ref="AL15:AL20" si="29">AK15/AJ15</f>
        <v>3.9375</v>
      </c>
      <c r="AM15" s="25">
        <v>7.5</v>
      </c>
      <c r="AN15" s="25">
        <v>17</v>
      </c>
      <c r="AO15" s="25">
        <v>4</v>
      </c>
      <c r="AP15" s="25">
        <v>10</v>
      </c>
      <c r="AQ15" s="25">
        <v>1</v>
      </c>
      <c r="AR15" s="25">
        <v>2</v>
      </c>
      <c r="AS15" s="25"/>
      <c r="AT15" s="25"/>
      <c r="AU15" s="25"/>
      <c r="AV15" s="25"/>
      <c r="AW15" s="25"/>
      <c r="AX15" s="25"/>
      <c r="AY15" s="24">
        <v>15</v>
      </c>
      <c r="AZ15" s="24">
        <v>56</v>
      </c>
      <c r="BA15" s="24">
        <f t="shared" ref="BA15:BA20" si="30">AZ15/AY15</f>
        <v>3.7333333333333334</v>
      </c>
      <c r="BB15" s="23">
        <f t="shared" ref="BB15:BC19" si="31">AM15+AO15+AQ15+AS15+AU15+AW15</f>
        <v>12.5</v>
      </c>
      <c r="BC15" s="23">
        <f t="shared" si="31"/>
        <v>29</v>
      </c>
      <c r="BD15" s="23">
        <f t="shared" ref="BD15:BD20" si="32">BC15/BB15</f>
        <v>2.3199999999999998</v>
      </c>
      <c r="BE15" s="25"/>
      <c r="BF15" s="25"/>
      <c r="BG15" s="25">
        <v>0.5</v>
      </c>
      <c r="BH15" s="25">
        <v>2</v>
      </c>
      <c r="BI15" s="25">
        <v>3.5</v>
      </c>
      <c r="BJ15" s="25">
        <v>9</v>
      </c>
      <c r="BK15" s="25">
        <v>1</v>
      </c>
      <c r="BL15" s="25">
        <v>3</v>
      </c>
      <c r="BM15" s="25"/>
      <c r="BN15" s="25"/>
      <c r="BO15" s="25"/>
      <c r="BP15" s="25"/>
      <c r="BQ15" s="24"/>
      <c r="BR15" s="24"/>
      <c r="BS15" s="24" t="e">
        <f t="shared" ref="BS15:BS20" si="33">BR15/BQ15</f>
        <v>#DIV/0!</v>
      </c>
      <c r="BT15" s="23">
        <f t="shared" ref="BT15:BU19" si="34">BE15+BG15+BI15+BK15+BM15+BO15</f>
        <v>5</v>
      </c>
      <c r="BU15" s="23">
        <f t="shared" si="34"/>
        <v>14</v>
      </c>
      <c r="BV15" s="23">
        <f t="shared" ref="BV15:BV20" si="35">BU15/BT15</f>
        <v>2.8</v>
      </c>
      <c r="BW15" s="25"/>
      <c r="BX15" s="25"/>
      <c r="BY15" s="25">
        <v>2</v>
      </c>
      <c r="BZ15" s="25">
        <v>4</v>
      </c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 t="shared" ref="CK15:CK20" si="36">CJ15/CI15</f>
        <v>#DIV/0!</v>
      </c>
      <c r="CL15" s="23">
        <f t="shared" ref="CL15:CM19" si="37">BW15+BY15+CA15+CC15+CE15+CG15</f>
        <v>2</v>
      </c>
      <c r="CM15" s="23">
        <f t="shared" si="37"/>
        <v>4</v>
      </c>
      <c r="CN15" s="23">
        <f t="shared" ref="CN15:CN20" si="38">CM15/CL15</f>
        <v>2</v>
      </c>
      <c r="CO15" s="12"/>
      <c r="CP15" s="50">
        <f t="shared" ref="CP15:CQ19" si="39">O15+AG15+AY15+BQ15+CI15</f>
        <v>37</v>
      </c>
      <c r="CQ15" s="50">
        <f t="shared" si="39"/>
        <v>112</v>
      </c>
      <c r="CR15" s="33">
        <f t="shared" ref="CR15:CR20" si="40">CQ15/CP15</f>
        <v>3.0270270270270272</v>
      </c>
      <c r="CS15" s="32">
        <f t="shared" ref="CS15:CT19" si="41">R15+AJ15+BB15+BT15+CL15</f>
        <v>35.5</v>
      </c>
      <c r="CT15" s="32">
        <f t="shared" si="41"/>
        <v>110</v>
      </c>
      <c r="CU15" s="49">
        <f t="shared" ref="CU15:CU20" si="42">CT15/CS15</f>
        <v>3.0985915492957745</v>
      </c>
    </row>
    <row r="16" spans="1:100" s="34" customFormat="1" ht="11.25" customHeight="1" x14ac:dyDescent="0.2">
      <c r="A16" s="21"/>
      <c r="B16" s="54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24" t="e">
        <f t="shared" si="24"/>
        <v>#DIV/0!</v>
      </c>
      <c r="R16" s="23">
        <f t="shared" si="25"/>
        <v>0</v>
      </c>
      <c r="S16" s="23">
        <f t="shared" si="25"/>
        <v>0</v>
      </c>
      <c r="T16" s="23" t="e">
        <f t="shared" si="26"/>
        <v>#DIV/0!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8"/>
      <c r="AH16" s="18"/>
      <c r="AI16" s="18" t="e">
        <f t="shared" si="27"/>
        <v>#DIV/0!</v>
      </c>
      <c r="AJ16" s="23">
        <f t="shared" si="28"/>
        <v>0</v>
      </c>
      <c r="AK16" s="23">
        <f t="shared" si="28"/>
        <v>0</v>
      </c>
      <c r="AL16" s="23" t="e">
        <f t="shared" si="29"/>
        <v>#DIV/0!</v>
      </c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8"/>
      <c r="AZ16" s="18"/>
      <c r="BA16" s="18" t="e">
        <f t="shared" si="30"/>
        <v>#DIV/0!</v>
      </c>
      <c r="BB16" s="23">
        <f t="shared" si="31"/>
        <v>0</v>
      </c>
      <c r="BC16" s="23">
        <f t="shared" si="31"/>
        <v>0</v>
      </c>
      <c r="BD16" s="23" t="e">
        <f t="shared" si="32"/>
        <v>#DIV/0!</v>
      </c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/>
      <c r="BR16" s="18"/>
      <c r="BS16" s="18" t="e">
        <f t="shared" si="33"/>
        <v>#DIV/0!</v>
      </c>
      <c r="BT16" s="23">
        <f t="shared" si="34"/>
        <v>0</v>
      </c>
      <c r="BU16" s="23">
        <f t="shared" si="34"/>
        <v>0</v>
      </c>
      <c r="BV16" s="23" t="e">
        <f t="shared" si="35"/>
        <v>#DIV/0!</v>
      </c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8"/>
      <c r="CJ16" s="18"/>
      <c r="CK16" s="18" t="e">
        <f t="shared" si="36"/>
        <v>#DIV/0!</v>
      </c>
      <c r="CL16" s="23">
        <f t="shared" si="37"/>
        <v>0</v>
      </c>
      <c r="CM16" s="23">
        <f t="shared" si="37"/>
        <v>0</v>
      </c>
      <c r="CN16" s="23" t="e">
        <f t="shared" si="38"/>
        <v>#DIV/0!</v>
      </c>
      <c r="CO16" s="12"/>
      <c r="CP16" s="50">
        <f t="shared" si="39"/>
        <v>0</v>
      </c>
      <c r="CQ16" s="50">
        <f t="shared" si="39"/>
        <v>0</v>
      </c>
      <c r="CR16" s="33" t="e">
        <f t="shared" si="40"/>
        <v>#DIV/0!</v>
      </c>
      <c r="CS16" s="32">
        <f t="shared" si="41"/>
        <v>0</v>
      </c>
      <c r="CT16" s="32">
        <f t="shared" si="41"/>
        <v>0</v>
      </c>
      <c r="CU16" s="49" t="e">
        <f t="shared" si="42"/>
        <v>#DIV/0!</v>
      </c>
    </row>
    <row r="17" spans="1:99" s="15" customFormat="1" ht="11.25" customHeight="1" x14ac:dyDescent="0.2">
      <c r="A17" s="27"/>
      <c r="B17" s="28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4"/>
      <c r="P17" s="24"/>
      <c r="Q17" s="24" t="e">
        <f t="shared" si="24"/>
        <v>#DIV/0!</v>
      </c>
      <c r="R17" s="23">
        <f t="shared" si="25"/>
        <v>0</v>
      </c>
      <c r="S17" s="23">
        <f t="shared" si="25"/>
        <v>0</v>
      </c>
      <c r="T17" s="23" t="e">
        <f t="shared" si="26"/>
        <v>#DIV/0!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4"/>
      <c r="AH17" s="24"/>
      <c r="AI17" s="24" t="e">
        <f t="shared" si="27"/>
        <v>#DIV/0!</v>
      </c>
      <c r="AJ17" s="23">
        <f t="shared" si="28"/>
        <v>0</v>
      </c>
      <c r="AK17" s="23">
        <f t="shared" si="28"/>
        <v>0</v>
      </c>
      <c r="AL17" s="23" t="e">
        <f t="shared" si="29"/>
        <v>#DIV/0!</v>
      </c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4"/>
      <c r="AZ17" s="24"/>
      <c r="BA17" s="24" t="e">
        <f t="shared" si="30"/>
        <v>#DIV/0!</v>
      </c>
      <c r="BB17" s="23">
        <f t="shared" si="31"/>
        <v>0</v>
      </c>
      <c r="BC17" s="23">
        <f t="shared" si="31"/>
        <v>0</v>
      </c>
      <c r="BD17" s="23" t="e">
        <f t="shared" si="32"/>
        <v>#DIV/0!</v>
      </c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4"/>
      <c r="BR17" s="24"/>
      <c r="BS17" s="24" t="e">
        <f t="shared" si="33"/>
        <v>#DIV/0!</v>
      </c>
      <c r="BT17" s="23">
        <f t="shared" si="34"/>
        <v>0</v>
      </c>
      <c r="BU17" s="23">
        <f t="shared" si="34"/>
        <v>0</v>
      </c>
      <c r="BV17" s="23" t="e">
        <f t="shared" si="35"/>
        <v>#DIV/0!</v>
      </c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4"/>
      <c r="CJ17" s="24"/>
      <c r="CK17" s="24" t="e">
        <f t="shared" si="36"/>
        <v>#DIV/0!</v>
      </c>
      <c r="CL17" s="23">
        <f t="shared" si="37"/>
        <v>0</v>
      </c>
      <c r="CM17" s="23">
        <f t="shared" si="37"/>
        <v>0</v>
      </c>
      <c r="CN17" s="23" t="e">
        <f t="shared" si="38"/>
        <v>#DIV/0!</v>
      </c>
      <c r="CO17" s="296"/>
      <c r="CP17" s="50">
        <f t="shared" si="39"/>
        <v>0</v>
      </c>
      <c r="CQ17" s="50">
        <f t="shared" si="39"/>
        <v>0</v>
      </c>
      <c r="CR17" s="33" t="e">
        <f t="shared" si="40"/>
        <v>#DIV/0!</v>
      </c>
      <c r="CS17" s="32">
        <f t="shared" si="41"/>
        <v>0</v>
      </c>
      <c r="CT17" s="32">
        <f t="shared" si="41"/>
        <v>0</v>
      </c>
      <c r="CU17" s="49" t="e">
        <f t="shared" si="42"/>
        <v>#DIV/0!</v>
      </c>
    </row>
    <row r="18" spans="1:99" s="15" customFormat="1" ht="11.25" customHeight="1" x14ac:dyDescent="0.2">
      <c r="A18" s="27"/>
      <c r="B18" s="28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4"/>
      <c r="P18" s="24"/>
      <c r="Q18" s="24" t="e">
        <f t="shared" si="24"/>
        <v>#DIV/0!</v>
      </c>
      <c r="R18" s="23">
        <f t="shared" si="25"/>
        <v>0</v>
      </c>
      <c r="S18" s="23">
        <f t="shared" si="25"/>
        <v>0</v>
      </c>
      <c r="T18" s="23" t="e">
        <f t="shared" si="26"/>
        <v>#DIV/0!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4"/>
      <c r="AH18" s="24"/>
      <c r="AI18" s="24" t="e">
        <f t="shared" si="27"/>
        <v>#DIV/0!</v>
      </c>
      <c r="AJ18" s="23">
        <f t="shared" si="28"/>
        <v>0</v>
      </c>
      <c r="AK18" s="23">
        <f t="shared" si="28"/>
        <v>0</v>
      </c>
      <c r="AL18" s="23" t="e">
        <f t="shared" si="29"/>
        <v>#DIV/0!</v>
      </c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18"/>
      <c r="AZ18" s="24"/>
      <c r="BA18" s="24" t="e">
        <f t="shared" si="30"/>
        <v>#DIV/0!</v>
      </c>
      <c r="BB18" s="23">
        <f t="shared" si="31"/>
        <v>0</v>
      </c>
      <c r="BC18" s="23">
        <f t="shared" si="31"/>
        <v>0</v>
      </c>
      <c r="BD18" s="23" t="e">
        <f t="shared" si="32"/>
        <v>#DIV/0!</v>
      </c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4"/>
      <c r="BR18" s="24"/>
      <c r="BS18" s="24" t="e">
        <f t="shared" si="33"/>
        <v>#DIV/0!</v>
      </c>
      <c r="BT18" s="23">
        <f t="shared" si="34"/>
        <v>0</v>
      </c>
      <c r="BU18" s="23">
        <f t="shared" si="34"/>
        <v>0</v>
      </c>
      <c r="BV18" s="23" t="e">
        <f t="shared" si="35"/>
        <v>#DIV/0!</v>
      </c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4"/>
      <c r="CJ18" s="24"/>
      <c r="CK18" s="24" t="e">
        <f t="shared" si="36"/>
        <v>#DIV/0!</v>
      </c>
      <c r="CL18" s="23">
        <f t="shared" si="37"/>
        <v>0</v>
      </c>
      <c r="CM18" s="23">
        <f t="shared" si="37"/>
        <v>0</v>
      </c>
      <c r="CN18" s="23" t="e">
        <f t="shared" si="38"/>
        <v>#DIV/0!</v>
      </c>
      <c r="CO18" s="296"/>
      <c r="CP18" s="50">
        <f t="shared" si="39"/>
        <v>0</v>
      </c>
      <c r="CQ18" s="50">
        <f t="shared" si="39"/>
        <v>0</v>
      </c>
      <c r="CR18" s="33" t="e">
        <f t="shared" si="40"/>
        <v>#DIV/0!</v>
      </c>
      <c r="CS18" s="32">
        <f t="shared" si="41"/>
        <v>0</v>
      </c>
      <c r="CT18" s="32">
        <f t="shared" si="41"/>
        <v>0</v>
      </c>
      <c r="CU18" s="49" t="e">
        <f t="shared" si="42"/>
        <v>#DIV/0!</v>
      </c>
    </row>
    <row r="19" spans="1:99" s="15" customFormat="1" ht="11.25" customHeight="1" thickBot="1" x14ac:dyDescent="0.25">
      <c r="A19" s="27"/>
      <c r="B19" s="28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24" t="e">
        <f t="shared" si="24"/>
        <v>#DIV/0!</v>
      </c>
      <c r="R19" s="23">
        <f t="shared" si="25"/>
        <v>0</v>
      </c>
      <c r="S19" s="23">
        <f t="shared" si="25"/>
        <v>0</v>
      </c>
      <c r="T19" s="23" t="e">
        <f t="shared" si="26"/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24" t="e">
        <f t="shared" si="27"/>
        <v>#DIV/0!</v>
      </c>
      <c r="AJ19" s="23">
        <f t="shared" si="28"/>
        <v>0</v>
      </c>
      <c r="AK19" s="23">
        <f t="shared" si="28"/>
        <v>0</v>
      </c>
      <c r="AL19" s="23" t="e">
        <f t="shared" si="29"/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24" t="e">
        <f t="shared" si="30"/>
        <v>#DIV/0!</v>
      </c>
      <c r="BB19" s="23">
        <f t="shared" si="31"/>
        <v>0</v>
      </c>
      <c r="BC19" s="23">
        <f t="shared" si="31"/>
        <v>0</v>
      </c>
      <c r="BD19" s="23" t="e">
        <f t="shared" si="32"/>
        <v>#DIV/0!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4"/>
      <c r="BR19" s="24"/>
      <c r="BS19" s="24" t="e">
        <f t="shared" si="33"/>
        <v>#DIV/0!</v>
      </c>
      <c r="BT19" s="23">
        <f t="shared" si="34"/>
        <v>0</v>
      </c>
      <c r="BU19" s="23">
        <f t="shared" si="34"/>
        <v>0</v>
      </c>
      <c r="BV19" s="23" t="e">
        <f t="shared" si="35"/>
        <v>#DIV/0!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24" t="e">
        <f t="shared" si="36"/>
        <v>#DIV/0!</v>
      </c>
      <c r="CL19" s="23">
        <f t="shared" si="37"/>
        <v>0</v>
      </c>
      <c r="CM19" s="23">
        <f t="shared" si="37"/>
        <v>0</v>
      </c>
      <c r="CN19" s="23" t="e">
        <f t="shared" si="38"/>
        <v>#DIV/0!</v>
      </c>
      <c r="CO19" s="296"/>
      <c r="CP19" s="50">
        <f t="shared" si="39"/>
        <v>0</v>
      </c>
      <c r="CQ19" s="50">
        <f t="shared" si="39"/>
        <v>0</v>
      </c>
      <c r="CR19" s="33" t="e">
        <f t="shared" si="40"/>
        <v>#DIV/0!</v>
      </c>
      <c r="CS19" s="32">
        <f t="shared" si="41"/>
        <v>0</v>
      </c>
      <c r="CT19" s="32">
        <f t="shared" si="41"/>
        <v>0</v>
      </c>
      <c r="CU19" s="49" t="e">
        <f t="shared" si="42"/>
        <v>#DIV/0!</v>
      </c>
    </row>
    <row r="20" spans="1:99" ht="11.25" thickBot="1" x14ac:dyDescent="0.2">
      <c r="A20" s="461" t="s">
        <v>0</v>
      </c>
      <c r="B20" s="462"/>
      <c r="C20" s="295">
        <f t="shared" ref="C20:P20" si="43">SUM(C15:C19)</f>
        <v>0</v>
      </c>
      <c r="D20" s="294">
        <f t="shared" si="43"/>
        <v>0</v>
      </c>
      <c r="E20" s="295">
        <f t="shared" si="43"/>
        <v>0</v>
      </c>
      <c r="F20" s="294">
        <f t="shared" si="43"/>
        <v>0</v>
      </c>
      <c r="G20" s="295">
        <f t="shared" si="43"/>
        <v>0</v>
      </c>
      <c r="H20" s="294">
        <f t="shared" si="43"/>
        <v>0</v>
      </c>
      <c r="I20" s="295">
        <f t="shared" si="43"/>
        <v>0</v>
      </c>
      <c r="J20" s="294">
        <f t="shared" si="43"/>
        <v>0</v>
      </c>
      <c r="K20" s="295">
        <f t="shared" si="43"/>
        <v>0</v>
      </c>
      <c r="L20" s="294">
        <f t="shared" si="43"/>
        <v>0</v>
      </c>
      <c r="M20" s="295">
        <f t="shared" si="43"/>
        <v>0</v>
      </c>
      <c r="N20" s="294">
        <f t="shared" si="43"/>
        <v>0</v>
      </c>
      <c r="O20" s="294">
        <f t="shared" si="43"/>
        <v>0</v>
      </c>
      <c r="P20" s="294">
        <f t="shared" si="43"/>
        <v>0</v>
      </c>
      <c r="Q20" s="293" t="e">
        <f t="shared" si="24"/>
        <v>#DIV/0!</v>
      </c>
      <c r="R20" s="293">
        <f>SUM(R15:R19)</f>
        <v>0</v>
      </c>
      <c r="S20" s="293">
        <f>SUM(S15:S19)</f>
        <v>0</v>
      </c>
      <c r="T20" s="293" t="e">
        <f t="shared" si="26"/>
        <v>#DIV/0!</v>
      </c>
      <c r="U20" s="295">
        <f t="shared" ref="U20:AH20" si="44">SUM(U15:U19)</f>
        <v>0</v>
      </c>
      <c r="V20" s="294">
        <f t="shared" si="44"/>
        <v>0</v>
      </c>
      <c r="W20" s="295">
        <f t="shared" si="44"/>
        <v>0</v>
      </c>
      <c r="X20" s="294">
        <f t="shared" si="44"/>
        <v>0</v>
      </c>
      <c r="Y20" s="295">
        <f t="shared" si="44"/>
        <v>0</v>
      </c>
      <c r="Z20" s="294">
        <f t="shared" si="44"/>
        <v>0</v>
      </c>
      <c r="AA20" s="295">
        <f t="shared" si="44"/>
        <v>9</v>
      </c>
      <c r="AB20" s="294">
        <f t="shared" si="44"/>
        <v>39</v>
      </c>
      <c r="AC20" s="295">
        <f t="shared" si="44"/>
        <v>7</v>
      </c>
      <c r="AD20" s="294">
        <f t="shared" si="44"/>
        <v>24</v>
      </c>
      <c r="AE20" s="295">
        <f t="shared" si="44"/>
        <v>0</v>
      </c>
      <c r="AF20" s="294">
        <f t="shared" si="44"/>
        <v>0</v>
      </c>
      <c r="AG20" s="294">
        <f t="shared" si="44"/>
        <v>22</v>
      </c>
      <c r="AH20" s="294">
        <f t="shared" si="44"/>
        <v>56</v>
      </c>
      <c r="AI20" s="293">
        <f t="shared" si="27"/>
        <v>2.5454545454545454</v>
      </c>
      <c r="AJ20" s="293">
        <f>SUM(AJ15:AJ19)</f>
        <v>16</v>
      </c>
      <c r="AK20" s="293">
        <f>SUM(AK15:AK19)</f>
        <v>63</v>
      </c>
      <c r="AL20" s="293">
        <f t="shared" si="29"/>
        <v>3.9375</v>
      </c>
      <c r="AM20" s="295">
        <f t="shared" ref="AM20:AZ20" si="45">SUM(AM15:AM19)</f>
        <v>7.5</v>
      </c>
      <c r="AN20" s="294">
        <f t="shared" si="45"/>
        <v>17</v>
      </c>
      <c r="AO20" s="295">
        <f t="shared" si="45"/>
        <v>4</v>
      </c>
      <c r="AP20" s="294">
        <f t="shared" si="45"/>
        <v>10</v>
      </c>
      <c r="AQ20" s="295">
        <f t="shared" si="45"/>
        <v>1</v>
      </c>
      <c r="AR20" s="294">
        <f t="shared" si="45"/>
        <v>2</v>
      </c>
      <c r="AS20" s="295">
        <f t="shared" si="45"/>
        <v>0</v>
      </c>
      <c r="AT20" s="294">
        <f t="shared" si="45"/>
        <v>0</v>
      </c>
      <c r="AU20" s="295">
        <f t="shared" si="45"/>
        <v>0</v>
      </c>
      <c r="AV20" s="294">
        <f t="shared" si="45"/>
        <v>0</v>
      </c>
      <c r="AW20" s="295">
        <f t="shared" si="45"/>
        <v>0</v>
      </c>
      <c r="AX20" s="294">
        <f t="shared" si="45"/>
        <v>0</v>
      </c>
      <c r="AY20" s="294">
        <f t="shared" si="45"/>
        <v>15</v>
      </c>
      <c r="AZ20" s="294">
        <f t="shared" si="45"/>
        <v>56</v>
      </c>
      <c r="BA20" s="293">
        <f t="shared" si="30"/>
        <v>3.7333333333333334</v>
      </c>
      <c r="BB20" s="293">
        <f>SUM(BB15:BB19)</f>
        <v>12.5</v>
      </c>
      <c r="BC20" s="293">
        <f>SUM(BC15:BC19)</f>
        <v>29</v>
      </c>
      <c r="BD20" s="293">
        <f t="shared" si="32"/>
        <v>2.3199999999999998</v>
      </c>
      <c r="BE20" s="295">
        <f t="shared" ref="BE20:BR20" si="46">SUM(BE15:BE19)</f>
        <v>0</v>
      </c>
      <c r="BF20" s="294">
        <f t="shared" si="46"/>
        <v>0</v>
      </c>
      <c r="BG20" s="295">
        <f t="shared" si="46"/>
        <v>0.5</v>
      </c>
      <c r="BH20" s="294">
        <f t="shared" si="46"/>
        <v>2</v>
      </c>
      <c r="BI20" s="295">
        <f t="shared" si="46"/>
        <v>3.5</v>
      </c>
      <c r="BJ20" s="294">
        <f t="shared" si="46"/>
        <v>9</v>
      </c>
      <c r="BK20" s="295">
        <f t="shared" si="46"/>
        <v>1</v>
      </c>
      <c r="BL20" s="294">
        <f t="shared" si="46"/>
        <v>3</v>
      </c>
      <c r="BM20" s="295">
        <f t="shared" si="46"/>
        <v>0</v>
      </c>
      <c r="BN20" s="294">
        <f t="shared" si="46"/>
        <v>0</v>
      </c>
      <c r="BO20" s="295">
        <f t="shared" si="46"/>
        <v>0</v>
      </c>
      <c r="BP20" s="294">
        <f t="shared" si="46"/>
        <v>0</v>
      </c>
      <c r="BQ20" s="294">
        <f t="shared" si="46"/>
        <v>0</v>
      </c>
      <c r="BR20" s="294">
        <f t="shared" si="46"/>
        <v>0</v>
      </c>
      <c r="BS20" s="293" t="e">
        <f t="shared" si="33"/>
        <v>#DIV/0!</v>
      </c>
      <c r="BT20" s="293">
        <f>SUM(BT15:BT19)</f>
        <v>5</v>
      </c>
      <c r="BU20" s="293">
        <f>SUM(BU15:BU19)</f>
        <v>14</v>
      </c>
      <c r="BV20" s="293">
        <f t="shared" si="35"/>
        <v>2.8</v>
      </c>
      <c r="BW20" s="295">
        <f t="shared" ref="BW20:CJ20" si="47">SUM(BW15:BW19)</f>
        <v>0</v>
      </c>
      <c r="BX20" s="294">
        <f t="shared" si="47"/>
        <v>0</v>
      </c>
      <c r="BY20" s="295">
        <f t="shared" si="47"/>
        <v>2</v>
      </c>
      <c r="BZ20" s="294">
        <f t="shared" si="47"/>
        <v>4</v>
      </c>
      <c r="CA20" s="295">
        <f t="shared" si="47"/>
        <v>0</v>
      </c>
      <c r="CB20" s="294">
        <f t="shared" si="47"/>
        <v>0</v>
      </c>
      <c r="CC20" s="295">
        <f t="shared" si="47"/>
        <v>0</v>
      </c>
      <c r="CD20" s="294">
        <f t="shared" si="47"/>
        <v>0</v>
      </c>
      <c r="CE20" s="295">
        <f t="shared" si="47"/>
        <v>0</v>
      </c>
      <c r="CF20" s="294">
        <f t="shared" si="47"/>
        <v>0</v>
      </c>
      <c r="CG20" s="295">
        <f t="shared" si="47"/>
        <v>0</v>
      </c>
      <c r="CH20" s="294">
        <f t="shared" si="47"/>
        <v>0</v>
      </c>
      <c r="CI20" s="294">
        <f t="shared" si="47"/>
        <v>0</v>
      </c>
      <c r="CJ20" s="294">
        <f t="shared" si="47"/>
        <v>0</v>
      </c>
      <c r="CK20" s="293" t="e">
        <f t="shared" si="36"/>
        <v>#DIV/0!</v>
      </c>
      <c r="CL20" s="293">
        <f>SUM(CL15:CL19)</f>
        <v>2</v>
      </c>
      <c r="CM20" s="293">
        <f>SUM(CM15:CM19)</f>
        <v>4</v>
      </c>
      <c r="CN20" s="293">
        <f t="shared" si="38"/>
        <v>2</v>
      </c>
      <c r="CO20" s="12"/>
      <c r="CP20" s="292">
        <f>SUM(CP14:CP17)</f>
        <v>37</v>
      </c>
      <c r="CQ20" s="291">
        <f>SUM(CQ14:CQ17)</f>
        <v>112</v>
      </c>
      <c r="CR20" s="291">
        <f t="shared" si="40"/>
        <v>3.0270270270270272</v>
      </c>
      <c r="CS20" s="291">
        <f>SUM(CS14:CS17)</f>
        <v>35.5</v>
      </c>
      <c r="CT20" s="291">
        <f>SUM(CT14:CT17)</f>
        <v>110</v>
      </c>
      <c r="CU20" s="290">
        <f t="shared" si="42"/>
        <v>3.0985915492957745</v>
      </c>
    </row>
    <row r="30" spans="1:99" x14ac:dyDescent="0.15">
      <c r="CU30" s="3"/>
    </row>
  </sheetData>
  <sheetProtection selectLockedCells="1" selectUnlockedCells="1"/>
  <protectedRanges>
    <protectedRange sqref="B5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 B14" name="Range1_1_1_1_2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90">
    <mergeCell ref="A14:B14"/>
    <mergeCell ref="A20:B20"/>
    <mergeCell ref="CI4:CK4"/>
    <mergeCell ref="CL4:CN4"/>
    <mergeCell ref="CP4:CR4"/>
    <mergeCell ref="AW4:AX4"/>
    <mergeCell ref="AY4:BA4"/>
    <mergeCell ref="BB4:BD4"/>
    <mergeCell ref="BE4:BF4"/>
    <mergeCell ref="BG4:BH4"/>
    <mergeCell ref="A12:B12"/>
    <mergeCell ref="BW4:BX4"/>
    <mergeCell ref="BY4:BZ4"/>
    <mergeCell ref="CA4:CB4"/>
    <mergeCell ref="CC4:CD4"/>
    <mergeCell ref="BI4:BJ4"/>
    <mergeCell ref="CS4:CU4"/>
    <mergeCell ref="AG4:AI4"/>
    <mergeCell ref="AJ4:AL4"/>
    <mergeCell ref="AM4:AN4"/>
    <mergeCell ref="AO4:AP4"/>
    <mergeCell ref="AQ4:AR4"/>
    <mergeCell ref="A6:B6"/>
    <mergeCell ref="CE4:CF4"/>
    <mergeCell ref="CG4:CH4"/>
    <mergeCell ref="AC4:AD4"/>
    <mergeCell ref="AE4:AF4"/>
    <mergeCell ref="BK4:BL4"/>
    <mergeCell ref="BM4:BN4"/>
    <mergeCell ref="BO4:BP4"/>
    <mergeCell ref="AS4:AT4"/>
    <mergeCell ref="BQ4:BS4"/>
    <mergeCell ref="BT4:BV4"/>
    <mergeCell ref="AU4:AV4"/>
    <mergeCell ref="CI3:CK3"/>
    <mergeCell ref="CL3:CN3"/>
    <mergeCell ref="CP3:CR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U4:V4"/>
    <mergeCell ref="W4:X4"/>
    <mergeCell ref="Y4:Z4"/>
    <mergeCell ref="AA4:AB4"/>
    <mergeCell ref="BY3:BZ3"/>
    <mergeCell ref="CA3:CB3"/>
    <mergeCell ref="CC3:CD3"/>
    <mergeCell ref="CE3:CF3"/>
    <mergeCell ref="CG3:CH3"/>
    <mergeCell ref="BM3:BN3"/>
    <mergeCell ref="BO3:BP3"/>
    <mergeCell ref="BQ3:BS3"/>
    <mergeCell ref="BT3:BV3"/>
    <mergeCell ref="BW3:BX3"/>
    <mergeCell ref="BK3:BL3"/>
    <mergeCell ref="AM3:AN3"/>
    <mergeCell ref="AO3:AP3"/>
    <mergeCell ref="AQ3:AR3"/>
    <mergeCell ref="AS3:AT3"/>
    <mergeCell ref="AU3:AV3"/>
    <mergeCell ref="AW3:AX3"/>
    <mergeCell ref="AY3:BA3"/>
    <mergeCell ref="BB3:BD3"/>
    <mergeCell ref="BE3:BF3"/>
    <mergeCell ref="BG3:BH3"/>
    <mergeCell ref="BI3:BJ3"/>
    <mergeCell ref="AJ3:AL3"/>
    <mergeCell ref="K3:L3"/>
    <mergeCell ref="M3:N3"/>
    <mergeCell ref="O3:Q3"/>
    <mergeCell ref="R3:T3"/>
    <mergeCell ref="U3:V3"/>
    <mergeCell ref="W3:X3"/>
    <mergeCell ref="Y3:Z3"/>
    <mergeCell ref="AA3:AB3"/>
    <mergeCell ref="AC3:AD3"/>
    <mergeCell ref="AE3:AF3"/>
    <mergeCell ref="AG3:AI3"/>
    <mergeCell ref="I3:J3"/>
    <mergeCell ref="A2:B2"/>
    <mergeCell ref="A3:B3"/>
    <mergeCell ref="C3:D3"/>
    <mergeCell ref="E3:F3"/>
    <mergeCell ref="G3:H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V32"/>
  <sheetViews>
    <sheetView zoomScaleSheetLayoutView="55" workbookViewId="0">
      <pane xSplit="2" ySplit="5" topLeftCell="CE6" activePane="bottomRight" state="frozen"/>
      <selection activeCell="CA75" sqref="CA75"/>
      <selection pane="topRight" activeCell="CA75" sqref="CA75"/>
      <selection pane="bottomLeft" activeCell="CA75" sqref="CA75"/>
      <selection pane="bottomRight" activeCell="CF8" sqref="CF8"/>
    </sheetView>
  </sheetViews>
  <sheetFormatPr defaultRowHeight="10.5" x14ac:dyDescent="0.15"/>
  <cols>
    <col min="1" max="1" width="4" style="7" customWidth="1"/>
    <col min="2" max="2" width="25.85546875" style="6" customWidth="1"/>
    <col min="3" max="3" width="5.85546875" style="5" customWidth="1"/>
    <col min="4" max="4" width="6.7109375" style="5" customWidth="1"/>
    <col min="5" max="5" width="5.85546875" style="5" customWidth="1"/>
    <col min="6" max="6" width="6.85546875" style="5" customWidth="1"/>
    <col min="7" max="7" width="5.85546875" style="5" customWidth="1"/>
    <col min="8" max="8" width="7.28515625" style="5" customWidth="1"/>
    <col min="9" max="9" width="5.85546875" style="5" customWidth="1"/>
    <col min="10" max="10" width="7.28515625" style="5" customWidth="1"/>
    <col min="11" max="11" width="5.85546875" style="5" customWidth="1"/>
    <col min="12" max="12" width="6.7109375" style="5" customWidth="1"/>
    <col min="13" max="13" width="5.85546875" style="5" customWidth="1"/>
    <col min="14" max="14" width="7.28515625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5.85546875" style="5" customWidth="1"/>
    <col min="22" max="22" width="7.42578125" style="5" bestFit="1" customWidth="1"/>
    <col min="23" max="23" width="5.85546875" style="5" customWidth="1"/>
    <col min="24" max="24" width="7.42578125" style="5" bestFit="1" customWidth="1"/>
    <col min="25" max="25" width="5.85546875" style="5" customWidth="1"/>
    <col min="26" max="26" width="6.42578125" style="5" customWidth="1"/>
    <col min="27" max="28" width="5.85546875" style="5" customWidth="1"/>
    <col min="29" max="29" width="5.5703125" style="5" customWidth="1"/>
    <col min="30" max="30" width="6.140625" style="5" customWidth="1"/>
    <col min="31" max="31" width="5" style="5" customWidth="1"/>
    <col min="32" max="32" width="6.28515625" style="5" customWidth="1"/>
    <col min="33" max="33" width="7" style="3" customWidth="1"/>
    <col min="34" max="34" width="7.5703125" style="3" customWidth="1"/>
    <col min="35" max="35" width="7.42578125" style="3" customWidth="1"/>
    <col min="36" max="36" width="6.42578125" style="3" customWidth="1"/>
    <col min="37" max="38" width="7.42578125" style="3" customWidth="1"/>
    <col min="39" max="39" width="5.85546875" style="5" customWidth="1"/>
    <col min="40" max="40" width="7.42578125" style="5" bestFit="1" customWidth="1"/>
    <col min="41" max="41" width="5.85546875" style="5" customWidth="1"/>
    <col min="42" max="42" width="6.7109375" style="5" bestFit="1" customWidth="1"/>
    <col min="43" max="45" width="5.85546875" style="5" customWidth="1"/>
    <col min="46" max="46" width="6.28515625" style="5" customWidth="1"/>
    <col min="47" max="48" width="5.85546875" style="5" customWidth="1"/>
    <col min="49" max="49" width="5" style="5" customWidth="1"/>
    <col min="50" max="50" width="6.140625" style="5" customWidth="1"/>
    <col min="51" max="51" width="6.42578125" style="3" customWidth="1"/>
    <col min="52" max="52" width="8.42578125" style="3" customWidth="1"/>
    <col min="53" max="53" width="7.42578125" style="3" customWidth="1"/>
    <col min="54" max="54" width="6.42578125" style="3" customWidth="1"/>
    <col min="55" max="55" width="5.28515625" style="3" bestFit="1" customWidth="1"/>
    <col min="56" max="56" width="7.7109375" style="3" customWidth="1"/>
    <col min="57" max="57" width="5.85546875" style="5" customWidth="1"/>
    <col min="58" max="58" width="7.2851562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6.7109375" style="5" customWidth="1"/>
    <col min="63" max="63" width="5.85546875" style="5" customWidth="1"/>
    <col min="64" max="65" width="6.5703125" style="5" customWidth="1"/>
    <col min="66" max="66" width="5.85546875" style="5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83" width="5.85546875" style="5" customWidth="1"/>
    <col min="84" max="84" width="5.85546875" style="5" bestFit="1" customWidth="1"/>
    <col min="85" max="85" width="5" style="5" bestFit="1" customWidth="1"/>
    <col min="86" max="86" width="5.28515625" style="5" customWidth="1"/>
    <col min="87" max="87" width="6.42578125" style="3" customWidth="1"/>
    <col min="88" max="89" width="7.42578125" style="3" bestFit="1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0.28515625" style="1" bestFit="1" customWidth="1"/>
    <col min="101" max="256" width="9.140625" style="1"/>
    <col min="257" max="257" width="4" style="1" customWidth="1"/>
    <col min="258" max="258" width="25.85546875" style="1" customWidth="1"/>
    <col min="259" max="259" width="5.85546875" style="1" customWidth="1"/>
    <col min="260" max="260" width="6.7109375" style="1" customWidth="1"/>
    <col min="261" max="261" width="5.85546875" style="1" customWidth="1"/>
    <col min="262" max="262" width="6.85546875" style="1" customWidth="1"/>
    <col min="263" max="263" width="5.85546875" style="1" customWidth="1"/>
    <col min="264" max="264" width="7.28515625" style="1" customWidth="1"/>
    <col min="265" max="265" width="5.85546875" style="1" customWidth="1"/>
    <col min="266" max="266" width="7.28515625" style="1" customWidth="1"/>
    <col min="267" max="267" width="5.85546875" style="1" customWidth="1"/>
    <col min="268" max="268" width="6.7109375" style="1" customWidth="1"/>
    <col min="269" max="269" width="5.85546875" style="1" customWidth="1"/>
    <col min="270" max="270" width="7.28515625" style="1" customWidth="1"/>
    <col min="271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5.85546875" style="1" customWidth="1"/>
    <col min="278" max="278" width="7.42578125" style="1" bestFit="1" customWidth="1"/>
    <col min="279" max="279" width="5.85546875" style="1" customWidth="1"/>
    <col min="280" max="280" width="7.42578125" style="1" bestFit="1" customWidth="1"/>
    <col min="281" max="281" width="5.85546875" style="1" customWidth="1"/>
    <col min="282" max="282" width="6.42578125" style="1" customWidth="1"/>
    <col min="283" max="284" width="5.85546875" style="1" customWidth="1"/>
    <col min="285" max="285" width="5.5703125" style="1" customWidth="1"/>
    <col min="286" max="286" width="6.140625" style="1" customWidth="1"/>
    <col min="287" max="287" width="5" style="1" customWidth="1"/>
    <col min="288" max="288" width="6.28515625" style="1" customWidth="1"/>
    <col min="289" max="289" width="7" style="1" customWidth="1"/>
    <col min="290" max="290" width="7.5703125" style="1" customWidth="1"/>
    <col min="291" max="291" width="7.42578125" style="1" customWidth="1"/>
    <col min="292" max="292" width="6.42578125" style="1" customWidth="1"/>
    <col min="293" max="294" width="7.42578125" style="1" customWidth="1"/>
    <col min="295" max="295" width="5.85546875" style="1" customWidth="1"/>
    <col min="296" max="296" width="7.42578125" style="1" bestFit="1" customWidth="1"/>
    <col min="297" max="297" width="5.85546875" style="1" customWidth="1"/>
    <col min="298" max="298" width="6.7109375" style="1" bestFit="1" customWidth="1"/>
    <col min="299" max="301" width="5.85546875" style="1" customWidth="1"/>
    <col min="302" max="302" width="6.28515625" style="1" customWidth="1"/>
    <col min="303" max="304" width="5.85546875" style="1" customWidth="1"/>
    <col min="305" max="305" width="5" style="1" customWidth="1"/>
    <col min="306" max="306" width="6.140625" style="1" customWidth="1"/>
    <col min="307" max="307" width="6.42578125" style="1" customWidth="1"/>
    <col min="308" max="308" width="8.42578125" style="1" customWidth="1"/>
    <col min="309" max="309" width="7.42578125" style="1" customWidth="1"/>
    <col min="310" max="310" width="6.42578125" style="1" customWidth="1"/>
    <col min="311" max="311" width="5.28515625" style="1" bestFit="1" customWidth="1"/>
    <col min="312" max="312" width="7.7109375" style="1" customWidth="1"/>
    <col min="313" max="313" width="5.85546875" style="1" customWidth="1"/>
    <col min="314" max="314" width="7.2851562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6.7109375" style="1" customWidth="1"/>
    <col min="319" max="319" width="5.85546875" style="1" customWidth="1"/>
    <col min="320" max="321" width="6.5703125" style="1" customWidth="1"/>
    <col min="322" max="322" width="5.85546875" style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9" width="5.85546875" style="1" customWidth="1"/>
    <col min="340" max="340" width="5.85546875" style="1" bestFit="1" customWidth="1"/>
    <col min="341" max="341" width="5" style="1" bestFit="1" customWidth="1"/>
    <col min="342" max="342" width="5.2851562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0.28515625" style="1" bestFit="1" customWidth="1"/>
    <col min="357" max="512" width="9.140625" style="1"/>
    <col min="513" max="513" width="4" style="1" customWidth="1"/>
    <col min="514" max="514" width="25.85546875" style="1" customWidth="1"/>
    <col min="515" max="515" width="5.85546875" style="1" customWidth="1"/>
    <col min="516" max="516" width="6.7109375" style="1" customWidth="1"/>
    <col min="517" max="517" width="5.85546875" style="1" customWidth="1"/>
    <col min="518" max="518" width="6.85546875" style="1" customWidth="1"/>
    <col min="519" max="519" width="5.85546875" style="1" customWidth="1"/>
    <col min="520" max="520" width="7.28515625" style="1" customWidth="1"/>
    <col min="521" max="521" width="5.85546875" style="1" customWidth="1"/>
    <col min="522" max="522" width="7.28515625" style="1" customWidth="1"/>
    <col min="523" max="523" width="5.85546875" style="1" customWidth="1"/>
    <col min="524" max="524" width="6.7109375" style="1" customWidth="1"/>
    <col min="525" max="525" width="5.85546875" style="1" customWidth="1"/>
    <col min="526" max="526" width="7.28515625" style="1" customWidth="1"/>
    <col min="527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5.85546875" style="1" customWidth="1"/>
    <col min="534" max="534" width="7.42578125" style="1" bestFit="1" customWidth="1"/>
    <col min="535" max="535" width="5.85546875" style="1" customWidth="1"/>
    <col min="536" max="536" width="7.42578125" style="1" bestFit="1" customWidth="1"/>
    <col min="537" max="537" width="5.85546875" style="1" customWidth="1"/>
    <col min="538" max="538" width="6.42578125" style="1" customWidth="1"/>
    <col min="539" max="540" width="5.85546875" style="1" customWidth="1"/>
    <col min="541" max="541" width="5.5703125" style="1" customWidth="1"/>
    <col min="542" max="542" width="6.140625" style="1" customWidth="1"/>
    <col min="543" max="543" width="5" style="1" customWidth="1"/>
    <col min="544" max="544" width="6.28515625" style="1" customWidth="1"/>
    <col min="545" max="545" width="7" style="1" customWidth="1"/>
    <col min="546" max="546" width="7.5703125" style="1" customWidth="1"/>
    <col min="547" max="547" width="7.42578125" style="1" customWidth="1"/>
    <col min="548" max="548" width="6.42578125" style="1" customWidth="1"/>
    <col min="549" max="550" width="7.42578125" style="1" customWidth="1"/>
    <col min="551" max="551" width="5.85546875" style="1" customWidth="1"/>
    <col min="552" max="552" width="7.42578125" style="1" bestFit="1" customWidth="1"/>
    <col min="553" max="553" width="5.85546875" style="1" customWidth="1"/>
    <col min="554" max="554" width="6.7109375" style="1" bestFit="1" customWidth="1"/>
    <col min="555" max="557" width="5.85546875" style="1" customWidth="1"/>
    <col min="558" max="558" width="6.28515625" style="1" customWidth="1"/>
    <col min="559" max="560" width="5.85546875" style="1" customWidth="1"/>
    <col min="561" max="561" width="5" style="1" customWidth="1"/>
    <col min="562" max="562" width="6.140625" style="1" customWidth="1"/>
    <col min="563" max="563" width="6.42578125" style="1" customWidth="1"/>
    <col min="564" max="564" width="8.42578125" style="1" customWidth="1"/>
    <col min="565" max="565" width="7.42578125" style="1" customWidth="1"/>
    <col min="566" max="566" width="6.42578125" style="1" customWidth="1"/>
    <col min="567" max="567" width="5.28515625" style="1" bestFit="1" customWidth="1"/>
    <col min="568" max="568" width="7.7109375" style="1" customWidth="1"/>
    <col min="569" max="569" width="5.85546875" style="1" customWidth="1"/>
    <col min="570" max="570" width="7.2851562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6.7109375" style="1" customWidth="1"/>
    <col min="575" max="575" width="5.85546875" style="1" customWidth="1"/>
    <col min="576" max="577" width="6.5703125" style="1" customWidth="1"/>
    <col min="578" max="578" width="5.85546875" style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95" width="5.85546875" style="1" customWidth="1"/>
    <col min="596" max="596" width="5.85546875" style="1" bestFit="1" customWidth="1"/>
    <col min="597" max="597" width="5" style="1" bestFit="1" customWidth="1"/>
    <col min="598" max="598" width="5.2851562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0.28515625" style="1" bestFit="1" customWidth="1"/>
    <col min="613" max="768" width="9.140625" style="1"/>
    <col min="769" max="769" width="4" style="1" customWidth="1"/>
    <col min="770" max="770" width="25.85546875" style="1" customWidth="1"/>
    <col min="771" max="771" width="5.85546875" style="1" customWidth="1"/>
    <col min="772" max="772" width="6.7109375" style="1" customWidth="1"/>
    <col min="773" max="773" width="5.85546875" style="1" customWidth="1"/>
    <col min="774" max="774" width="6.85546875" style="1" customWidth="1"/>
    <col min="775" max="775" width="5.85546875" style="1" customWidth="1"/>
    <col min="776" max="776" width="7.28515625" style="1" customWidth="1"/>
    <col min="777" max="777" width="5.85546875" style="1" customWidth="1"/>
    <col min="778" max="778" width="7.28515625" style="1" customWidth="1"/>
    <col min="779" max="779" width="5.85546875" style="1" customWidth="1"/>
    <col min="780" max="780" width="6.7109375" style="1" customWidth="1"/>
    <col min="781" max="781" width="5.85546875" style="1" customWidth="1"/>
    <col min="782" max="782" width="7.28515625" style="1" customWidth="1"/>
    <col min="783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5.85546875" style="1" customWidth="1"/>
    <col min="790" max="790" width="7.42578125" style="1" bestFit="1" customWidth="1"/>
    <col min="791" max="791" width="5.85546875" style="1" customWidth="1"/>
    <col min="792" max="792" width="7.42578125" style="1" bestFit="1" customWidth="1"/>
    <col min="793" max="793" width="5.85546875" style="1" customWidth="1"/>
    <col min="794" max="794" width="6.42578125" style="1" customWidth="1"/>
    <col min="795" max="796" width="5.85546875" style="1" customWidth="1"/>
    <col min="797" max="797" width="5.5703125" style="1" customWidth="1"/>
    <col min="798" max="798" width="6.140625" style="1" customWidth="1"/>
    <col min="799" max="799" width="5" style="1" customWidth="1"/>
    <col min="800" max="800" width="6.28515625" style="1" customWidth="1"/>
    <col min="801" max="801" width="7" style="1" customWidth="1"/>
    <col min="802" max="802" width="7.5703125" style="1" customWidth="1"/>
    <col min="803" max="803" width="7.42578125" style="1" customWidth="1"/>
    <col min="804" max="804" width="6.42578125" style="1" customWidth="1"/>
    <col min="805" max="806" width="7.42578125" style="1" customWidth="1"/>
    <col min="807" max="807" width="5.85546875" style="1" customWidth="1"/>
    <col min="808" max="808" width="7.42578125" style="1" bestFit="1" customWidth="1"/>
    <col min="809" max="809" width="5.85546875" style="1" customWidth="1"/>
    <col min="810" max="810" width="6.7109375" style="1" bestFit="1" customWidth="1"/>
    <col min="811" max="813" width="5.85546875" style="1" customWidth="1"/>
    <col min="814" max="814" width="6.28515625" style="1" customWidth="1"/>
    <col min="815" max="816" width="5.85546875" style="1" customWidth="1"/>
    <col min="817" max="817" width="5" style="1" customWidth="1"/>
    <col min="818" max="818" width="6.140625" style="1" customWidth="1"/>
    <col min="819" max="819" width="6.42578125" style="1" customWidth="1"/>
    <col min="820" max="820" width="8.42578125" style="1" customWidth="1"/>
    <col min="821" max="821" width="7.42578125" style="1" customWidth="1"/>
    <col min="822" max="822" width="6.42578125" style="1" customWidth="1"/>
    <col min="823" max="823" width="5.28515625" style="1" bestFit="1" customWidth="1"/>
    <col min="824" max="824" width="7.7109375" style="1" customWidth="1"/>
    <col min="825" max="825" width="5.85546875" style="1" customWidth="1"/>
    <col min="826" max="826" width="7.2851562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6.7109375" style="1" customWidth="1"/>
    <col min="831" max="831" width="5.85546875" style="1" customWidth="1"/>
    <col min="832" max="833" width="6.5703125" style="1" customWidth="1"/>
    <col min="834" max="834" width="5.85546875" style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51" width="5.85546875" style="1" customWidth="1"/>
    <col min="852" max="852" width="5.85546875" style="1" bestFit="1" customWidth="1"/>
    <col min="853" max="853" width="5" style="1" bestFit="1" customWidth="1"/>
    <col min="854" max="854" width="5.2851562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0.28515625" style="1" bestFit="1" customWidth="1"/>
    <col min="869" max="1024" width="9.140625" style="1"/>
    <col min="1025" max="1025" width="4" style="1" customWidth="1"/>
    <col min="1026" max="1026" width="25.85546875" style="1" customWidth="1"/>
    <col min="1027" max="1027" width="5.85546875" style="1" customWidth="1"/>
    <col min="1028" max="1028" width="6.7109375" style="1" customWidth="1"/>
    <col min="1029" max="1029" width="5.85546875" style="1" customWidth="1"/>
    <col min="1030" max="1030" width="6.85546875" style="1" customWidth="1"/>
    <col min="1031" max="1031" width="5.85546875" style="1" customWidth="1"/>
    <col min="1032" max="1032" width="7.28515625" style="1" customWidth="1"/>
    <col min="1033" max="1033" width="5.85546875" style="1" customWidth="1"/>
    <col min="1034" max="1034" width="7.28515625" style="1" customWidth="1"/>
    <col min="1035" max="1035" width="5.85546875" style="1" customWidth="1"/>
    <col min="1036" max="1036" width="6.7109375" style="1" customWidth="1"/>
    <col min="1037" max="1037" width="5.85546875" style="1" customWidth="1"/>
    <col min="1038" max="1038" width="7.28515625" style="1" customWidth="1"/>
    <col min="1039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5.85546875" style="1" customWidth="1"/>
    <col min="1046" max="1046" width="7.42578125" style="1" bestFit="1" customWidth="1"/>
    <col min="1047" max="1047" width="5.85546875" style="1" customWidth="1"/>
    <col min="1048" max="1048" width="7.42578125" style="1" bestFit="1" customWidth="1"/>
    <col min="1049" max="1049" width="5.85546875" style="1" customWidth="1"/>
    <col min="1050" max="1050" width="6.42578125" style="1" customWidth="1"/>
    <col min="1051" max="1052" width="5.85546875" style="1" customWidth="1"/>
    <col min="1053" max="1053" width="5.5703125" style="1" customWidth="1"/>
    <col min="1054" max="1054" width="6.140625" style="1" customWidth="1"/>
    <col min="1055" max="1055" width="5" style="1" customWidth="1"/>
    <col min="1056" max="1056" width="6.28515625" style="1" customWidth="1"/>
    <col min="1057" max="1057" width="7" style="1" customWidth="1"/>
    <col min="1058" max="1058" width="7.5703125" style="1" customWidth="1"/>
    <col min="1059" max="1059" width="7.42578125" style="1" customWidth="1"/>
    <col min="1060" max="1060" width="6.42578125" style="1" customWidth="1"/>
    <col min="1061" max="1062" width="7.42578125" style="1" customWidth="1"/>
    <col min="1063" max="1063" width="5.85546875" style="1" customWidth="1"/>
    <col min="1064" max="1064" width="7.42578125" style="1" bestFit="1" customWidth="1"/>
    <col min="1065" max="1065" width="5.85546875" style="1" customWidth="1"/>
    <col min="1066" max="1066" width="6.7109375" style="1" bestFit="1" customWidth="1"/>
    <col min="1067" max="1069" width="5.85546875" style="1" customWidth="1"/>
    <col min="1070" max="1070" width="6.28515625" style="1" customWidth="1"/>
    <col min="1071" max="1072" width="5.85546875" style="1" customWidth="1"/>
    <col min="1073" max="1073" width="5" style="1" customWidth="1"/>
    <col min="1074" max="1074" width="6.140625" style="1" customWidth="1"/>
    <col min="1075" max="1075" width="6.42578125" style="1" customWidth="1"/>
    <col min="1076" max="1076" width="8.42578125" style="1" customWidth="1"/>
    <col min="1077" max="1077" width="7.42578125" style="1" customWidth="1"/>
    <col min="1078" max="1078" width="6.42578125" style="1" customWidth="1"/>
    <col min="1079" max="1079" width="5.28515625" style="1" bestFit="1" customWidth="1"/>
    <col min="1080" max="1080" width="7.7109375" style="1" customWidth="1"/>
    <col min="1081" max="1081" width="5.85546875" style="1" customWidth="1"/>
    <col min="1082" max="1082" width="7.2851562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6.7109375" style="1" customWidth="1"/>
    <col min="1087" max="1087" width="5.85546875" style="1" customWidth="1"/>
    <col min="1088" max="1089" width="6.5703125" style="1" customWidth="1"/>
    <col min="1090" max="1090" width="5.85546875" style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107" width="5.85546875" style="1" customWidth="1"/>
    <col min="1108" max="1108" width="5.85546875" style="1" bestFit="1" customWidth="1"/>
    <col min="1109" max="1109" width="5" style="1" bestFit="1" customWidth="1"/>
    <col min="1110" max="1110" width="5.2851562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0.28515625" style="1" bestFit="1" customWidth="1"/>
    <col min="1125" max="1280" width="9.140625" style="1"/>
    <col min="1281" max="1281" width="4" style="1" customWidth="1"/>
    <col min="1282" max="1282" width="25.85546875" style="1" customWidth="1"/>
    <col min="1283" max="1283" width="5.85546875" style="1" customWidth="1"/>
    <col min="1284" max="1284" width="6.7109375" style="1" customWidth="1"/>
    <col min="1285" max="1285" width="5.85546875" style="1" customWidth="1"/>
    <col min="1286" max="1286" width="6.85546875" style="1" customWidth="1"/>
    <col min="1287" max="1287" width="5.85546875" style="1" customWidth="1"/>
    <col min="1288" max="1288" width="7.28515625" style="1" customWidth="1"/>
    <col min="1289" max="1289" width="5.85546875" style="1" customWidth="1"/>
    <col min="1290" max="1290" width="7.28515625" style="1" customWidth="1"/>
    <col min="1291" max="1291" width="5.85546875" style="1" customWidth="1"/>
    <col min="1292" max="1292" width="6.7109375" style="1" customWidth="1"/>
    <col min="1293" max="1293" width="5.85546875" style="1" customWidth="1"/>
    <col min="1294" max="1294" width="7.28515625" style="1" customWidth="1"/>
    <col min="1295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5.85546875" style="1" customWidth="1"/>
    <col min="1302" max="1302" width="7.42578125" style="1" bestFit="1" customWidth="1"/>
    <col min="1303" max="1303" width="5.85546875" style="1" customWidth="1"/>
    <col min="1304" max="1304" width="7.42578125" style="1" bestFit="1" customWidth="1"/>
    <col min="1305" max="1305" width="5.85546875" style="1" customWidth="1"/>
    <col min="1306" max="1306" width="6.42578125" style="1" customWidth="1"/>
    <col min="1307" max="1308" width="5.85546875" style="1" customWidth="1"/>
    <col min="1309" max="1309" width="5.5703125" style="1" customWidth="1"/>
    <col min="1310" max="1310" width="6.140625" style="1" customWidth="1"/>
    <col min="1311" max="1311" width="5" style="1" customWidth="1"/>
    <col min="1312" max="1312" width="6.28515625" style="1" customWidth="1"/>
    <col min="1313" max="1313" width="7" style="1" customWidth="1"/>
    <col min="1314" max="1314" width="7.5703125" style="1" customWidth="1"/>
    <col min="1315" max="1315" width="7.42578125" style="1" customWidth="1"/>
    <col min="1316" max="1316" width="6.42578125" style="1" customWidth="1"/>
    <col min="1317" max="1318" width="7.42578125" style="1" customWidth="1"/>
    <col min="1319" max="1319" width="5.85546875" style="1" customWidth="1"/>
    <col min="1320" max="1320" width="7.42578125" style="1" bestFit="1" customWidth="1"/>
    <col min="1321" max="1321" width="5.85546875" style="1" customWidth="1"/>
    <col min="1322" max="1322" width="6.7109375" style="1" bestFit="1" customWidth="1"/>
    <col min="1323" max="1325" width="5.85546875" style="1" customWidth="1"/>
    <col min="1326" max="1326" width="6.28515625" style="1" customWidth="1"/>
    <col min="1327" max="1328" width="5.85546875" style="1" customWidth="1"/>
    <col min="1329" max="1329" width="5" style="1" customWidth="1"/>
    <col min="1330" max="1330" width="6.140625" style="1" customWidth="1"/>
    <col min="1331" max="1331" width="6.42578125" style="1" customWidth="1"/>
    <col min="1332" max="1332" width="8.42578125" style="1" customWidth="1"/>
    <col min="1333" max="1333" width="7.42578125" style="1" customWidth="1"/>
    <col min="1334" max="1334" width="6.42578125" style="1" customWidth="1"/>
    <col min="1335" max="1335" width="5.28515625" style="1" bestFit="1" customWidth="1"/>
    <col min="1336" max="1336" width="7.7109375" style="1" customWidth="1"/>
    <col min="1337" max="1337" width="5.85546875" style="1" customWidth="1"/>
    <col min="1338" max="1338" width="7.2851562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6.7109375" style="1" customWidth="1"/>
    <col min="1343" max="1343" width="5.85546875" style="1" customWidth="1"/>
    <col min="1344" max="1345" width="6.5703125" style="1" customWidth="1"/>
    <col min="1346" max="1346" width="5.85546875" style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63" width="5.85546875" style="1" customWidth="1"/>
    <col min="1364" max="1364" width="5.85546875" style="1" bestFit="1" customWidth="1"/>
    <col min="1365" max="1365" width="5" style="1" bestFit="1" customWidth="1"/>
    <col min="1366" max="1366" width="5.2851562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0.28515625" style="1" bestFit="1" customWidth="1"/>
    <col min="1381" max="1536" width="9.140625" style="1"/>
    <col min="1537" max="1537" width="4" style="1" customWidth="1"/>
    <col min="1538" max="1538" width="25.85546875" style="1" customWidth="1"/>
    <col min="1539" max="1539" width="5.85546875" style="1" customWidth="1"/>
    <col min="1540" max="1540" width="6.7109375" style="1" customWidth="1"/>
    <col min="1541" max="1541" width="5.85546875" style="1" customWidth="1"/>
    <col min="1542" max="1542" width="6.85546875" style="1" customWidth="1"/>
    <col min="1543" max="1543" width="5.85546875" style="1" customWidth="1"/>
    <col min="1544" max="1544" width="7.28515625" style="1" customWidth="1"/>
    <col min="1545" max="1545" width="5.85546875" style="1" customWidth="1"/>
    <col min="1546" max="1546" width="7.28515625" style="1" customWidth="1"/>
    <col min="1547" max="1547" width="5.85546875" style="1" customWidth="1"/>
    <col min="1548" max="1548" width="6.7109375" style="1" customWidth="1"/>
    <col min="1549" max="1549" width="5.85546875" style="1" customWidth="1"/>
    <col min="1550" max="1550" width="7.28515625" style="1" customWidth="1"/>
    <col min="1551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5.85546875" style="1" customWidth="1"/>
    <col min="1558" max="1558" width="7.42578125" style="1" bestFit="1" customWidth="1"/>
    <col min="1559" max="1559" width="5.85546875" style="1" customWidth="1"/>
    <col min="1560" max="1560" width="7.42578125" style="1" bestFit="1" customWidth="1"/>
    <col min="1561" max="1561" width="5.85546875" style="1" customWidth="1"/>
    <col min="1562" max="1562" width="6.42578125" style="1" customWidth="1"/>
    <col min="1563" max="1564" width="5.85546875" style="1" customWidth="1"/>
    <col min="1565" max="1565" width="5.5703125" style="1" customWidth="1"/>
    <col min="1566" max="1566" width="6.140625" style="1" customWidth="1"/>
    <col min="1567" max="1567" width="5" style="1" customWidth="1"/>
    <col min="1568" max="1568" width="6.28515625" style="1" customWidth="1"/>
    <col min="1569" max="1569" width="7" style="1" customWidth="1"/>
    <col min="1570" max="1570" width="7.5703125" style="1" customWidth="1"/>
    <col min="1571" max="1571" width="7.42578125" style="1" customWidth="1"/>
    <col min="1572" max="1572" width="6.42578125" style="1" customWidth="1"/>
    <col min="1573" max="1574" width="7.42578125" style="1" customWidth="1"/>
    <col min="1575" max="1575" width="5.85546875" style="1" customWidth="1"/>
    <col min="1576" max="1576" width="7.42578125" style="1" bestFit="1" customWidth="1"/>
    <col min="1577" max="1577" width="5.85546875" style="1" customWidth="1"/>
    <col min="1578" max="1578" width="6.7109375" style="1" bestFit="1" customWidth="1"/>
    <col min="1579" max="1581" width="5.85546875" style="1" customWidth="1"/>
    <col min="1582" max="1582" width="6.28515625" style="1" customWidth="1"/>
    <col min="1583" max="1584" width="5.85546875" style="1" customWidth="1"/>
    <col min="1585" max="1585" width="5" style="1" customWidth="1"/>
    <col min="1586" max="1586" width="6.140625" style="1" customWidth="1"/>
    <col min="1587" max="1587" width="6.42578125" style="1" customWidth="1"/>
    <col min="1588" max="1588" width="8.42578125" style="1" customWidth="1"/>
    <col min="1589" max="1589" width="7.42578125" style="1" customWidth="1"/>
    <col min="1590" max="1590" width="6.42578125" style="1" customWidth="1"/>
    <col min="1591" max="1591" width="5.28515625" style="1" bestFit="1" customWidth="1"/>
    <col min="1592" max="1592" width="7.7109375" style="1" customWidth="1"/>
    <col min="1593" max="1593" width="5.85546875" style="1" customWidth="1"/>
    <col min="1594" max="1594" width="7.2851562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6.7109375" style="1" customWidth="1"/>
    <col min="1599" max="1599" width="5.85546875" style="1" customWidth="1"/>
    <col min="1600" max="1601" width="6.5703125" style="1" customWidth="1"/>
    <col min="1602" max="1602" width="5.85546875" style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9" width="5.85546875" style="1" customWidth="1"/>
    <col min="1620" max="1620" width="5.85546875" style="1" bestFit="1" customWidth="1"/>
    <col min="1621" max="1621" width="5" style="1" bestFit="1" customWidth="1"/>
    <col min="1622" max="1622" width="5.2851562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0.28515625" style="1" bestFit="1" customWidth="1"/>
    <col min="1637" max="1792" width="9.140625" style="1"/>
    <col min="1793" max="1793" width="4" style="1" customWidth="1"/>
    <col min="1794" max="1794" width="25.85546875" style="1" customWidth="1"/>
    <col min="1795" max="1795" width="5.85546875" style="1" customWidth="1"/>
    <col min="1796" max="1796" width="6.7109375" style="1" customWidth="1"/>
    <col min="1797" max="1797" width="5.85546875" style="1" customWidth="1"/>
    <col min="1798" max="1798" width="6.85546875" style="1" customWidth="1"/>
    <col min="1799" max="1799" width="5.85546875" style="1" customWidth="1"/>
    <col min="1800" max="1800" width="7.28515625" style="1" customWidth="1"/>
    <col min="1801" max="1801" width="5.85546875" style="1" customWidth="1"/>
    <col min="1802" max="1802" width="7.28515625" style="1" customWidth="1"/>
    <col min="1803" max="1803" width="5.85546875" style="1" customWidth="1"/>
    <col min="1804" max="1804" width="6.7109375" style="1" customWidth="1"/>
    <col min="1805" max="1805" width="5.85546875" style="1" customWidth="1"/>
    <col min="1806" max="1806" width="7.28515625" style="1" customWidth="1"/>
    <col min="1807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5.85546875" style="1" customWidth="1"/>
    <col min="1814" max="1814" width="7.42578125" style="1" bestFit="1" customWidth="1"/>
    <col min="1815" max="1815" width="5.85546875" style="1" customWidth="1"/>
    <col min="1816" max="1816" width="7.42578125" style="1" bestFit="1" customWidth="1"/>
    <col min="1817" max="1817" width="5.85546875" style="1" customWidth="1"/>
    <col min="1818" max="1818" width="6.42578125" style="1" customWidth="1"/>
    <col min="1819" max="1820" width="5.85546875" style="1" customWidth="1"/>
    <col min="1821" max="1821" width="5.5703125" style="1" customWidth="1"/>
    <col min="1822" max="1822" width="6.140625" style="1" customWidth="1"/>
    <col min="1823" max="1823" width="5" style="1" customWidth="1"/>
    <col min="1824" max="1824" width="6.28515625" style="1" customWidth="1"/>
    <col min="1825" max="1825" width="7" style="1" customWidth="1"/>
    <col min="1826" max="1826" width="7.5703125" style="1" customWidth="1"/>
    <col min="1827" max="1827" width="7.42578125" style="1" customWidth="1"/>
    <col min="1828" max="1828" width="6.42578125" style="1" customWidth="1"/>
    <col min="1829" max="1830" width="7.42578125" style="1" customWidth="1"/>
    <col min="1831" max="1831" width="5.85546875" style="1" customWidth="1"/>
    <col min="1832" max="1832" width="7.42578125" style="1" bestFit="1" customWidth="1"/>
    <col min="1833" max="1833" width="5.85546875" style="1" customWidth="1"/>
    <col min="1834" max="1834" width="6.7109375" style="1" bestFit="1" customWidth="1"/>
    <col min="1835" max="1837" width="5.85546875" style="1" customWidth="1"/>
    <col min="1838" max="1838" width="6.28515625" style="1" customWidth="1"/>
    <col min="1839" max="1840" width="5.85546875" style="1" customWidth="1"/>
    <col min="1841" max="1841" width="5" style="1" customWidth="1"/>
    <col min="1842" max="1842" width="6.140625" style="1" customWidth="1"/>
    <col min="1843" max="1843" width="6.42578125" style="1" customWidth="1"/>
    <col min="1844" max="1844" width="8.42578125" style="1" customWidth="1"/>
    <col min="1845" max="1845" width="7.42578125" style="1" customWidth="1"/>
    <col min="1846" max="1846" width="6.42578125" style="1" customWidth="1"/>
    <col min="1847" max="1847" width="5.28515625" style="1" bestFit="1" customWidth="1"/>
    <col min="1848" max="1848" width="7.7109375" style="1" customWidth="1"/>
    <col min="1849" max="1849" width="5.85546875" style="1" customWidth="1"/>
    <col min="1850" max="1850" width="7.2851562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6.7109375" style="1" customWidth="1"/>
    <col min="1855" max="1855" width="5.85546875" style="1" customWidth="1"/>
    <col min="1856" max="1857" width="6.5703125" style="1" customWidth="1"/>
    <col min="1858" max="1858" width="5.85546875" style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75" width="5.85546875" style="1" customWidth="1"/>
    <col min="1876" max="1876" width="5.85546875" style="1" bestFit="1" customWidth="1"/>
    <col min="1877" max="1877" width="5" style="1" bestFit="1" customWidth="1"/>
    <col min="1878" max="1878" width="5.2851562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0.28515625" style="1" bestFit="1" customWidth="1"/>
    <col min="1893" max="2048" width="9.140625" style="1"/>
    <col min="2049" max="2049" width="4" style="1" customWidth="1"/>
    <col min="2050" max="2050" width="25.85546875" style="1" customWidth="1"/>
    <col min="2051" max="2051" width="5.85546875" style="1" customWidth="1"/>
    <col min="2052" max="2052" width="6.7109375" style="1" customWidth="1"/>
    <col min="2053" max="2053" width="5.85546875" style="1" customWidth="1"/>
    <col min="2054" max="2054" width="6.85546875" style="1" customWidth="1"/>
    <col min="2055" max="2055" width="5.85546875" style="1" customWidth="1"/>
    <col min="2056" max="2056" width="7.28515625" style="1" customWidth="1"/>
    <col min="2057" max="2057" width="5.85546875" style="1" customWidth="1"/>
    <col min="2058" max="2058" width="7.28515625" style="1" customWidth="1"/>
    <col min="2059" max="2059" width="5.85546875" style="1" customWidth="1"/>
    <col min="2060" max="2060" width="6.7109375" style="1" customWidth="1"/>
    <col min="2061" max="2061" width="5.85546875" style="1" customWidth="1"/>
    <col min="2062" max="2062" width="7.28515625" style="1" customWidth="1"/>
    <col min="2063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5.85546875" style="1" customWidth="1"/>
    <col min="2070" max="2070" width="7.42578125" style="1" bestFit="1" customWidth="1"/>
    <col min="2071" max="2071" width="5.85546875" style="1" customWidth="1"/>
    <col min="2072" max="2072" width="7.42578125" style="1" bestFit="1" customWidth="1"/>
    <col min="2073" max="2073" width="5.85546875" style="1" customWidth="1"/>
    <col min="2074" max="2074" width="6.42578125" style="1" customWidth="1"/>
    <col min="2075" max="2076" width="5.85546875" style="1" customWidth="1"/>
    <col min="2077" max="2077" width="5.5703125" style="1" customWidth="1"/>
    <col min="2078" max="2078" width="6.140625" style="1" customWidth="1"/>
    <col min="2079" max="2079" width="5" style="1" customWidth="1"/>
    <col min="2080" max="2080" width="6.28515625" style="1" customWidth="1"/>
    <col min="2081" max="2081" width="7" style="1" customWidth="1"/>
    <col min="2082" max="2082" width="7.5703125" style="1" customWidth="1"/>
    <col min="2083" max="2083" width="7.42578125" style="1" customWidth="1"/>
    <col min="2084" max="2084" width="6.42578125" style="1" customWidth="1"/>
    <col min="2085" max="2086" width="7.42578125" style="1" customWidth="1"/>
    <col min="2087" max="2087" width="5.85546875" style="1" customWidth="1"/>
    <col min="2088" max="2088" width="7.42578125" style="1" bestFit="1" customWidth="1"/>
    <col min="2089" max="2089" width="5.85546875" style="1" customWidth="1"/>
    <col min="2090" max="2090" width="6.7109375" style="1" bestFit="1" customWidth="1"/>
    <col min="2091" max="2093" width="5.85546875" style="1" customWidth="1"/>
    <col min="2094" max="2094" width="6.28515625" style="1" customWidth="1"/>
    <col min="2095" max="2096" width="5.85546875" style="1" customWidth="1"/>
    <col min="2097" max="2097" width="5" style="1" customWidth="1"/>
    <col min="2098" max="2098" width="6.140625" style="1" customWidth="1"/>
    <col min="2099" max="2099" width="6.42578125" style="1" customWidth="1"/>
    <col min="2100" max="2100" width="8.42578125" style="1" customWidth="1"/>
    <col min="2101" max="2101" width="7.42578125" style="1" customWidth="1"/>
    <col min="2102" max="2102" width="6.42578125" style="1" customWidth="1"/>
    <col min="2103" max="2103" width="5.28515625" style="1" bestFit="1" customWidth="1"/>
    <col min="2104" max="2104" width="7.7109375" style="1" customWidth="1"/>
    <col min="2105" max="2105" width="5.85546875" style="1" customWidth="1"/>
    <col min="2106" max="2106" width="7.2851562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6.7109375" style="1" customWidth="1"/>
    <col min="2111" max="2111" width="5.85546875" style="1" customWidth="1"/>
    <col min="2112" max="2113" width="6.5703125" style="1" customWidth="1"/>
    <col min="2114" max="2114" width="5.85546875" style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31" width="5.85546875" style="1" customWidth="1"/>
    <col min="2132" max="2132" width="5.85546875" style="1" bestFit="1" customWidth="1"/>
    <col min="2133" max="2133" width="5" style="1" bestFit="1" customWidth="1"/>
    <col min="2134" max="2134" width="5.2851562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0.28515625" style="1" bestFit="1" customWidth="1"/>
    <col min="2149" max="2304" width="9.140625" style="1"/>
    <col min="2305" max="2305" width="4" style="1" customWidth="1"/>
    <col min="2306" max="2306" width="25.85546875" style="1" customWidth="1"/>
    <col min="2307" max="2307" width="5.85546875" style="1" customWidth="1"/>
    <col min="2308" max="2308" width="6.7109375" style="1" customWidth="1"/>
    <col min="2309" max="2309" width="5.85546875" style="1" customWidth="1"/>
    <col min="2310" max="2310" width="6.85546875" style="1" customWidth="1"/>
    <col min="2311" max="2311" width="5.85546875" style="1" customWidth="1"/>
    <col min="2312" max="2312" width="7.28515625" style="1" customWidth="1"/>
    <col min="2313" max="2313" width="5.85546875" style="1" customWidth="1"/>
    <col min="2314" max="2314" width="7.28515625" style="1" customWidth="1"/>
    <col min="2315" max="2315" width="5.85546875" style="1" customWidth="1"/>
    <col min="2316" max="2316" width="6.7109375" style="1" customWidth="1"/>
    <col min="2317" max="2317" width="5.85546875" style="1" customWidth="1"/>
    <col min="2318" max="2318" width="7.28515625" style="1" customWidth="1"/>
    <col min="2319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5.85546875" style="1" customWidth="1"/>
    <col min="2326" max="2326" width="7.42578125" style="1" bestFit="1" customWidth="1"/>
    <col min="2327" max="2327" width="5.85546875" style="1" customWidth="1"/>
    <col min="2328" max="2328" width="7.42578125" style="1" bestFit="1" customWidth="1"/>
    <col min="2329" max="2329" width="5.85546875" style="1" customWidth="1"/>
    <col min="2330" max="2330" width="6.42578125" style="1" customWidth="1"/>
    <col min="2331" max="2332" width="5.85546875" style="1" customWidth="1"/>
    <col min="2333" max="2333" width="5.5703125" style="1" customWidth="1"/>
    <col min="2334" max="2334" width="6.140625" style="1" customWidth="1"/>
    <col min="2335" max="2335" width="5" style="1" customWidth="1"/>
    <col min="2336" max="2336" width="6.28515625" style="1" customWidth="1"/>
    <col min="2337" max="2337" width="7" style="1" customWidth="1"/>
    <col min="2338" max="2338" width="7.5703125" style="1" customWidth="1"/>
    <col min="2339" max="2339" width="7.42578125" style="1" customWidth="1"/>
    <col min="2340" max="2340" width="6.42578125" style="1" customWidth="1"/>
    <col min="2341" max="2342" width="7.42578125" style="1" customWidth="1"/>
    <col min="2343" max="2343" width="5.85546875" style="1" customWidth="1"/>
    <col min="2344" max="2344" width="7.42578125" style="1" bestFit="1" customWidth="1"/>
    <col min="2345" max="2345" width="5.85546875" style="1" customWidth="1"/>
    <col min="2346" max="2346" width="6.7109375" style="1" bestFit="1" customWidth="1"/>
    <col min="2347" max="2349" width="5.85546875" style="1" customWidth="1"/>
    <col min="2350" max="2350" width="6.28515625" style="1" customWidth="1"/>
    <col min="2351" max="2352" width="5.85546875" style="1" customWidth="1"/>
    <col min="2353" max="2353" width="5" style="1" customWidth="1"/>
    <col min="2354" max="2354" width="6.140625" style="1" customWidth="1"/>
    <col min="2355" max="2355" width="6.42578125" style="1" customWidth="1"/>
    <col min="2356" max="2356" width="8.42578125" style="1" customWidth="1"/>
    <col min="2357" max="2357" width="7.42578125" style="1" customWidth="1"/>
    <col min="2358" max="2358" width="6.42578125" style="1" customWidth="1"/>
    <col min="2359" max="2359" width="5.28515625" style="1" bestFit="1" customWidth="1"/>
    <col min="2360" max="2360" width="7.7109375" style="1" customWidth="1"/>
    <col min="2361" max="2361" width="5.85546875" style="1" customWidth="1"/>
    <col min="2362" max="2362" width="7.2851562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6.7109375" style="1" customWidth="1"/>
    <col min="2367" max="2367" width="5.85546875" style="1" customWidth="1"/>
    <col min="2368" max="2369" width="6.5703125" style="1" customWidth="1"/>
    <col min="2370" max="2370" width="5.85546875" style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87" width="5.85546875" style="1" customWidth="1"/>
    <col min="2388" max="2388" width="5.85546875" style="1" bestFit="1" customWidth="1"/>
    <col min="2389" max="2389" width="5" style="1" bestFit="1" customWidth="1"/>
    <col min="2390" max="2390" width="5.2851562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0.28515625" style="1" bestFit="1" customWidth="1"/>
    <col min="2405" max="2560" width="9.140625" style="1"/>
    <col min="2561" max="2561" width="4" style="1" customWidth="1"/>
    <col min="2562" max="2562" width="25.85546875" style="1" customWidth="1"/>
    <col min="2563" max="2563" width="5.85546875" style="1" customWidth="1"/>
    <col min="2564" max="2564" width="6.7109375" style="1" customWidth="1"/>
    <col min="2565" max="2565" width="5.85546875" style="1" customWidth="1"/>
    <col min="2566" max="2566" width="6.85546875" style="1" customWidth="1"/>
    <col min="2567" max="2567" width="5.85546875" style="1" customWidth="1"/>
    <col min="2568" max="2568" width="7.28515625" style="1" customWidth="1"/>
    <col min="2569" max="2569" width="5.85546875" style="1" customWidth="1"/>
    <col min="2570" max="2570" width="7.28515625" style="1" customWidth="1"/>
    <col min="2571" max="2571" width="5.85546875" style="1" customWidth="1"/>
    <col min="2572" max="2572" width="6.7109375" style="1" customWidth="1"/>
    <col min="2573" max="2573" width="5.85546875" style="1" customWidth="1"/>
    <col min="2574" max="2574" width="7.28515625" style="1" customWidth="1"/>
    <col min="2575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5.85546875" style="1" customWidth="1"/>
    <col min="2582" max="2582" width="7.42578125" style="1" bestFit="1" customWidth="1"/>
    <col min="2583" max="2583" width="5.85546875" style="1" customWidth="1"/>
    <col min="2584" max="2584" width="7.42578125" style="1" bestFit="1" customWidth="1"/>
    <col min="2585" max="2585" width="5.85546875" style="1" customWidth="1"/>
    <col min="2586" max="2586" width="6.42578125" style="1" customWidth="1"/>
    <col min="2587" max="2588" width="5.85546875" style="1" customWidth="1"/>
    <col min="2589" max="2589" width="5.5703125" style="1" customWidth="1"/>
    <col min="2590" max="2590" width="6.140625" style="1" customWidth="1"/>
    <col min="2591" max="2591" width="5" style="1" customWidth="1"/>
    <col min="2592" max="2592" width="6.28515625" style="1" customWidth="1"/>
    <col min="2593" max="2593" width="7" style="1" customWidth="1"/>
    <col min="2594" max="2594" width="7.5703125" style="1" customWidth="1"/>
    <col min="2595" max="2595" width="7.42578125" style="1" customWidth="1"/>
    <col min="2596" max="2596" width="6.42578125" style="1" customWidth="1"/>
    <col min="2597" max="2598" width="7.42578125" style="1" customWidth="1"/>
    <col min="2599" max="2599" width="5.85546875" style="1" customWidth="1"/>
    <col min="2600" max="2600" width="7.42578125" style="1" bestFit="1" customWidth="1"/>
    <col min="2601" max="2601" width="5.85546875" style="1" customWidth="1"/>
    <col min="2602" max="2602" width="6.7109375" style="1" bestFit="1" customWidth="1"/>
    <col min="2603" max="2605" width="5.85546875" style="1" customWidth="1"/>
    <col min="2606" max="2606" width="6.28515625" style="1" customWidth="1"/>
    <col min="2607" max="2608" width="5.85546875" style="1" customWidth="1"/>
    <col min="2609" max="2609" width="5" style="1" customWidth="1"/>
    <col min="2610" max="2610" width="6.140625" style="1" customWidth="1"/>
    <col min="2611" max="2611" width="6.42578125" style="1" customWidth="1"/>
    <col min="2612" max="2612" width="8.42578125" style="1" customWidth="1"/>
    <col min="2613" max="2613" width="7.42578125" style="1" customWidth="1"/>
    <col min="2614" max="2614" width="6.42578125" style="1" customWidth="1"/>
    <col min="2615" max="2615" width="5.28515625" style="1" bestFit="1" customWidth="1"/>
    <col min="2616" max="2616" width="7.7109375" style="1" customWidth="1"/>
    <col min="2617" max="2617" width="5.85546875" style="1" customWidth="1"/>
    <col min="2618" max="2618" width="7.2851562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6.7109375" style="1" customWidth="1"/>
    <col min="2623" max="2623" width="5.85546875" style="1" customWidth="1"/>
    <col min="2624" max="2625" width="6.5703125" style="1" customWidth="1"/>
    <col min="2626" max="2626" width="5.85546875" style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43" width="5.85546875" style="1" customWidth="1"/>
    <col min="2644" max="2644" width="5.85546875" style="1" bestFit="1" customWidth="1"/>
    <col min="2645" max="2645" width="5" style="1" bestFit="1" customWidth="1"/>
    <col min="2646" max="2646" width="5.2851562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0.28515625" style="1" bestFit="1" customWidth="1"/>
    <col min="2661" max="2816" width="9.140625" style="1"/>
    <col min="2817" max="2817" width="4" style="1" customWidth="1"/>
    <col min="2818" max="2818" width="25.85546875" style="1" customWidth="1"/>
    <col min="2819" max="2819" width="5.85546875" style="1" customWidth="1"/>
    <col min="2820" max="2820" width="6.7109375" style="1" customWidth="1"/>
    <col min="2821" max="2821" width="5.85546875" style="1" customWidth="1"/>
    <col min="2822" max="2822" width="6.85546875" style="1" customWidth="1"/>
    <col min="2823" max="2823" width="5.85546875" style="1" customWidth="1"/>
    <col min="2824" max="2824" width="7.28515625" style="1" customWidth="1"/>
    <col min="2825" max="2825" width="5.85546875" style="1" customWidth="1"/>
    <col min="2826" max="2826" width="7.28515625" style="1" customWidth="1"/>
    <col min="2827" max="2827" width="5.85546875" style="1" customWidth="1"/>
    <col min="2828" max="2828" width="6.7109375" style="1" customWidth="1"/>
    <col min="2829" max="2829" width="5.85546875" style="1" customWidth="1"/>
    <col min="2830" max="2830" width="7.28515625" style="1" customWidth="1"/>
    <col min="2831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5.85546875" style="1" customWidth="1"/>
    <col min="2838" max="2838" width="7.42578125" style="1" bestFit="1" customWidth="1"/>
    <col min="2839" max="2839" width="5.85546875" style="1" customWidth="1"/>
    <col min="2840" max="2840" width="7.42578125" style="1" bestFit="1" customWidth="1"/>
    <col min="2841" max="2841" width="5.85546875" style="1" customWidth="1"/>
    <col min="2842" max="2842" width="6.42578125" style="1" customWidth="1"/>
    <col min="2843" max="2844" width="5.85546875" style="1" customWidth="1"/>
    <col min="2845" max="2845" width="5.5703125" style="1" customWidth="1"/>
    <col min="2846" max="2846" width="6.140625" style="1" customWidth="1"/>
    <col min="2847" max="2847" width="5" style="1" customWidth="1"/>
    <col min="2848" max="2848" width="6.28515625" style="1" customWidth="1"/>
    <col min="2849" max="2849" width="7" style="1" customWidth="1"/>
    <col min="2850" max="2850" width="7.5703125" style="1" customWidth="1"/>
    <col min="2851" max="2851" width="7.42578125" style="1" customWidth="1"/>
    <col min="2852" max="2852" width="6.42578125" style="1" customWidth="1"/>
    <col min="2853" max="2854" width="7.42578125" style="1" customWidth="1"/>
    <col min="2855" max="2855" width="5.85546875" style="1" customWidth="1"/>
    <col min="2856" max="2856" width="7.42578125" style="1" bestFit="1" customWidth="1"/>
    <col min="2857" max="2857" width="5.85546875" style="1" customWidth="1"/>
    <col min="2858" max="2858" width="6.7109375" style="1" bestFit="1" customWidth="1"/>
    <col min="2859" max="2861" width="5.85546875" style="1" customWidth="1"/>
    <col min="2862" max="2862" width="6.28515625" style="1" customWidth="1"/>
    <col min="2863" max="2864" width="5.85546875" style="1" customWidth="1"/>
    <col min="2865" max="2865" width="5" style="1" customWidth="1"/>
    <col min="2866" max="2866" width="6.140625" style="1" customWidth="1"/>
    <col min="2867" max="2867" width="6.42578125" style="1" customWidth="1"/>
    <col min="2868" max="2868" width="8.42578125" style="1" customWidth="1"/>
    <col min="2869" max="2869" width="7.42578125" style="1" customWidth="1"/>
    <col min="2870" max="2870" width="6.42578125" style="1" customWidth="1"/>
    <col min="2871" max="2871" width="5.28515625" style="1" bestFit="1" customWidth="1"/>
    <col min="2872" max="2872" width="7.7109375" style="1" customWidth="1"/>
    <col min="2873" max="2873" width="5.85546875" style="1" customWidth="1"/>
    <col min="2874" max="2874" width="7.2851562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6.7109375" style="1" customWidth="1"/>
    <col min="2879" max="2879" width="5.85546875" style="1" customWidth="1"/>
    <col min="2880" max="2881" width="6.5703125" style="1" customWidth="1"/>
    <col min="2882" max="2882" width="5.85546875" style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9" width="5.85546875" style="1" customWidth="1"/>
    <col min="2900" max="2900" width="5.85546875" style="1" bestFit="1" customWidth="1"/>
    <col min="2901" max="2901" width="5" style="1" bestFit="1" customWidth="1"/>
    <col min="2902" max="2902" width="5.2851562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0.28515625" style="1" bestFit="1" customWidth="1"/>
    <col min="2917" max="3072" width="9.140625" style="1"/>
    <col min="3073" max="3073" width="4" style="1" customWidth="1"/>
    <col min="3074" max="3074" width="25.85546875" style="1" customWidth="1"/>
    <col min="3075" max="3075" width="5.85546875" style="1" customWidth="1"/>
    <col min="3076" max="3076" width="6.7109375" style="1" customWidth="1"/>
    <col min="3077" max="3077" width="5.85546875" style="1" customWidth="1"/>
    <col min="3078" max="3078" width="6.85546875" style="1" customWidth="1"/>
    <col min="3079" max="3079" width="5.85546875" style="1" customWidth="1"/>
    <col min="3080" max="3080" width="7.28515625" style="1" customWidth="1"/>
    <col min="3081" max="3081" width="5.85546875" style="1" customWidth="1"/>
    <col min="3082" max="3082" width="7.28515625" style="1" customWidth="1"/>
    <col min="3083" max="3083" width="5.85546875" style="1" customWidth="1"/>
    <col min="3084" max="3084" width="6.7109375" style="1" customWidth="1"/>
    <col min="3085" max="3085" width="5.85546875" style="1" customWidth="1"/>
    <col min="3086" max="3086" width="7.28515625" style="1" customWidth="1"/>
    <col min="3087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5.85546875" style="1" customWidth="1"/>
    <col min="3094" max="3094" width="7.42578125" style="1" bestFit="1" customWidth="1"/>
    <col min="3095" max="3095" width="5.85546875" style="1" customWidth="1"/>
    <col min="3096" max="3096" width="7.42578125" style="1" bestFit="1" customWidth="1"/>
    <col min="3097" max="3097" width="5.85546875" style="1" customWidth="1"/>
    <col min="3098" max="3098" width="6.42578125" style="1" customWidth="1"/>
    <col min="3099" max="3100" width="5.85546875" style="1" customWidth="1"/>
    <col min="3101" max="3101" width="5.5703125" style="1" customWidth="1"/>
    <col min="3102" max="3102" width="6.140625" style="1" customWidth="1"/>
    <col min="3103" max="3103" width="5" style="1" customWidth="1"/>
    <col min="3104" max="3104" width="6.28515625" style="1" customWidth="1"/>
    <col min="3105" max="3105" width="7" style="1" customWidth="1"/>
    <col min="3106" max="3106" width="7.5703125" style="1" customWidth="1"/>
    <col min="3107" max="3107" width="7.42578125" style="1" customWidth="1"/>
    <col min="3108" max="3108" width="6.42578125" style="1" customWidth="1"/>
    <col min="3109" max="3110" width="7.42578125" style="1" customWidth="1"/>
    <col min="3111" max="3111" width="5.85546875" style="1" customWidth="1"/>
    <col min="3112" max="3112" width="7.42578125" style="1" bestFit="1" customWidth="1"/>
    <col min="3113" max="3113" width="5.85546875" style="1" customWidth="1"/>
    <col min="3114" max="3114" width="6.7109375" style="1" bestFit="1" customWidth="1"/>
    <col min="3115" max="3117" width="5.85546875" style="1" customWidth="1"/>
    <col min="3118" max="3118" width="6.28515625" style="1" customWidth="1"/>
    <col min="3119" max="3120" width="5.85546875" style="1" customWidth="1"/>
    <col min="3121" max="3121" width="5" style="1" customWidth="1"/>
    <col min="3122" max="3122" width="6.140625" style="1" customWidth="1"/>
    <col min="3123" max="3123" width="6.42578125" style="1" customWidth="1"/>
    <col min="3124" max="3124" width="8.42578125" style="1" customWidth="1"/>
    <col min="3125" max="3125" width="7.42578125" style="1" customWidth="1"/>
    <col min="3126" max="3126" width="6.42578125" style="1" customWidth="1"/>
    <col min="3127" max="3127" width="5.28515625" style="1" bestFit="1" customWidth="1"/>
    <col min="3128" max="3128" width="7.7109375" style="1" customWidth="1"/>
    <col min="3129" max="3129" width="5.85546875" style="1" customWidth="1"/>
    <col min="3130" max="3130" width="7.2851562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6.7109375" style="1" customWidth="1"/>
    <col min="3135" max="3135" width="5.85546875" style="1" customWidth="1"/>
    <col min="3136" max="3137" width="6.5703125" style="1" customWidth="1"/>
    <col min="3138" max="3138" width="5.85546875" style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55" width="5.85546875" style="1" customWidth="1"/>
    <col min="3156" max="3156" width="5.85546875" style="1" bestFit="1" customWidth="1"/>
    <col min="3157" max="3157" width="5" style="1" bestFit="1" customWidth="1"/>
    <col min="3158" max="3158" width="5.2851562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0.28515625" style="1" bestFit="1" customWidth="1"/>
    <col min="3173" max="3328" width="9.140625" style="1"/>
    <col min="3329" max="3329" width="4" style="1" customWidth="1"/>
    <col min="3330" max="3330" width="25.85546875" style="1" customWidth="1"/>
    <col min="3331" max="3331" width="5.85546875" style="1" customWidth="1"/>
    <col min="3332" max="3332" width="6.7109375" style="1" customWidth="1"/>
    <col min="3333" max="3333" width="5.85546875" style="1" customWidth="1"/>
    <col min="3334" max="3334" width="6.85546875" style="1" customWidth="1"/>
    <col min="3335" max="3335" width="5.85546875" style="1" customWidth="1"/>
    <col min="3336" max="3336" width="7.28515625" style="1" customWidth="1"/>
    <col min="3337" max="3337" width="5.85546875" style="1" customWidth="1"/>
    <col min="3338" max="3338" width="7.28515625" style="1" customWidth="1"/>
    <col min="3339" max="3339" width="5.85546875" style="1" customWidth="1"/>
    <col min="3340" max="3340" width="6.7109375" style="1" customWidth="1"/>
    <col min="3341" max="3341" width="5.85546875" style="1" customWidth="1"/>
    <col min="3342" max="3342" width="7.28515625" style="1" customWidth="1"/>
    <col min="3343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5.85546875" style="1" customWidth="1"/>
    <col min="3350" max="3350" width="7.42578125" style="1" bestFit="1" customWidth="1"/>
    <col min="3351" max="3351" width="5.85546875" style="1" customWidth="1"/>
    <col min="3352" max="3352" width="7.42578125" style="1" bestFit="1" customWidth="1"/>
    <col min="3353" max="3353" width="5.85546875" style="1" customWidth="1"/>
    <col min="3354" max="3354" width="6.42578125" style="1" customWidth="1"/>
    <col min="3355" max="3356" width="5.85546875" style="1" customWidth="1"/>
    <col min="3357" max="3357" width="5.5703125" style="1" customWidth="1"/>
    <col min="3358" max="3358" width="6.140625" style="1" customWidth="1"/>
    <col min="3359" max="3359" width="5" style="1" customWidth="1"/>
    <col min="3360" max="3360" width="6.28515625" style="1" customWidth="1"/>
    <col min="3361" max="3361" width="7" style="1" customWidth="1"/>
    <col min="3362" max="3362" width="7.5703125" style="1" customWidth="1"/>
    <col min="3363" max="3363" width="7.42578125" style="1" customWidth="1"/>
    <col min="3364" max="3364" width="6.42578125" style="1" customWidth="1"/>
    <col min="3365" max="3366" width="7.42578125" style="1" customWidth="1"/>
    <col min="3367" max="3367" width="5.85546875" style="1" customWidth="1"/>
    <col min="3368" max="3368" width="7.42578125" style="1" bestFit="1" customWidth="1"/>
    <col min="3369" max="3369" width="5.85546875" style="1" customWidth="1"/>
    <col min="3370" max="3370" width="6.7109375" style="1" bestFit="1" customWidth="1"/>
    <col min="3371" max="3373" width="5.85546875" style="1" customWidth="1"/>
    <col min="3374" max="3374" width="6.28515625" style="1" customWidth="1"/>
    <col min="3375" max="3376" width="5.85546875" style="1" customWidth="1"/>
    <col min="3377" max="3377" width="5" style="1" customWidth="1"/>
    <col min="3378" max="3378" width="6.140625" style="1" customWidth="1"/>
    <col min="3379" max="3379" width="6.42578125" style="1" customWidth="1"/>
    <col min="3380" max="3380" width="8.42578125" style="1" customWidth="1"/>
    <col min="3381" max="3381" width="7.42578125" style="1" customWidth="1"/>
    <col min="3382" max="3382" width="6.42578125" style="1" customWidth="1"/>
    <col min="3383" max="3383" width="5.28515625" style="1" bestFit="1" customWidth="1"/>
    <col min="3384" max="3384" width="7.7109375" style="1" customWidth="1"/>
    <col min="3385" max="3385" width="5.85546875" style="1" customWidth="1"/>
    <col min="3386" max="3386" width="7.2851562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6.7109375" style="1" customWidth="1"/>
    <col min="3391" max="3391" width="5.85546875" style="1" customWidth="1"/>
    <col min="3392" max="3393" width="6.5703125" style="1" customWidth="1"/>
    <col min="3394" max="3394" width="5.85546875" style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11" width="5.85546875" style="1" customWidth="1"/>
    <col min="3412" max="3412" width="5.85546875" style="1" bestFit="1" customWidth="1"/>
    <col min="3413" max="3413" width="5" style="1" bestFit="1" customWidth="1"/>
    <col min="3414" max="3414" width="5.2851562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0.28515625" style="1" bestFit="1" customWidth="1"/>
    <col min="3429" max="3584" width="9.140625" style="1"/>
    <col min="3585" max="3585" width="4" style="1" customWidth="1"/>
    <col min="3586" max="3586" width="25.85546875" style="1" customWidth="1"/>
    <col min="3587" max="3587" width="5.85546875" style="1" customWidth="1"/>
    <col min="3588" max="3588" width="6.7109375" style="1" customWidth="1"/>
    <col min="3589" max="3589" width="5.85546875" style="1" customWidth="1"/>
    <col min="3590" max="3590" width="6.85546875" style="1" customWidth="1"/>
    <col min="3591" max="3591" width="5.85546875" style="1" customWidth="1"/>
    <col min="3592" max="3592" width="7.28515625" style="1" customWidth="1"/>
    <col min="3593" max="3593" width="5.85546875" style="1" customWidth="1"/>
    <col min="3594" max="3594" width="7.28515625" style="1" customWidth="1"/>
    <col min="3595" max="3595" width="5.85546875" style="1" customWidth="1"/>
    <col min="3596" max="3596" width="6.7109375" style="1" customWidth="1"/>
    <col min="3597" max="3597" width="5.85546875" style="1" customWidth="1"/>
    <col min="3598" max="3598" width="7.28515625" style="1" customWidth="1"/>
    <col min="3599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5.85546875" style="1" customWidth="1"/>
    <col min="3606" max="3606" width="7.42578125" style="1" bestFit="1" customWidth="1"/>
    <col min="3607" max="3607" width="5.85546875" style="1" customWidth="1"/>
    <col min="3608" max="3608" width="7.42578125" style="1" bestFit="1" customWidth="1"/>
    <col min="3609" max="3609" width="5.85546875" style="1" customWidth="1"/>
    <col min="3610" max="3610" width="6.42578125" style="1" customWidth="1"/>
    <col min="3611" max="3612" width="5.85546875" style="1" customWidth="1"/>
    <col min="3613" max="3613" width="5.5703125" style="1" customWidth="1"/>
    <col min="3614" max="3614" width="6.140625" style="1" customWidth="1"/>
    <col min="3615" max="3615" width="5" style="1" customWidth="1"/>
    <col min="3616" max="3616" width="6.28515625" style="1" customWidth="1"/>
    <col min="3617" max="3617" width="7" style="1" customWidth="1"/>
    <col min="3618" max="3618" width="7.5703125" style="1" customWidth="1"/>
    <col min="3619" max="3619" width="7.42578125" style="1" customWidth="1"/>
    <col min="3620" max="3620" width="6.42578125" style="1" customWidth="1"/>
    <col min="3621" max="3622" width="7.42578125" style="1" customWidth="1"/>
    <col min="3623" max="3623" width="5.85546875" style="1" customWidth="1"/>
    <col min="3624" max="3624" width="7.42578125" style="1" bestFit="1" customWidth="1"/>
    <col min="3625" max="3625" width="5.85546875" style="1" customWidth="1"/>
    <col min="3626" max="3626" width="6.7109375" style="1" bestFit="1" customWidth="1"/>
    <col min="3627" max="3629" width="5.85546875" style="1" customWidth="1"/>
    <col min="3630" max="3630" width="6.28515625" style="1" customWidth="1"/>
    <col min="3631" max="3632" width="5.85546875" style="1" customWidth="1"/>
    <col min="3633" max="3633" width="5" style="1" customWidth="1"/>
    <col min="3634" max="3634" width="6.140625" style="1" customWidth="1"/>
    <col min="3635" max="3635" width="6.42578125" style="1" customWidth="1"/>
    <col min="3636" max="3636" width="8.42578125" style="1" customWidth="1"/>
    <col min="3637" max="3637" width="7.42578125" style="1" customWidth="1"/>
    <col min="3638" max="3638" width="6.42578125" style="1" customWidth="1"/>
    <col min="3639" max="3639" width="5.28515625" style="1" bestFit="1" customWidth="1"/>
    <col min="3640" max="3640" width="7.7109375" style="1" customWidth="1"/>
    <col min="3641" max="3641" width="5.85546875" style="1" customWidth="1"/>
    <col min="3642" max="3642" width="7.2851562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6.7109375" style="1" customWidth="1"/>
    <col min="3647" max="3647" width="5.85546875" style="1" customWidth="1"/>
    <col min="3648" max="3649" width="6.5703125" style="1" customWidth="1"/>
    <col min="3650" max="3650" width="5.85546875" style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67" width="5.85546875" style="1" customWidth="1"/>
    <col min="3668" max="3668" width="5.85546875" style="1" bestFit="1" customWidth="1"/>
    <col min="3669" max="3669" width="5" style="1" bestFit="1" customWidth="1"/>
    <col min="3670" max="3670" width="5.2851562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0.28515625" style="1" bestFit="1" customWidth="1"/>
    <col min="3685" max="3840" width="9.140625" style="1"/>
    <col min="3841" max="3841" width="4" style="1" customWidth="1"/>
    <col min="3842" max="3842" width="25.85546875" style="1" customWidth="1"/>
    <col min="3843" max="3843" width="5.85546875" style="1" customWidth="1"/>
    <col min="3844" max="3844" width="6.7109375" style="1" customWidth="1"/>
    <col min="3845" max="3845" width="5.85546875" style="1" customWidth="1"/>
    <col min="3846" max="3846" width="6.85546875" style="1" customWidth="1"/>
    <col min="3847" max="3847" width="5.85546875" style="1" customWidth="1"/>
    <col min="3848" max="3848" width="7.28515625" style="1" customWidth="1"/>
    <col min="3849" max="3849" width="5.85546875" style="1" customWidth="1"/>
    <col min="3850" max="3850" width="7.28515625" style="1" customWidth="1"/>
    <col min="3851" max="3851" width="5.85546875" style="1" customWidth="1"/>
    <col min="3852" max="3852" width="6.7109375" style="1" customWidth="1"/>
    <col min="3853" max="3853" width="5.85546875" style="1" customWidth="1"/>
    <col min="3854" max="3854" width="7.28515625" style="1" customWidth="1"/>
    <col min="3855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5.85546875" style="1" customWidth="1"/>
    <col min="3862" max="3862" width="7.42578125" style="1" bestFit="1" customWidth="1"/>
    <col min="3863" max="3863" width="5.85546875" style="1" customWidth="1"/>
    <col min="3864" max="3864" width="7.42578125" style="1" bestFit="1" customWidth="1"/>
    <col min="3865" max="3865" width="5.85546875" style="1" customWidth="1"/>
    <col min="3866" max="3866" width="6.42578125" style="1" customWidth="1"/>
    <col min="3867" max="3868" width="5.85546875" style="1" customWidth="1"/>
    <col min="3869" max="3869" width="5.5703125" style="1" customWidth="1"/>
    <col min="3870" max="3870" width="6.140625" style="1" customWidth="1"/>
    <col min="3871" max="3871" width="5" style="1" customWidth="1"/>
    <col min="3872" max="3872" width="6.28515625" style="1" customWidth="1"/>
    <col min="3873" max="3873" width="7" style="1" customWidth="1"/>
    <col min="3874" max="3874" width="7.5703125" style="1" customWidth="1"/>
    <col min="3875" max="3875" width="7.42578125" style="1" customWidth="1"/>
    <col min="3876" max="3876" width="6.42578125" style="1" customWidth="1"/>
    <col min="3877" max="3878" width="7.42578125" style="1" customWidth="1"/>
    <col min="3879" max="3879" width="5.85546875" style="1" customWidth="1"/>
    <col min="3880" max="3880" width="7.42578125" style="1" bestFit="1" customWidth="1"/>
    <col min="3881" max="3881" width="5.85546875" style="1" customWidth="1"/>
    <col min="3882" max="3882" width="6.7109375" style="1" bestFit="1" customWidth="1"/>
    <col min="3883" max="3885" width="5.85546875" style="1" customWidth="1"/>
    <col min="3886" max="3886" width="6.28515625" style="1" customWidth="1"/>
    <col min="3887" max="3888" width="5.85546875" style="1" customWidth="1"/>
    <col min="3889" max="3889" width="5" style="1" customWidth="1"/>
    <col min="3890" max="3890" width="6.140625" style="1" customWidth="1"/>
    <col min="3891" max="3891" width="6.42578125" style="1" customWidth="1"/>
    <col min="3892" max="3892" width="8.42578125" style="1" customWidth="1"/>
    <col min="3893" max="3893" width="7.42578125" style="1" customWidth="1"/>
    <col min="3894" max="3894" width="6.42578125" style="1" customWidth="1"/>
    <col min="3895" max="3895" width="5.28515625" style="1" bestFit="1" customWidth="1"/>
    <col min="3896" max="3896" width="7.7109375" style="1" customWidth="1"/>
    <col min="3897" max="3897" width="5.85546875" style="1" customWidth="1"/>
    <col min="3898" max="3898" width="7.2851562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6.7109375" style="1" customWidth="1"/>
    <col min="3903" max="3903" width="5.85546875" style="1" customWidth="1"/>
    <col min="3904" max="3905" width="6.5703125" style="1" customWidth="1"/>
    <col min="3906" max="3906" width="5.85546875" style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23" width="5.85546875" style="1" customWidth="1"/>
    <col min="3924" max="3924" width="5.85546875" style="1" bestFit="1" customWidth="1"/>
    <col min="3925" max="3925" width="5" style="1" bestFit="1" customWidth="1"/>
    <col min="3926" max="3926" width="5.2851562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0.28515625" style="1" bestFit="1" customWidth="1"/>
    <col min="3941" max="4096" width="9.140625" style="1"/>
    <col min="4097" max="4097" width="4" style="1" customWidth="1"/>
    <col min="4098" max="4098" width="25.85546875" style="1" customWidth="1"/>
    <col min="4099" max="4099" width="5.85546875" style="1" customWidth="1"/>
    <col min="4100" max="4100" width="6.7109375" style="1" customWidth="1"/>
    <col min="4101" max="4101" width="5.85546875" style="1" customWidth="1"/>
    <col min="4102" max="4102" width="6.85546875" style="1" customWidth="1"/>
    <col min="4103" max="4103" width="5.85546875" style="1" customWidth="1"/>
    <col min="4104" max="4104" width="7.28515625" style="1" customWidth="1"/>
    <col min="4105" max="4105" width="5.85546875" style="1" customWidth="1"/>
    <col min="4106" max="4106" width="7.28515625" style="1" customWidth="1"/>
    <col min="4107" max="4107" width="5.85546875" style="1" customWidth="1"/>
    <col min="4108" max="4108" width="6.7109375" style="1" customWidth="1"/>
    <col min="4109" max="4109" width="5.85546875" style="1" customWidth="1"/>
    <col min="4110" max="4110" width="7.28515625" style="1" customWidth="1"/>
    <col min="4111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5.85546875" style="1" customWidth="1"/>
    <col min="4118" max="4118" width="7.42578125" style="1" bestFit="1" customWidth="1"/>
    <col min="4119" max="4119" width="5.85546875" style="1" customWidth="1"/>
    <col min="4120" max="4120" width="7.42578125" style="1" bestFit="1" customWidth="1"/>
    <col min="4121" max="4121" width="5.85546875" style="1" customWidth="1"/>
    <col min="4122" max="4122" width="6.42578125" style="1" customWidth="1"/>
    <col min="4123" max="4124" width="5.85546875" style="1" customWidth="1"/>
    <col min="4125" max="4125" width="5.5703125" style="1" customWidth="1"/>
    <col min="4126" max="4126" width="6.140625" style="1" customWidth="1"/>
    <col min="4127" max="4127" width="5" style="1" customWidth="1"/>
    <col min="4128" max="4128" width="6.28515625" style="1" customWidth="1"/>
    <col min="4129" max="4129" width="7" style="1" customWidth="1"/>
    <col min="4130" max="4130" width="7.5703125" style="1" customWidth="1"/>
    <col min="4131" max="4131" width="7.42578125" style="1" customWidth="1"/>
    <col min="4132" max="4132" width="6.42578125" style="1" customWidth="1"/>
    <col min="4133" max="4134" width="7.42578125" style="1" customWidth="1"/>
    <col min="4135" max="4135" width="5.85546875" style="1" customWidth="1"/>
    <col min="4136" max="4136" width="7.42578125" style="1" bestFit="1" customWidth="1"/>
    <col min="4137" max="4137" width="5.85546875" style="1" customWidth="1"/>
    <col min="4138" max="4138" width="6.7109375" style="1" bestFit="1" customWidth="1"/>
    <col min="4139" max="4141" width="5.85546875" style="1" customWidth="1"/>
    <col min="4142" max="4142" width="6.28515625" style="1" customWidth="1"/>
    <col min="4143" max="4144" width="5.85546875" style="1" customWidth="1"/>
    <col min="4145" max="4145" width="5" style="1" customWidth="1"/>
    <col min="4146" max="4146" width="6.140625" style="1" customWidth="1"/>
    <col min="4147" max="4147" width="6.42578125" style="1" customWidth="1"/>
    <col min="4148" max="4148" width="8.42578125" style="1" customWidth="1"/>
    <col min="4149" max="4149" width="7.42578125" style="1" customWidth="1"/>
    <col min="4150" max="4150" width="6.42578125" style="1" customWidth="1"/>
    <col min="4151" max="4151" width="5.28515625" style="1" bestFit="1" customWidth="1"/>
    <col min="4152" max="4152" width="7.7109375" style="1" customWidth="1"/>
    <col min="4153" max="4153" width="5.85546875" style="1" customWidth="1"/>
    <col min="4154" max="4154" width="7.2851562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6.7109375" style="1" customWidth="1"/>
    <col min="4159" max="4159" width="5.85546875" style="1" customWidth="1"/>
    <col min="4160" max="4161" width="6.5703125" style="1" customWidth="1"/>
    <col min="4162" max="4162" width="5.85546875" style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9" width="5.85546875" style="1" customWidth="1"/>
    <col min="4180" max="4180" width="5.85546875" style="1" bestFit="1" customWidth="1"/>
    <col min="4181" max="4181" width="5" style="1" bestFit="1" customWidth="1"/>
    <col min="4182" max="4182" width="5.2851562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0.28515625" style="1" bestFit="1" customWidth="1"/>
    <col min="4197" max="4352" width="9.140625" style="1"/>
    <col min="4353" max="4353" width="4" style="1" customWidth="1"/>
    <col min="4354" max="4354" width="25.85546875" style="1" customWidth="1"/>
    <col min="4355" max="4355" width="5.85546875" style="1" customWidth="1"/>
    <col min="4356" max="4356" width="6.7109375" style="1" customWidth="1"/>
    <col min="4357" max="4357" width="5.85546875" style="1" customWidth="1"/>
    <col min="4358" max="4358" width="6.85546875" style="1" customWidth="1"/>
    <col min="4359" max="4359" width="5.85546875" style="1" customWidth="1"/>
    <col min="4360" max="4360" width="7.28515625" style="1" customWidth="1"/>
    <col min="4361" max="4361" width="5.85546875" style="1" customWidth="1"/>
    <col min="4362" max="4362" width="7.28515625" style="1" customWidth="1"/>
    <col min="4363" max="4363" width="5.85546875" style="1" customWidth="1"/>
    <col min="4364" max="4364" width="6.7109375" style="1" customWidth="1"/>
    <col min="4365" max="4365" width="5.85546875" style="1" customWidth="1"/>
    <col min="4366" max="4366" width="7.28515625" style="1" customWidth="1"/>
    <col min="4367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5.85546875" style="1" customWidth="1"/>
    <col min="4374" max="4374" width="7.42578125" style="1" bestFit="1" customWidth="1"/>
    <col min="4375" max="4375" width="5.85546875" style="1" customWidth="1"/>
    <col min="4376" max="4376" width="7.42578125" style="1" bestFit="1" customWidth="1"/>
    <col min="4377" max="4377" width="5.85546875" style="1" customWidth="1"/>
    <col min="4378" max="4378" width="6.42578125" style="1" customWidth="1"/>
    <col min="4379" max="4380" width="5.85546875" style="1" customWidth="1"/>
    <col min="4381" max="4381" width="5.5703125" style="1" customWidth="1"/>
    <col min="4382" max="4382" width="6.140625" style="1" customWidth="1"/>
    <col min="4383" max="4383" width="5" style="1" customWidth="1"/>
    <col min="4384" max="4384" width="6.28515625" style="1" customWidth="1"/>
    <col min="4385" max="4385" width="7" style="1" customWidth="1"/>
    <col min="4386" max="4386" width="7.5703125" style="1" customWidth="1"/>
    <col min="4387" max="4387" width="7.42578125" style="1" customWidth="1"/>
    <col min="4388" max="4388" width="6.42578125" style="1" customWidth="1"/>
    <col min="4389" max="4390" width="7.42578125" style="1" customWidth="1"/>
    <col min="4391" max="4391" width="5.85546875" style="1" customWidth="1"/>
    <col min="4392" max="4392" width="7.42578125" style="1" bestFit="1" customWidth="1"/>
    <col min="4393" max="4393" width="5.85546875" style="1" customWidth="1"/>
    <col min="4394" max="4394" width="6.7109375" style="1" bestFit="1" customWidth="1"/>
    <col min="4395" max="4397" width="5.85546875" style="1" customWidth="1"/>
    <col min="4398" max="4398" width="6.28515625" style="1" customWidth="1"/>
    <col min="4399" max="4400" width="5.85546875" style="1" customWidth="1"/>
    <col min="4401" max="4401" width="5" style="1" customWidth="1"/>
    <col min="4402" max="4402" width="6.140625" style="1" customWidth="1"/>
    <col min="4403" max="4403" width="6.42578125" style="1" customWidth="1"/>
    <col min="4404" max="4404" width="8.42578125" style="1" customWidth="1"/>
    <col min="4405" max="4405" width="7.42578125" style="1" customWidth="1"/>
    <col min="4406" max="4406" width="6.42578125" style="1" customWidth="1"/>
    <col min="4407" max="4407" width="5.28515625" style="1" bestFit="1" customWidth="1"/>
    <col min="4408" max="4408" width="7.7109375" style="1" customWidth="1"/>
    <col min="4409" max="4409" width="5.85546875" style="1" customWidth="1"/>
    <col min="4410" max="4410" width="7.2851562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6.7109375" style="1" customWidth="1"/>
    <col min="4415" max="4415" width="5.85546875" style="1" customWidth="1"/>
    <col min="4416" max="4417" width="6.5703125" style="1" customWidth="1"/>
    <col min="4418" max="4418" width="5.85546875" style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35" width="5.85546875" style="1" customWidth="1"/>
    <col min="4436" max="4436" width="5.85546875" style="1" bestFit="1" customWidth="1"/>
    <col min="4437" max="4437" width="5" style="1" bestFit="1" customWidth="1"/>
    <col min="4438" max="4438" width="5.2851562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0.28515625" style="1" bestFit="1" customWidth="1"/>
    <col min="4453" max="4608" width="9.140625" style="1"/>
    <col min="4609" max="4609" width="4" style="1" customWidth="1"/>
    <col min="4610" max="4610" width="25.85546875" style="1" customWidth="1"/>
    <col min="4611" max="4611" width="5.85546875" style="1" customWidth="1"/>
    <col min="4612" max="4612" width="6.7109375" style="1" customWidth="1"/>
    <col min="4613" max="4613" width="5.85546875" style="1" customWidth="1"/>
    <col min="4614" max="4614" width="6.85546875" style="1" customWidth="1"/>
    <col min="4615" max="4615" width="5.85546875" style="1" customWidth="1"/>
    <col min="4616" max="4616" width="7.28515625" style="1" customWidth="1"/>
    <col min="4617" max="4617" width="5.85546875" style="1" customWidth="1"/>
    <col min="4618" max="4618" width="7.28515625" style="1" customWidth="1"/>
    <col min="4619" max="4619" width="5.85546875" style="1" customWidth="1"/>
    <col min="4620" max="4620" width="6.7109375" style="1" customWidth="1"/>
    <col min="4621" max="4621" width="5.85546875" style="1" customWidth="1"/>
    <col min="4622" max="4622" width="7.28515625" style="1" customWidth="1"/>
    <col min="4623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5.85546875" style="1" customWidth="1"/>
    <col min="4630" max="4630" width="7.42578125" style="1" bestFit="1" customWidth="1"/>
    <col min="4631" max="4631" width="5.85546875" style="1" customWidth="1"/>
    <col min="4632" max="4632" width="7.42578125" style="1" bestFit="1" customWidth="1"/>
    <col min="4633" max="4633" width="5.85546875" style="1" customWidth="1"/>
    <col min="4634" max="4634" width="6.42578125" style="1" customWidth="1"/>
    <col min="4635" max="4636" width="5.85546875" style="1" customWidth="1"/>
    <col min="4637" max="4637" width="5.5703125" style="1" customWidth="1"/>
    <col min="4638" max="4638" width="6.140625" style="1" customWidth="1"/>
    <col min="4639" max="4639" width="5" style="1" customWidth="1"/>
    <col min="4640" max="4640" width="6.28515625" style="1" customWidth="1"/>
    <col min="4641" max="4641" width="7" style="1" customWidth="1"/>
    <col min="4642" max="4642" width="7.5703125" style="1" customWidth="1"/>
    <col min="4643" max="4643" width="7.42578125" style="1" customWidth="1"/>
    <col min="4644" max="4644" width="6.42578125" style="1" customWidth="1"/>
    <col min="4645" max="4646" width="7.42578125" style="1" customWidth="1"/>
    <col min="4647" max="4647" width="5.85546875" style="1" customWidth="1"/>
    <col min="4648" max="4648" width="7.42578125" style="1" bestFit="1" customWidth="1"/>
    <col min="4649" max="4649" width="5.85546875" style="1" customWidth="1"/>
    <col min="4650" max="4650" width="6.7109375" style="1" bestFit="1" customWidth="1"/>
    <col min="4651" max="4653" width="5.85546875" style="1" customWidth="1"/>
    <col min="4654" max="4654" width="6.28515625" style="1" customWidth="1"/>
    <col min="4655" max="4656" width="5.85546875" style="1" customWidth="1"/>
    <col min="4657" max="4657" width="5" style="1" customWidth="1"/>
    <col min="4658" max="4658" width="6.140625" style="1" customWidth="1"/>
    <col min="4659" max="4659" width="6.42578125" style="1" customWidth="1"/>
    <col min="4660" max="4660" width="8.42578125" style="1" customWidth="1"/>
    <col min="4661" max="4661" width="7.42578125" style="1" customWidth="1"/>
    <col min="4662" max="4662" width="6.42578125" style="1" customWidth="1"/>
    <col min="4663" max="4663" width="5.28515625" style="1" bestFit="1" customWidth="1"/>
    <col min="4664" max="4664" width="7.7109375" style="1" customWidth="1"/>
    <col min="4665" max="4665" width="5.85546875" style="1" customWidth="1"/>
    <col min="4666" max="4666" width="7.2851562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6.7109375" style="1" customWidth="1"/>
    <col min="4671" max="4671" width="5.85546875" style="1" customWidth="1"/>
    <col min="4672" max="4673" width="6.5703125" style="1" customWidth="1"/>
    <col min="4674" max="4674" width="5.85546875" style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91" width="5.85546875" style="1" customWidth="1"/>
    <col min="4692" max="4692" width="5.85546875" style="1" bestFit="1" customWidth="1"/>
    <col min="4693" max="4693" width="5" style="1" bestFit="1" customWidth="1"/>
    <col min="4694" max="4694" width="5.2851562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0.28515625" style="1" bestFit="1" customWidth="1"/>
    <col min="4709" max="4864" width="9.140625" style="1"/>
    <col min="4865" max="4865" width="4" style="1" customWidth="1"/>
    <col min="4866" max="4866" width="25.85546875" style="1" customWidth="1"/>
    <col min="4867" max="4867" width="5.85546875" style="1" customWidth="1"/>
    <col min="4868" max="4868" width="6.7109375" style="1" customWidth="1"/>
    <col min="4869" max="4869" width="5.85546875" style="1" customWidth="1"/>
    <col min="4870" max="4870" width="6.85546875" style="1" customWidth="1"/>
    <col min="4871" max="4871" width="5.85546875" style="1" customWidth="1"/>
    <col min="4872" max="4872" width="7.28515625" style="1" customWidth="1"/>
    <col min="4873" max="4873" width="5.85546875" style="1" customWidth="1"/>
    <col min="4874" max="4874" width="7.28515625" style="1" customWidth="1"/>
    <col min="4875" max="4875" width="5.85546875" style="1" customWidth="1"/>
    <col min="4876" max="4876" width="6.7109375" style="1" customWidth="1"/>
    <col min="4877" max="4877" width="5.85546875" style="1" customWidth="1"/>
    <col min="4878" max="4878" width="7.28515625" style="1" customWidth="1"/>
    <col min="4879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5.85546875" style="1" customWidth="1"/>
    <col min="4886" max="4886" width="7.42578125" style="1" bestFit="1" customWidth="1"/>
    <col min="4887" max="4887" width="5.85546875" style="1" customWidth="1"/>
    <col min="4888" max="4888" width="7.42578125" style="1" bestFit="1" customWidth="1"/>
    <col min="4889" max="4889" width="5.85546875" style="1" customWidth="1"/>
    <col min="4890" max="4890" width="6.42578125" style="1" customWidth="1"/>
    <col min="4891" max="4892" width="5.85546875" style="1" customWidth="1"/>
    <col min="4893" max="4893" width="5.5703125" style="1" customWidth="1"/>
    <col min="4894" max="4894" width="6.140625" style="1" customWidth="1"/>
    <col min="4895" max="4895" width="5" style="1" customWidth="1"/>
    <col min="4896" max="4896" width="6.28515625" style="1" customWidth="1"/>
    <col min="4897" max="4897" width="7" style="1" customWidth="1"/>
    <col min="4898" max="4898" width="7.5703125" style="1" customWidth="1"/>
    <col min="4899" max="4899" width="7.42578125" style="1" customWidth="1"/>
    <col min="4900" max="4900" width="6.42578125" style="1" customWidth="1"/>
    <col min="4901" max="4902" width="7.42578125" style="1" customWidth="1"/>
    <col min="4903" max="4903" width="5.85546875" style="1" customWidth="1"/>
    <col min="4904" max="4904" width="7.42578125" style="1" bestFit="1" customWidth="1"/>
    <col min="4905" max="4905" width="5.85546875" style="1" customWidth="1"/>
    <col min="4906" max="4906" width="6.7109375" style="1" bestFit="1" customWidth="1"/>
    <col min="4907" max="4909" width="5.85546875" style="1" customWidth="1"/>
    <col min="4910" max="4910" width="6.28515625" style="1" customWidth="1"/>
    <col min="4911" max="4912" width="5.85546875" style="1" customWidth="1"/>
    <col min="4913" max="4913" width="5" style="1" customWidth="1"/>
    <col min="4914" max="4914" width="6.140625" style="1" customWidth="1"/>
    <col min="4915" max="4915" width="6.42578125" style="1" customWidth="1"/>
    <col min="4916" max="4916" width="8.42578125" style="1" customWidth="1"/>
    <col min="4917" max="4917" width="7.42578125" style="1" customWidth="1"/>
    <col min="4918" max="4918" width="6.42578125" style="1" customWidth="1"/>
    <col min="4919" max="4919" width="5.28515625" style="1" bestFit="1" customWidth="1"/>
    <col min="4920" max="4920" width="7.7109375" style="1" customWidth="1"/>
    <col min="4921" max="4921" width="5.85546875" style="1" customWidth="1"/>
    <col min="4922" max="4922" width="7.2851562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6.7109375" style="1" customWidth="1"/>
    <col min="4927" max="4927" width="5.85546875" style="1" customWidth="1"/>
    <col min="4928" max="4929" width="6.5703125" style="1" customWidth="1"/>
    <col min="4930" max="4930" width="5.85546875" style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47" width="5.85546875" style="1" customWidth="1"/>
    <col min="4948" max="4948" width="5.85546875" style="1" bestFit="1" customWidth="1"/>
    <col min="4949" max="4949" width="5" style="1" bestFit="1" customWidth="1"/>
    <col min="4950" max="4950" width="5.2851562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0.28515625" style="1" bestFit="1" customWidth="1"/>
    <col min="4965" max="5120" width="9.140625" style="1"/>
    <col min="5121" max="5121" width="4" style="1" customWidth="1"/>
    <col min="5122" max="5122" width="25.85546875" style="1" customWidth="1"/>
    <col min="5123" max="5123" width="5.85546875" style="1" customWidth="1"/>
    <col min="5124" max="5124" width="6.7109375" style="1" customWidth="1"/>
    <col min="5125" max="5125" width="5.85546875" style="1" customWidth="1"/>
    <col min="5126" max="5126" width="6.85546875" style="1" customWidth="1"/>
    <col min="5127" max="5127" width="5.85546875" style="1" customWidth="1"/>
    <col min="5128" max="5128" width="7.28515625" style="1" customWidth="1"/>
    <col min="5129" max="5129" width="5.85546875" style="1" customWidth="1"/>
    <col min="5130" max="5130" width="7.28515625" style="1" customWidth="1"/>
    <col min="5131" max="5131" width="5.85546875" style="1" customWidth="1"/>
    <col min="5132" max="5132" width="6.7109375" style="1" customWidth="1"/>
    <col min="5133" max="5133" width="5.85546875" style="1" customWidth="1"/>
    <col min="5134" max="5134" width="7.28515625" style="1" customWidth="1"/>
    <col min="5135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5.85546875" style="1" customWidth="1"/>
    <col min="5142" max="5142" width="7.42578125" style="1" bestFit="1" customWidth="1"/>
    <col min="5143" max="5143" width="5.85546875" style="1" customWidth="1"/>
    <col min="5144" max="5144" width="7.42578125" style="1" bestFit="1" customWidth="1"/>
    <col min="5145" max="5145" width="5.85546875" style="1" customWidth="1"/>
    <col min="5146" max="5146" width="6.42578125" style="1" customWidth="1"/>
    <col min="5147" max="5148" width="5.85546875" style="1" customWidth="1"/>
    <col min="5149" max="5149" width="5.5703125" style="1" customWidth="1"/>
    <col min="5150" max="5150" width="6.140625" style="1" customWidth="1"/>
    <col min="5151" max="5151" width="5" style="1" customWidth="1"/>
    <col min="5152" max="5152" width="6.28515625" style="1" customWidth="1"/>
    <col min="5153" max="5153" width="7" style="1" customWidth="1"/>
    <col min="5154" max="5154" width="7.5703125" style="1" customWidth="1"/>
    <col min="5155" max="5155" width="7.42578125" style="1" customWidth="1"/>
    <col min="5156" max="5156" width="6.42578125" style="1" customWidth="1"/>
    <col min="5157" max="5158" width="7.42578125" style="1" customWidth="1"/>
    <col min="5159" max="5159" width="5.85546875" style="1" customWidth="1"/>
    <col min="5160" max="5160" width="7.42578125" style="1" bestFit="1" customWidth="1"/>
    <col min="5161" max="5161" width="5.85546875" style="1" customWidth="1"/>
    <col min="5162" max="5162" width="6.7109375" style="1" bestFit="1" customWidth="1"/>
    <col min="5163" max="5165" width="5.85546875" style="1" customWidth="1"/>
    <col min="5166" max="5166" width="6.28515625" style="1" customWidth="1"/>
    <col min="5167" max="5168" width="5.85546875" style="1" customWidth="1"/>
    <col min="5169" max="5169" width="5" style="1" customWidth="1"/>
    <col min="5170" max="5170" width="6.140625" style="1" customWidth="1"/>
    <col min="5171" max="5171" width="6.42578125" style="1" customWidth="1"/>
    <col min="5172" max="5172" width="8.42578125" style="1" customWidth="1"/>
    <col min="5173" max="5173" width="7.42578125" style="1" customWidth="1"/>
    <col min="5174" max="5174" width="6.42578125" style="1" customWidth="1"/>
    <col min="5175" max="5175" width="5.28515625" style="1" bestFit="1" customWidth="1"/>
    <col min="5176" max="5176" width="7.7109375" style="1" customWidth="1"/>
    <col min="5177" max="5177" width="5.85546875" style="1" customWidth="1"/>
    <col min="5178" max="5178" width="7.2851562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6.7109375" style="1" customWidth="1"/>
    <col min="5183" max="5183" width="5.85546875" style="1" customWidth="1"/>
    <col min="5184" max="5185" width="6.5703125" style="1" customWidth="1"/>
    <col min="5186" max="5186" width="5.85546875" style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203" width="5.85546875" style="1" customWidth="1"/>
    <col min="5204" max="5204" width="5.85546875" style="1" bestFit="1" customWidth="1"/>
    <col min="5205" max="5205" width="5" style="1" bestFit="1" customWidth="1"/>
    <col min="5206" max="5206" width="5.2851562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0.28515625" style="1" bestFit="1" customWidth="1"/>
    <col min="5221" max="5376" width="9.140625" style="1"/>
    <col min="5377" max="5377" width="4" style="1" customWidth="1"/>
    <col min="5378" max="5378" width="25.85546875" style="1" customWidth="1"/>
    <col min="5379" max="5379" width="5.85546875" style="1" customWidth="1"/>
    <col min="5380" max="5380" width="6.7109375" style="1" customWidth="1"/>
    <col min="5381" max="5381" width="5.85546875" style="1" customWidth="1"/>
    <col min="5382" max="5382" width="6.85546875" style="1" customWidth="1"/>
    <col min="5383" max="5383" width="5.85546875" style="1" customWidth="1"/>
    <col min="5384" max="5384" width="7.28515625" style="1" customWidth="1"/>
    <col min="5385" max="5385" width="5.85546875" style="1" customWidth="1"/>
    <col min="5386" max="5386" width="7.28515625" style="1" customWidth="1"/>
    <col min="5387" max="5387" width="5.85546875" style="1" customWidth="1"/>
    <col min="5388" max="5388" width="6.7109375" style="1" customWidth="1"/>
    <col min="5389" max="5389" width="5.85546875" style="1" customWidth="1"/>
    <col min="5390" max="5390" width="7.28515625" style="1" customWidth="1"/>
    <col min="5391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5.85546875" style="1" customWidth="1"/>
    <col min="5398" max="5398" width="7.42578125" style="1" bestFit="1" customWidth="1"/>
    <col min="5399" max="5399" width="5.85546875" style="1" customWidth="1"/>
    <col min="5400" max="5400" width="7.42578125" style="1" bestFit="1" customWidth="1"/>
    <col min="5401" max="5401" width="5.85546875" style="1" customWidth="1"/>
    <col min="5402" max="5402" width="6.42578125" style="1" customWidth="1"/>
    <col min="5403" max="5404" width="5.85546875" style="1" customWidth="1"/>
    <col min="5405" max="5405" width="5.5703125" style="1" customWidth="1"/>
    <col min="5406" max="5406" width="6.140625" style="1" customWidth="1"/>
    <col min="5407" max="5407" width="5" style="1" customWidth="1"/>
    <col min="5408" max="5408" width="6.28515625" style="1" customWidth="1"/>
    <col min="5409" max="5409" width="7" style="1" customWidth="1"/>
    <col min="5410" max="5410" width="7.5703125" style="1" customWidth="1"/>
    <col min="5411" max="5411" width="7.42578125" style="1" customWidth="1"/>
    <col min="5412" max="5412" width="6.42578125" style="1" customWidth="1"/>
    <col min="5413" max="5414" width="7.42578125" style="1" customWidth="1"/>
    <col min="5415" max="5415" width="5.85546875" style="1" customWidth="1"/>
    <col min="5416" max="5416" width="7.42578125" style="1" bestFit="1" customWidth="1"/>
    <col min="5417" max="5417" width="5.85546875" style="1" customWidth="1"/>
    <col min="5418" max="5418" width="6.7109375" style="1" bestFit="1" customWidth="1"/>
    <col min="5419" max="5421" width="5.85546875" style="1" customWidth="1"/>
    <col min="5422" max="5422" width="6.28515625" style="1" customWidth="1"/>
    <col min="5423" max="5424" width="5.85546875" style="1" customWidth="1"/>
    <col min="5425" max="5425" width="5" style="1" customWidth="1"/>
    <col min="5426" max="5426" width="6.140625" style="1" customWidth="1"/>
    <col min="5427" max="5427" width="6.42578125" style="1" customWidth="1"/>
    <col min="5428" max="5428" width="8.42578125" style="1" customWidth="1"/>
    <col min="5429" max="5429" width="7.42578125" style="1" customWidth="1"/>
    <col min="5430" max="5430" width="6.42578125" style="1" customWidth="1"/>
    <col min="5431" max="5431" width="5.28515625" style="1" bestFit="1" customWidth="1"/>
    <col min="5432" max="5432" width="7.7109375" style="1" customWidth="1"/>
    <col min="5433" max="5433" width="5.85546875" style="1" customWidth="1"/>
    <col min="5434" max="5434" width="7.2851562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6.7109375" style="1" customWidth="1"/>
    <col min="5439" max="5439" width="5.85546875" style="1" customWidth="1"/>
    <col min="5440" max="5441" width="6.5703125" style="1" customWidth="1"/>
    <col min="5442" max="5442" width="5.85546875" style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9" width="5.85546875" style="1" customWidth="1"/>
    <col min="5460" max="5460" width="5.85546875" style="1" bestFit="1" customWidth="1"/>
    <col min="5461" max="5461" width="5" style="1" bestFit="1" customWidth="1"/>
    <col min="5462" max="5462" width="5.2851562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0.28515625" style="1" bestFit="1" customWidth="1"/>
    <col min="5477" max="5632" width="9.140625" style="1"/>
    <col min="5633" max="5633" width="4" style="1" customWidth="1"/>
    <col min="5634" max="5634" width="25.85546875" style="1" customWidth="1"/>
    <col min="5635" max="5635" width="5.85546875" style="1" customWidth="1"/>
    <col min="5636" max="5636" width="6.7109375" style="1" customWidth="1"/>
    <col min="5637" max="5637" width="5.85546875" style="1" customWidth="1"/>
    <col min="5638" max="5638" width="6.85546875" style="1" customWidth="1"/>
    <col min="5639" max="5639" width="5.85546875" style="1" customWidth="1"/>
    <col min="5640" max="5640" width="7.28515625" style="1" customWidth="1"/>
    <col min="5641" max="5641" width="5.85546875" style="1" customWidth="1"/>
    <col min="5642" max="5642" width="7.28515625" style="1" customWidth="1"/>
    <col min="5643" max="5643" width="5.85546875" style="1" customWidth="1"/>
    <col min="5644" max="5644" width="6.7109375" style="1" customWidth="1"/>
    <col min="5645" max="5645" width="5.85546875" style="1" customWidth="1"/>
    <col min="5646" max="5646" width="7.28515625" style="1" customWidth="1"/>
    <col min="5647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5.85546875" style="1" customWidth="1"/>
    <col min="5654" max="5654" width="7.42578125" style="1" bestFit="1" customWidth="1"/>
    <col min="5655" max="5655" width="5.85546875" style="1" customWidth="1"/>
    <col min="5656" max="5656" width="7.42578125" style="1" bestFit="1" customWidth="1"/>
    <col min="5657" max="5657" width="5.85546875" style="1" customWidth="1"/>
    <col min="5658" max="5658" width="6.42578125" style="1" customWidth="1"/>
    <col min="5659" max="5660" width="5.85546875" style="1" customWidth="1"/>
    <col min="5661" max="5661" width="5.5703125" style="1" customWidth="1"/>
    <col min="5662" max="5662" width="6.140625" style="1" customWidth="1"/>
    <col min="5663" max="5663" width="5" style="1" customWidth="1"/>
    <col min="5664" max="5664" width="6.28515625" style="1" customWidth="1"/>
    <col min="5665" max="5665" width="7" style="1" customWidth="1"/>
    <col min="5666" max="5666" width="7.5703125" style="1" customWidth="1"/>
    <col min="5667" max="5667" width="7.42578125" style="1" customWidth="1"/>
    <col min="5668" max="5668" width="6.42578125" style="1" customWidth="1"/>
    <col min="5669" max="5670" width="7.42578125" style="1" customWidth="1"/>
    <col min="5671" max="5671" width="5.85546875" style="1" customWidth="1"/>
    <col min="5672" max="5672" width="7.42578125" style="1" bestFit="1" customWidth="1"/>
    <col min="5673" max="5673" width="5.85546875" style="1" customWidth="1"/>
    <col min="5674" max="5674" width="6.7109375" style="1" bestFit="1" customWidth="1"/>
    <col min="5675" max="5677" width="5.85546875" style="1" customWidth="1"/>
    <col min="5678" max="5678" width="6.28515625" style="1" customWidth="1"/>
    <col min="5679" max="5680" width="5.85546875" style="1" customWidth="1"/>
    <col min="5681" max="5681" width="5" style="1" customWidth="1"/>
    <col min="5682" max="5682" width="6.140625" style="1" customWidth="1"/>
    <col min="5683" max="5683" width="6.42578125" style="1" customWidth="1"/>
    <col min="5684" max="5684" width="8.42578125" style="1" customWidth="1"/>
    <col min="5685" max="5685" width="7.42578125" style="1" customWidth="1"/>
    <col min="5686" max="5686" width="6.42578125" style="1" customWidth="1"/>
    <col min="5687" max="5687" width="5.28515625" style="1" bestFit="1" customWidth="1"/>
    <col min="5688" max="5688" width="7.7109375" style="1" customWidth="1"/>
    <col min="5689" max="5689" width="5.85546875" style="1" customWidth="1"/>
    <col min="5690" max="5690" width="7.2851562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6.7109375" style="1" customWidth="1"/>
    <col min="5695" max="5695" width="5.85546875" style="1" customWidth="1"/>
    <col min="5696" max="5697" width="6.5703125" style="1" customWidth="1"/>
    <col min="5698" max="5698" width="5.85546875" style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15" width="5.85546875" style="1" customWidth="1"/>
    <col min="5716" max="5716" width="5.85546875" style="1" bestFit="1" customWidth="1"/>
    <col min="5717" max="5717" width="5" style="1" bestFit="1" customWidth="1"/>
    <col min="5718" max="5718" width="5.2851562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0.28515625" style="1" bestFit="1" customWidth="1"/>
    <col min="5733" max="5888" width="9.140625" style="1"/>
    <col min="5889" max="5889" width="4" style="1" customWidth="1"/>
    <col min="5890" max="5890" width="25.85546875" style="1" customWidth="1"/>
    <col min="5891" max="5891" width="5.85546875" style="1" customWidth="1"/>
    <col min="5892" max="5892" width="6.7109375" style="1" customWidth="1"/>
    <col min="5893" max="5893" width="5.85546875" style="1" customWidth="1"/>
    <col min="5894" max="5894" width="6.85546875" style="1" customWidth="1"/>
    <col min="5895" max="5895" width="5.85546875" style="1" customWidth="1"/>
    <col min="5896" max="5896" width="7.28515625" style="1" customWidth="1"/>
    <col min="5897" max="5897" width="5.85546875" style="1" customWidth="1"/>
    <col min="5898" max="5898" width="7.28515625" style="1" customWidth="1"/>
    <col min="5899" max="5899" width="5.85546875" style="1" customWidth="1"/>
    <col min="5900" max="5900" width="6.7109375" style="1" customWidth="1"/>
    <col min="5901" max="5901" width="5.85546875" style="1" customWidth="1"/>
    <col min="5902" max="5902" width="7.28515625" style="1" customWidth="1"/>
    <col min="5903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5.85546875" style="1" customWidth="1"/>
    <col min="5910" max="5910" width="7.42578125" style="1" bestFit="1" customWidth="1"/>
    <col min="5911" max="5911" width="5.85546875" style="1" customWidth="1"/>
    <col min="5912" max="5912" width="7.42578125" style="1" bestFit="1" customWidth="1"/>
    <col min="5913" max="5913" width="5.85546875" style="1" customWidth="1"/>
    <col min="5914" max="5914" width="6.42578125" style="1" customWidth="1"/>
    <col min="5915" max="5916" width="5.85546875" style="1" customWidth="1"/>
    <col min="5917" max="5917" width="5.5703125" style="1" customWidth="1"/>
    <col min="5918" max="5918" width="6.140625" style="1" customWidth="1"/>
    <col min="5919" max="5919" width="5" style="1" customWidth="1"/>
    <col min="5920" max="5920" width="6.28515625" style="1" customWidth="1"/>
    <col min="5921" max="5921" width="7" style="1" customWidth="1"/>
    <col min="5922" max="5922" width="7.5703125" style="1" customWidth="1"/>
    <col min="5923" max="5923" width="7.42578125" style="1" customWidth="1"/>
    <col min="5924" max="5924" width="6.42578125" style="1" customWidth="1"/>
    <col min="5925" max="5926" width="7.42578125" style="1" customWidth="1"/>
    <col min="5927" max="5927" width="5.85546875" style="1" customWidth="1"/>
    <col min="5928" max="5928" width="7.42578125" style="1" bestFit="1" customWidth="1"/>
    <col min="5929" max="5929" width="5.85546875" style="1" customWidth="1"/>
    <col min="5930" max="5930" width="6.7109375" style="1" bestFit="1" customWidth="1"/>
    <col min="5931" max="5933" width="5.85546875" style="1" customWidth="1"/>
    <col min="5934" max="5934" width="6.28515625" style="1" customWidth="1"/>
    <col min="5935" max="5936" width="5.85546875" style="1" customWidth="1"/>
    <col min="5937" max="5937" width="5" style="1" customWidth="1"/>
    <col min="5938" max="5938" width="6.140625" style="1" customWidth="1"/>
    <col min="5939" max="5939" width="6.42578125" style="1" customWidth="1"/>
    <col min="5940" max="5940" width="8.42578125" style="1" customWidth="1"/>
    <col min="5941" max="5941" width="7.42578125" style="1" customWidth="1"/>
    <col min="5942" max="5942" width="6.42578125" style="1" customWidth="1"/>
    <col min="5943" max="5943" width="5.28515625" style="1" bestFit="1" customWidth="1"/>
    <col min="5944" max="5944" width="7.7109375" style="1" customWidth="1"/>
    <col min="5945" max="5945" width="5.85546875" style="1" customWidth="1"/>
    <col min="5946" max="5946" width="7.2851562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6.7109375" style="1" customWidth="1"/>
    <col min="5951" max="5951" width="5.85546875" style="1" customWidth="1"/>
    <col min="5952" max="5953" width="6.5703125" style="1" customWidth="1"/>
    <col min="5954" max="5954" width="5.85546875" style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71" width="5.85546875" style="1" customWidth="1"/>
    <col min="5972" max="5972" width="5.85546875" style="1" bestFit="1" customWidth="1"/>
    <col min="5973" max="5973" width="5" style="1" bestFit="1" customWidth="1"/>
    <col min="5974" max="5974" width="5.2851562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0.28515625" style="1" bestFit="1" customWidth="1"/>
    <col min="5989" max="6144" width="9.140625" style="1"/>
    <col min="6145" max="6145" width="4" style="1" customWidth="1"/>
    <col min="6146" max="6146" width="25.85546875" style="1" customWidth="1"/>
    <col min="6147" max="6147" width="5.85546875" style="1" customWidth="1"/>
    <col min="6148" max="6148" width="6.7109375" style="1" customWidth="1"/>
    <col min="6149" max="6149" width="5.85546875" style="1" customWidth="1"/>
    <col min="6150" max="6150" width="6.85546875" style="1" customWidth="1"/>
    <col min="6151" max="6151" width="5.85546875" style="1" customWidth="1"/>
    <col min="6152" max="6152" width="7.28515625" style="1" customWidth="1"/>
    <col min="6153" max="6153" width="5.85546875" style="1" customWidth="1"/>
    <col min="6154" max="6154" width="7.28515625" style="1" customWidth="1"/>
    <col min="6155" max="6155" width="5.85546875" style="1" customWidth="1"/>
    <col min="6156" max="6156" width="6.7109375" style="1" customWidth="1"/>
    <col min="6157" max="6157" width="5.85546875" style="1" customWidth="1"/>
    <col min="6158" max="6158" width="7.28515625" style="1" customWidth="1"/>
    <col min="6159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5.85546875" style="1" customWidth="1"/>
    <col min="6166" max="6166" width="7.42578125" style="1" bestFit="1" customWidth="1"/>
    <col min="6167" max="6167" width="5.85546875" style="1" customWidth="1"/>
    <col min="6168" max="6168" width="7.42578125" style="1" bestFit="1" customWidth="1"/>
    <col min="6169" max="6169" width="5.85546875" style="1" customWidth="1"/>
    <col min="6170" max="6170" width="6.42578125" style="1" customWidth="1"/>
    <col min="6171" max="6172" width="5.85546875" style="1" customWidth="1"/>
    <col min="6173" max="6173" width="5.5703125" style="1" customWidth="1"/>
    <col min="6174" max="6174" width="6.140625" style="1" customWidth="1"/>
    <col min="6175" max="6175" width="5" style="1" customWidth="1"/>
    <col min="6176" max="6176" width="6.28515625" style="1" customWidth="1"/>
    <col min="6177" max="6177" width="7" style="1" customWidth="1"/>
    <col min="6178" max="6178" width="7.5703125" style="1" customWidth="1"/>
    <col min="6179" max="6179" width="7.42578125" style="1" customWidth="1"/>
    <col min="6180" max="6180" width="6.42578125" style="1" customWidth="1"/>
    <col min="6181" max="6182" width="7.42578125" style="1" customWidth="1"/>
    <col min="6183" max="6183" width="5.85546875" style="1" customWidth="1"/>
    <col min="6184" max="6184" width="7.42578125" style="1" bestFit="1" customWidth="1"/>
    <col min="6185" max="6185" width="5.85546875" style="1" customWidth="1"/>
    <col min="6186" max="6186" width="6.7109375" style="1" bestFit="1" customWidth="1"/>
    <col min="6187" max="6189" width="5.85546875" style="1" customWidth="1"/>
    <col min="6190" max="6190" width="6.28515625" style="1" customWidth="1"/>
    <col min="6191" max="6192" width="5.85546875" style="1" customWidth="1"/>
    <col min="6193" max="6193" width="5" style="1" customWidth="1"/>
    <col min="6194" max="6194" width="6.140625" style="1" customWidth="1"/>
    <col min="6195" max="6195" width="6.42578125" style="1" customWidth="1"/>
    <col min="6196" max="6196" width="8.42578125" style="1" customWidth="1"/>
    <col min="6197" max="6197" width="7.42578125" style="1" customWidth="1"/>
    <col min="6198" max="6198" width="6.42578125" style="1" customWidth="1"/>
    <col min="6199" max="6199" width="5.28515625" style="1" bestFit="1" customWidth="1"/>
    <col min="6200" max="6200" width="7.7109375" style="1" customWidth="1"/>
    <col min="6201" max="6201" width="5.85546875" style="1" customWidth="1"/>
    <col min="6202" max="6202" width="7.2851562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6.7109375" style="1" customWidth="1"/>
    <col min="6207" max="6207" width="5.85546875" style="1" customWidth="1"/>
    <col min="6208" max="6209" width="6.5703125" style="1" customWidth="1"/>
    <col min="6210" max="6210" width="5.85546875" style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27" width="5.85546875" style="1" customWidth="1"/>
    <col min="6228" max="6228" width="5.85546875" style="1" bestFit="1" customWidth="1"/>
    <col min="6229" max="6229" width="5" style="1" bestFit="1" customWidth="1"/>
    <col min="6230" max="6230" width="5.2851562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0.28515625" style="1" bestFit="1" customWidth="1"/>
    <col min="6245" max="6400" width="9.140625" style="1"/>
    <col min="6401" max="6401" width="4" style="1" customWidth="1"/>
    <col min="6402" max="6402" width="25.85546875" style="1" customWidth="1"/>
    <col min="6403" max="6403" width="5.85546875" style="1" customWidth="1"/>
    <col min="6404" max="6404" width="6.7109375" style="1" customWidth="1"/>
    <col min="6405" max="6405" width="5.85546875" style="1" customWidth="1"/>
    <col min="6406" max="6406" width="6.85546875" style="1" customWidth="1"/>
    <col min="6407" max="6407" width="5.85546875" style="1" customWidth="1"/>
    <col min="6408" max="6408" width="7.28515625" style="1" customWidth="1"/>
    <col min="6409" max="6409" width="5.85546875" style="1" customWidth="1"/>
    <col min="6410" max="6410" width="7.28515625" style="1" customWidth="1"/>
    <col min="6411" max="6411" width="5.85546875" style="1" customWidth="1"/>
    <col min="6412" max="6412" width="6.7109375" style="1" customWidth="1"/>
    <col min="6413" max="6413" width="5.85546875" style="1" customWidth="1"/>
    <col min="6414" max="6414" width="7.28515625" style="1" customWidth="1"/>
    <col min="6415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5.85546875" style="1" customWidth="1"/>
    <col min="6422" max="6422" width="7.42578125" style="1" bestFit="1" customWidth="1"/>
    <col min="6423" max="6423" width="5.85546875" style="1" customWidth="1"/>
    <col min="6424" max="6424" width="7.42578125" style="1" bestFit="1" customWidth="1"/>
    <col min="6425" max="6425" width="5.85546875" style="1" customWidth="1"/>
    <col min="6426" max="6426" width="6.42578125" style="1" customWidth="1"/>
    <col min="6427" max="6428" width="5.85546875" style="1" customWidth="1"/>
    <col min="6429" max="6429" width="5.5703125" style="1" customWidth="1"/>
    <col min="6430" max="6430" width="6.140625" style="1" customWidth="1"/>
    <col min="6431" max="6431" width="5" style="1" customWidth="1"/>
    <col min="6432" max="6432" width="6.28515625" style="1" customWidth="1"/>
    <col min="6433" max="6433" width="7" style="1" customWidth="1"/>
    <col min="6434" max="6434" width="7.5703125" style="1" customWidth="1"/>
    <col min="6435" max="6435" width="7.42578125" style="1" customWidth="1"/>
    <col min="6436" max="6436" width="6.42578125" style="1" customWidth="1"/>
    <col min="6437" max="6438" width="7.42578125" style="1" customWidth="1"/>
    <col min="6439" max="6439" width="5.85546875" style="1" customWidth="1"/>
    <col min="6440" max="6440" width="7.42578125" style="1" bestFit="1" customWidth="1"/>
    <col min="6441" max="6441" width="5.85546875" style="1" customWidth="1"/>
    <col min="6442" max="6442" width="6.7109375" style="1" bestFit="1" customWidth="1"/>
    <col min="6443" max="6445" width="5.85546875" style="1" customWidth="1"/>
    <col min="6446" max="6446" width="6.28515625" style="1" customWidth="1"/>
    <col min="6447" max="6448" width="5.85546875" style="1" customWidth="1"/>
    <col min="6449" max="6449" width="5" style="1" customWidth="1"/>
    <col min="6450" max="6450" width="6.140625" style="1" customWidth="1"/>
    <col min="6451" max="6451" width="6.42578125" style="1" customWidth="1"/>
    <col min="6452" max="6452" width="8.42578125" style="1" customWidth="1"/>
    <col min="6453" max="6453" width="7.42578125" style="1" customWidth="1"/>
    <col min="6454" max="6454" width="6.42578125" style="1" customWidth="1"/>
    <col min="6455" max="6455" width="5.28515625" style="1" bestFit="1" customWidth="1"/>
    <col min="6456" max="6456" width="7.7109375" style="1" customWidth="1"/>
    <col min="6457" max="6457" width="5.85546875" style="1" customWidth="1"/>
    <col min="6458" max="6458" width="7.2851562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6.7109375" style="1" customWidth="1"/>
    <col min="6463" max="6463" width="5.85546875" style="1" customWidth="1"/>
    <col min="6464" max="6465" width="6.5703125" style="1" customWidth="1"/>
    <col min="6466" max="6466" width="5.85546875" style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83" width="5.85546875" style="1" customWidth="1"/>
    <col min="6484" max="6484" width="5.85546875" style="1" bestFit="1" customWidth="1"/>
    <col min="6485" max="6485" width="5" style="1" bestFit="1" customWidth="1"/>
    <col min="6486" max="6486" width="5.2851562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0.28515625" style="1" bestFit="1" customWidth="1"/>
    <col min="6501" max="6656" width="9.140625" style="1"/>
    <col min="6657" max="6657" width="4" style="1" customWidth="1"/>
    <col min="6658" max="6658" width="25.85546875" style="1" customWidth="1"/>
    <col min="6659" max="6659" width="5.85546875" style="1" customWidth="1"/>
    <col min="6660" max="6660" width="6.7109375" style="1" customWidth="1"/>
    <col min="6661" max="6661" width="5.85546875" style="1" customWidth="1"/>
    <col min="6662" max="6662" width="6.85546875" style="1" customWidth="1"/>
    <col min="6663" max="6663" width="5.85546875" style="1" customWidth="1"/>
    <col min="6664" max="6664" width="7.28515625" style="1" customWidth="1"/>
    <col min="6665" max="6665" width="5.85546875" style="1" customWidth="1"/>
    <col min="6666" max="6666" width="7.28515625" style="1" customWidth="1"/>
    <col min="6667" max="6667" width="5.85546875" style="1" customWidth="1"/>
    <col min="6668" max="6668" width="6.7109375" style="1" customWidth="1"/>
    <col min="6669" max="6669" width="5.85546875" style="1" customWidth="1"/>
    <col min="6670" max="6670" width="7.28515625" style="1" customWidth="1"/>
    <col min="6671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5.85546875" style="1" customWidth="1"/>
    <col min="6678" max="6678" width="7.42578125" style="1" bestFit="1" customWidth="1"/>
    <col min="6679" max="6679" width="5.85546875" style="1" customWidth="1"/>
    <col min="6680" max="6680" width="7.42578125" style="1" bestFit="1" customWidth="1"/>
    <col min="6681" max="6681" width="5.85546875" style="1" customWidth="1"/>
    <col min="6682" max="6682" width="6.42578125" style="1" customWidth="1"/>
    <col min="6683" max="6684" width="5.85546875" style="1" customWidth="1"/>
    <col min="6685" max="6685" width="5.5703125" style="1" customWidth="1"/>
    <col min="6686" max="6686" width="6.140625" style="1" customWidth="1"/>
    <col min="6687" max="6687" width="5" style="1" customWidth="1"/>
    <col min="6688" max="6688" width="6.28515625" style="1" customWidth="1"/>
    <col min="6689" max="6689" width="7" style="1" customWidth="1"/>
    <col min="6690" max="6690" width="7.5703125" style="1" customWidth="1"/>
    <col min="6691" max="6691" width="7.42578125" style="1" customWidth="1"/>
    <col min="6692" max="6692" width="6.42578125" style="1" customWidth="1"/>
    <col min="6693" max="6694" width="7.42578125" style="1" customWidth="1"/>
    <col min="6695" max="6695" width="5.85546875" style="1" customWidth="1"/>
    <col min="6696" max="6696" width="7.42578125" style="1" bestFit="1" customWidth="1"/>
    <col min="6697" max="6697" width="5.85546875" style="1" customWidth="1"/>
    <col min="6698" max="6698" width="6.7109375" style="1" bestFit="1" customWidth="1"/>
    <col min="6699" max="6701" width="5.85546875" style="1" customWidth="1"/>
    <col min="6702" max="6702" width="6.28515625" style="1" customWidth="1"/>
    <col min="6703" max="6704" width="5.85546875" style="1" customWidth="1"/>
    <col min="6705" max="6705" width="5" style="1" customWidth="1"/>
    <col min="6706" max="6706" width="6.140625" style="1" customWidth="1"/>
    <col min="6707" max="6707" width="6.42578125" style="1" customWidth="1"/>
    <col min="6708" max="6708" width="8.42578125" style="1" customWidth="1"/>
    <col min="6709" max="6709" width="7.42578125" style="1" customWidth="1"/>
    <col min="6710" max="6710" width="6.42578125" style="1" customWidth="1"/>
    <col min="6711" max="6711" width="5.28515625" style="1" bestFit="1" customWidth="1"/>
    <col min="6712" max="6712" width="7.7109375" style="1" customWidth="1"/>
    <col min="6713" max="6713" width="5.85546875" style="1" customWidth="1"/>
    <col min="6714" max="6714" width="7.2851562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6.7109375" style="1" customWidth="1"/>
    <col min="6719" max="6719" width="5.85546875" style="1" customWidth="1"/>
    <col min="6720" max="6721" width="6.5703125" style="1" customWidth="1"/>
    <col min="6722" max="6722" width="5.85546875" style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9" width="5.85546875" style="1" customWidth="1"/>
    <col min="6740" max="6740" width="5.85546875" style="1" bestFit="1" customWidth="1"/>
    <col min="6741" max="6741" width="5" style="1" bestFit="1" customWidth="1"/>
    <col min="6742" max="6742" width="5.2851562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0.28515625" style="1" bestFit="1" customWidth="1"/>
    <col min="6757" max="6912" width="9.140625" style="1"/>
    <col min="6913" max="6913" width="4" style="1" customWidth="1"/>
    <col min="6914" max="6914" width="25.85546875" style="1" customWidth="1"/>
    <col min="6915" max="6915" width="5.85546875" style="1" customWidth="1"/>
    <col min="6916" max="6916" width="6.7109375" style="1" customWidth="1"/>
    <col min="6917" max="6917" width="5.85546875" style="1" customWidth="1"/>
    <col min="6918" max="6918" width="6.85546875" style="1" customWidth="1"/>
    <col min="6919" max="6919" width="5.85546875" style="1" customWidth="1"/>
    <col min="6920" max="6920" width="7.28515625" style="1" customWidth="1"/>
    <col min="6921" max="6921" width="5.85546875" style="1" customWidth="1"/>
    <col min="6922" max="6922" width="7.28515625" style="1" customWidth="1"/>
    <col min="6923" max="6923" width="5.85546875" style="1" customWidth="1"/>
    <col min="6924" max="6924" width="6.7109375" style="1" customWidth="1"/>
    <col min="6925" max="6925" width="5.85546875" style="1" customWidth="1"/>
    <col min="6926" max="6926" width="7.28515625" style="1" customWidth="1"/>
    <col min="6927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5.85546875" style="1" customWidth="1"/>
    <col min="6934" max="6934" width="7.42578125" style="1" bestFit="1" customWidth="1"/>
    <col min="6935" max="6935" width="5.85546875" style="1" customWidth="1"/>
    <col min="6936" max="6936" width="7.42578125" style="1" bestFit="1" customWidth="1"/>
    <col min="6937" max="6937" width="5.85546875" style="1" customWidth="1"/>
    <col min="6938" max="6938" width="6.42578125" style="1" customWidth="1"/>
    <col min="6939" max="6940" width="5.85546875" style="1" customWidth="1"/>
    <col min="6941" max="6941" width="5.5703125" style="1" customWidth="1"/>
    <col min="6942" max="6942" width="6.140625" style="1" customWidth="1"/>
    <col min="6943" max="6943" width="5" style="1" customWidth="1"/>
    <col min="6944" max="6944" width="6.28515625" style="1" customWidth="1"/>
    <col min="6945" max="6945" width="7" style="1" customWidth="1"/>
    <col min="6946" max="6946" width="7.5703125" style="1" customWidth="1"/>
    <col min="6947" max="6947" width="7.42578125" style="1" customWidth="1"/>
    <col min="6948" max="6948" width="6.42578125" style="1" customWidth="1"/>
    <col min="6949" max="6950" width="7.42578125" style="1" customWidth="1"/>
    <col min="6951" max="6951" width="5.85546875" style="1" customWidth="1"/>
    <col min="6952" max="6952" width="7.42578125" style="1" bestFit="1" customWidth="1"/>
    <col min="6953" max="6953" width="5.85546875" style="1" customWidth="1"/>
    <col min="6954" max="6954" width="6.7109375" style="1" bestFit="1" customWidth="1"/>
    <col min="6955" max="6957" width="5.85546875" style="1" customWidth="1"/>
    <col min="6958" max="6958" width="6.28515625" style="1" customWidth="1"/>
    <col min="6959" max="6960" width="5.85546875" style="1" customWidth="1"/>
    <col min="6961" max="6961" width="5" style="1" customWidth="1"/>
    <col min="6962" max="6962" width="6.140625" style="1" customWidth="1"/>
    <col min="6963" max="6963" width="6.42578125" style="1" customWidth="1"/>
    <col min="6964" max="6964" width="8.42578125" style="1" customWidth="1"/>
    <col min="6965" max="6965" width="7.42578125" style="1" customWidth="1"/>
    <col min="6966" max="6966" width="6.42578125" style="1" customWidth="1"/>
    <col min="6967" max="6967" width="5.28515625" style="1" bestFit="1" customWidth="1"/>
    <col min="6968" max="6968" width="7.7109375" style="1" customWidth="1"/>
    <col min="6969" max="6969" width="5.85546875" style="1" customWidth="1"/>
    <col min="6970" max="6970" width="7.2851562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6.7109375" style="1" customWidth="1"/>
    <col min="6975" max="6975" width="5.85546875" style="1" customWidth="1"/>
    <col min="6976" max="6977" width="6.5703125" style="1" customWidth="1"/>
    <col min="6978" max="6978" width="5.85546875" style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95" width="5.85546875" style="1" customWidth="1"/>
    <col min="6996" max="6996" width="5.85546875" style="1" bestFit="1" customWidth="1"/>
    <col min="6997" max="6997" width="5" style="1" bestFit="1" customWidth="1"/>
    <col min="6998" max="6998" width="5.2851562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0.28515625" style="1" bestFit="1" customWidth="1"/>
    <col min="7013" max="7168" width="9.140625" style="1"/>
    <col min="7169" max="7169" width="4" style="1" customWidth="1"/>
    <col min="7170" max="7170" width="25.85546875" style="1" customWidth="1"/>
    <col min="7171" max="7171" width="5.85546875" style="1" customWidth="1"/>
    <col min="7172" max="7172" width="6.7109375" style="1" customWidth="1"/>
    <col min="7173" max="7173" width="5.85546875" style="1" customWidth="1"/>
    <col min="7174" max="7174" width="6.85546875" style="1" customWidth="1"/>
    <col min="7175" max="7175" width="5.85546875" style="1" customWidth="1"/>
    <col min="7176" max="7176" width="7.28515625" style="1" customWidth="1"/>
    <col min="7177" max="7177" width="5.85546875" style="1" customWidth="1"/>
    <col min="7178" max="7178" width="7.28515625" style="1" customWidth="1"/>
    <col min="7179" max="7179" width="5.85546875" style="1" customWidth="1"/>
    <col min="7180" max="7180" width="6.7109375" style="1" customWidth="1"/>
    <col min="7181" max="7181" width="5.85546875" style="1" customWidth="1"/>
    <col min="7182" max="7182" width="7.28515625" style="1" customWidth="1"/>
    <col min="7183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5.85546875" style="1" customWidth="1"/>
    <col min="7190" max="7190" width="7.42578125" style="1" bestFit="1" customWidth="1"/>
    <col min="7191" max="7191" width="5.85546875" style="1" customWidth="1"/>
    <col min="7192" max="7192" width="7.42578125" style="1" bestFit="1" customWidth="1"/>
    <col min="7193" max="7193" width="5.85546875" style="1" customWidth="1"/>
    <col min="7194" max="7194" width="6.42578125" style="1" customWidth="1"/>
    <col min="7195" max="7196" width="5.85546875" style="1" customWidth="1"/>
    <col min="7197" max="7197" width="5.5703125" style="1" customWidth="1"/>
    <col min="7198" max="7198" width="6.140625" style="1" customWidth="1"/>
    <col min="7199" max="7199" width="5" style="1" customWidth="1"/>
    <col min="7200" max="7200" width="6.28515625" style="1" customWidth="1"/>
    <col min="7201" max="7201" width="7" style="1" customWidth="1"/>
    <col min="7202" max="7202" width="7.5703125" style="1" customWidth="1"/>
    <col min="7203" max="7203" width="7.42578125" style="1" customWidth="1"/>
    <col min="7204" max="7204" width="6.42578125" style="1" customWidth="1"/>
    <col min="7205" max="7206" width="7.42578125" style="1" customWidth="1"/>
    <col min="7207" max="7207" width="5.85546875" style="1" customWidth="1"/>
    <col min="7208" max="7208" width="7.42578125" style="1" bestFit="1" customWidth="1"/>
    <col min="7209" max="7209" width="5.85546875" style="1" customWidth="1"/>
    <col min="7210" max="7210" width="6.7109375" style="1" bestFit="1" customWidth="1"/>
    <col min="7211" max="7213" width="5.85546875" style="1" customWidth="1"/>
    <col min="7214" max="7214" width="6.28515625" style="1" customWidth="1"/>
    <col min="7215" max="7216" width="5.85546875" style="1" customWidth="1"/>
    <col min="7217" max="7217" width="5" style="1" customWidth="1"/>
    <col min="7218" max="7218" width="6.140625" style="1" customWidth="1"/>
    <col min="7219" max="7219" width="6.42578125" style="1" customWidth="1"/>
    <col min="7220" max="7220" width="8.42578125" style="1" customWidth="1"/>
    <col min="7221" max="7221" width="7.42578125" style="1" customWidth="1"/>
    <col min="7222" max="7222" width="6.42578125" style="1" customWidth="1"/>
    <col min="7223" max="7223" width="5.28515625" style="1" bestFit="1" customWidth="1"/>
    <col min="7224" max="7224" width="7.7109375" style="1" customWidth="1"/>
    <col min="7225" max="7225" width="5.85546875" style="1" customWidth="1"/>
    <col min="7226" max="7226" width="7.2851562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6.7109375" style="1" customWidth="1"/>
    <col min="7231" max="7231" width="5.85546875" style="1" customWidth="1"/>
    <col min="7232" max="7233" width="6.5703125" style="1" customWidth="1"/>
    <col min="7234" max="7234" width="5.85546875" style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51" width="5.85546875" style="1" customWidth="1"/>
    <col min="7252" max="7252" width="5.85546875" style="1" bestFit="1" customWidth="1"/>
    <col min="7253" max="7253" width="5" style="1" bestFit="1" customWidth="1"/>
    <col min="7254" max="7254" width="5.2851562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0.28515625" style="1" bestFit="1" customWidth="1"/>
    <col min="7269" max="7424" width="9.140625" style="1"/>
    <col min="7425" max="7425" width="4" style="1" customWidth="1"/>
    <col min="7426" max="7426" width="25.85546875" style="1" customWidth="1"/>
    <col min="7427" max="7427" width="5.85546875" style="1" customWidth="1"/>
    <col min="7428" max="7428" width="6.7109375" style="1" customWidth="1"/>
    <col min="7429" max="7429" width="5.85546875" style="1" customWidth="1"/>
    <col min="7430" max="7430" width="6.85546875" style="1" customWidth="1"/>
    <col min="7431" max="7431" width="5.85546875" style="1" customWidth="1"/>
    <col min="7432" max="7432" width="7.28515625" style="1" customWidth="1"/>
    <col min="7433" max="7433" width="5.85546875" style="1" customWidth="1"/>
    <col min="7434" max="7434" width="7.28515625" style="1" customWidth="1"/>
    <col min="7435" max="7435" width="5.85546875" style="1" customWidth="1"/>
    <col min="7436" max="7436" width="6.7109375" style="1" customWidth="1"/>
    <col min="7437" max="7437" width="5.85546875" style="1" customWidth="1"/>
    <col min="7438" max="7438" width="7.28515625" style="1" customWidth="1"/>
    <col min="7439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5.85546875" style="1" customWidth="1"/>
    <col min="7446" max="7446" width="7.42578125" style="1" bestFit="1" customWidth="1"/>
    <col min="7447" max="7447" width="5.85546875" style="1" customWidth="1"/>
    <col min="7448" max="7448" width="7.42578125" style="1" bestFit="1" customWidth="1"/>
    <col min="7449" max="7449" width="5.85546875" style="1" customWidth="1"/>
    <col min="7450" max="7450" width="6.42578125" style="1" customWidth="1"/>
    <col min="7451" max="7452" width="5.85546875" style="1" customWidth="1"/>
    <col min="7453" max="7453" width="5.5703125" style="1" customWidth="1"/>
    <col min="7454" max="7454" width="6.140625" style="1" customWidth="1"/>
    <col min="7455" max="7455" width="5" style="1" customWidth="1"/>
    <col min="7456" max="7456" width="6.28515625" style="1" customWidth="1"/>
    <col min="7457" max="7457" width="7" style="1" customWidth="1"/>
    <col min="7458" max="7458" width="7.5703125" style="1" customWidth="1"/>
    <col min="7459" max="7459" width="7.42578125" style="1" customWidth="1"/>
    <col min="7460" max="7460" width="6.42578125" style="1" customWidth="1"/>
    <col min="7461" max="7462" width="7.42578125" style="1" customWidth="1"/>
    <col min="7463" max="7463" width="5.85546875" style="1" customWidth="1"/>
    <col min="7464" max="7464" width="7.42578125" style="1" bestFit="1" customWidth="1"/>
    <col min="7465" max="7465" width="5.85546875" style="1" customWidth="1"/>
    <col min="7466" max="7466" width="6.7109375" style="1" bestFit="1" customWidth="1"/>
    <col min="7467" max="7469" width="5.85546875" style="1" customWidth="1"/>
    <col min="7470" max="7470" width="6.28515625" style="1" customWidth="1"/>
    <col min="7471" max="7472" width="5.85546875" style="1" customWidth="1"/>
    <col min="7473" max="7473" width="5" style="1" customWidth="1"/>
    <col min="7474" max="7474" width="6.140625" style="1" customWidth="1"/>
    <col min="7475" max="7475" width="6.42578125" style="1" customWidth="1"/>
    <col min="7476" max="7476" width="8.42578125" style="1" customWidth="1"/>
    <col min="7477" max="7477" width="7.42578125" style="1" customWidth="1"/>
    <col min="7478" max="7478" width="6.42578125" style="1" customWidth="1"/>
    <col min="7479" max="7479" width="5.28515625" style="1" bestFit="1" customWidth="1"/>
    <col min="7480" max="7480" width="7.7109375" style="1" customWidth="1"/>
    <col min="7481" max="7481" width="5.85546875" style="1" customWidth="1"/>
    <col min="7482" max="7482" width="7.2851562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6.7109375" style="1" customWidth="1"/>
    <col min="7487" max="7487" width="5.85546875" style="1" customWidth="1"/>
    <col min="7488" max="7489" width="6.5703125" style="1" customWidth="1"/>
    <col min="7490" max="7490" width="5.85546875" style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507" width="5.85546875" style="1" customWidth="1"/>
    <col min="7508" max="7508" width="5.85546875" style="1" bestFit="1" customWidth="1"/>
    <col min="7509" max="7509" width="5" style="1" bestFit="1" customWidth="1"/>
    <col min="7510" max="7510" width="5.2851562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0.28515625" style="1" bestFit="1" customWidth="1"/>
    <col min="7525" max="7680" width="9.140625" style="1"/>
    <col min="7681" max="7681" width="4" style="1" customWidth="1"/>
    <col min="7682" max="7682" width="25.85546875" style="1" customWidth="1"/>
    <col min="7683" max="7683" width="5.85546875" style="1" customWidth="1"/>
    <col min="7684" max="7684" width="6.7109375" style="1" customWidth="1"/>
    <col min="7685" max="7685" width="5.85546875" style="1" customWidth="1"/>
    <col min="7686" max="7686" width="6.85546875" style="1" customWidth="1"/>
    <col min="7687" max="7687" width="5.85546875" style="1" customWidth="1"/>
    <col min="7688" max="7688" width="7.28515625" style="1" customWidth="1"/>
    <col min="7689" max="7689" width="5.85546875" style="1" customWidth="1"/>
    <col min="7690" max="7690" width="7.28515625" style="1" customWidth="1"/>
    <col min="7691" max="7691" width="5.85546875" style="1" customWidth="1"/>
    <col min="7692" max="7692" width="6.7109375" style="1" customWidth="1"/>
    <col min="7693" max="7693" width="5.85546875" style="1" customWidth="1"/>
    <col min="7694" max="7694" width="7.28515625" style="1" customWidth="1"/>
    <col min="7695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5.85546875" style="1" customWidth="1"/>
    <col min="7702" max="7702" width="7.42578125" style="1" bestFit="1" customWidth="1"/>
    <col min="7703" max="7703" width="5.85546875" style="1" customWidth="1"/>
    <col min="7704" max="7704" width="7.42578125" style="1" bestFit="1" customWidth="1"/>
    <col min="7705" max="7705" width="5.85546875" style="1" customWidth="1"/>
    <col min="7706" max="7706" width="6.42578125" style="1" customWidth="1"/>
    <col min="7707" max="7708" width="5.85546875" style="1" customWidth="1"/>
    <col min="7709" max="7709" width="5.5703125" style="1" customWidth="1"/>
    <col min="7710" max="7710" width="6.140625" style="1" customWidth="1"/>
    <col min="7711" max="7711" width="5" style="1" customWidth="1"/>
    <col min="7712" max="7712" width="6.28515625" style="1" customWidth="1"/>
    <col min="7713" max="7713" width="7" style="1" customWidth="1"/>
    <col min="7714" max="7714" width="7.5703125" style="1" customWidth="1"/>
    <col min="7715" max="7715" width="7.42578125" style="1" customWidth="1"/>
    <col min="7716" max="7716" width="6.42578125" style="1" customWidth="1"/>
    <col min="7717" max="7718" width="7.42578125" style="1" customWidth="1"/>
    <col min="7719" max="7719" width="5.85546875" style="1" customWidth="1"/>
    <col min="7720" max="7720" width="7.42578125" style="1" bestFit="1" customWidth="1"/>
    <col min="7721" max="7721" width="5.85546875" style="1" customWidth="1"/>
    <col min="7722" max="7722" width="6.7109375" style="1" bestFit="1" customWidth="1"/>
    <col min="7723" max="7725" width="5.85546875" style="1" customWidth="1"/>
    <col min="7726" max="7726" width="6.28515625" style="1" customWidth="1"/>
    <col min="7727" max="7728" width="5.85546875" style="1" customWidth="1"/>
    <col min="7729" max="7729" width="5" style="1" customWidth="1"/>
    <col min="7730" max="7730" width="6.140625" style="1" customWidth="1"/>
    <col min="7731" max="7731" width="6.42578125" style="1" customWidth="1"/>
    <col min="7732" max="7732" width="8.42578125" style="1" customWidth="1"/>
    <col min="7733" max="7733" width="7.42578125" style="1" customWidth="1"/>
    <col min="7734" max="7734" width="6.42578125" style="1" customWidth="1"/>
    <col min="7735" max="7735" width="5.28515625" style="1" bestFit="1" customWidth="1"/>
    <col min="7736" max="7736" width="7.7109375" style="1" customWidth="1"/>
    <col min="7737" max="7737" width="5.85546875" style="1" customWidth="1"/>
    <col min="7738" max="7738" width="7.2851562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6.7109375" style="1" customWidth="1"/>
    <col min="7743" max="7743" width="5.85546875" style="1" customWidth="1"/>
    <col min="7744" max="7745" width="6.5703125" style="1" customWidth="1"/>
    <col min="7746" max="7746" width="5.85546875" style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63" width="5.85546875" style="1" customWidth="1"/>
    <col min="7764" max="7764" width="5.85546875" style="1" bestFit="1" customWidth="1"/>
    <col min="7765" max="7765" width="5" style="1" bestFit="1" customWidth="1"/>
    <col min="7766" max="7766" width="5.2851562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0.28515625" style="1" bestFit="1" customWidth="1"/>
    <col min="7781" max="7936" width="9.140625" style="1"/>
    <col min="7937" max="7937" width="4" style="1" customWidth="1"/>
    <col min="7938" max="7938" width="25.85546875" style="1" customWidth="1"/>
    <col min="7939" max="7939" width="5.85546875" style="1" customWidth="1"/>
    <col min="7940" max="7940" width="6.7109375" style="1" customWidth="1"/>
    <col min="7941" max="7941" width="5.85546875" style="1" customWidth="1"/>
    <col min="7942" max="7942" width="6.85546875" style="1" customWidth="1"/>
    <col min="7943" max="7943" width="5.85546875" style="1" customWidth="1"/>
    <col min="7944" max="7944" width="7.28515625" style="1" customWidth="1"/>
    <col min="7945" max="7945" width="5.85546875" style="1" customWidth="1"/>
    <col min="7946" max="7946" width="7.28515625" style="1" customWidth="1"/>
    <col min="7947" max="7947" width="5.85546875" style="1" customWidth="1"/>
    <col min="7948" max="7948" width="6.7109375" style="1" customWidth="1"/>
    <col min="7949" max="7949" width="5.85546875" style="1" customWidth="1"/>
    <col min="7950" max="7950" width="7.28515625" style="1" customWidth="1"/>
    <col min="7951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5.85546875" style="1" customWidth="1"/>
    <col min="7958" max="7958" width="7.42578125" style="1" bestFit="1" customWidth="1"/>
    <col min="7959" max="7959" width="5.85546875" style="1" customWidth="1"/>
    <col min="7960" max="7960" width="7.42578125" style="1" bestFit="1" customWidth="1"/>
    <col min="7961" max="7961" width="5.85546875" style="1" customWidth="1"/>
    <col min="7962" max="7962" width="6.42578125" style="1" customWidth="1"/>
    <col min="7963" max="7964" width="5.85546875" style="1" customWidth="1"/>
    <col min="7965" max="7965" width="5.5703125" style="1" customWidth="1"/>
    <col min="7966" max="7966" width="6.140625" style="1" customWidth="1"/>
    <col min="7967" max="7967" width="5" style="1" customWidth="1"/>
    <col min="7968" max="7968" width="6.28515625" style="1" customWidth="1"/>
    <col min="7969" max="7969" width="7" style="1" customWidth="1"/>
    <col min="7970" max="7970" width="7.5703125" style="1" customWidth="1"/>
    <col min="7971" max="7971" width="7.42578125" style="1" customWidth="1"/>
    <col min="7972" max="7972" width="6.42578125" style="1" customWidth="1"/>
    <col min="7973" max="7974" width="7.42578125" style="1" customWidth="1"/>
    <col min="7975" max="7975" width="5.85546875" style="1" customWidth="1"/>
    <col min="7976" max="7976" width="7.42578125" style="1" bestFit="1" customWidth="1"/>
    <col min="7977" max="7977" width="5.85546875" style="1" customWidth="1"/>
    <col min="7978" max="7978" width="6.7109375" style="1" bestFit="1" customWidth="1"/>
    <col min="7979" max="7981" width="5.85546875" style="1" customWidth="1"/>
    <col min="7982" max="7982" width="6.28515625" style="1" customWidth="1"/>
    <col min="7983" max="7984" width="5.85546875" style="1" customWidth="1"/>
    <col min="7985" max="7985" width="5" style="1" customWidth="1"/>
    <col min="7986" max="7986" width="6.140625" style="1" customWidth="1"/>
    <col min="7987" max="7987" width="6.42578125" style="1" customWidth="1"/>
    <col min="7988" max="7988" width="8.42578125" style="1" customWidth="1"/>
    <col min="7989" max="7989" width="7.42578125" style="1" customWidth="1"/>
    <col min="7990" max="7990" width="6.42578125" style="1" customWidth="1"/>
    <col min="7991" max="7991" width="5.28515625" style="1" bestFit="1" customWidth="1"/>
    <col min="7992" max="7992" width="7.7109375" style="1" customWidth="1"/>
    <col min="7993" max="7993" width="5.85546875" style="1" customWidth="1"/>
    <col min="7994" max="7994" width="7.2851562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6.7109375" style="1" customWidth="1"/>
    <col min="7999" max="7999" width="5.85546875" style="1" customWidth="1"/>
    <col min="8000" max="8001" width="6.5703125" style="1" customWidth="1"/>
    <col min="8002" max="8002" width="5.85546875" style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9" width="5.85546875" style="1" customWidth="1"/>
    <col min="8020" max="8020" width="5.85546875" style="1" bestFit="1" customWidth="1"/>
    <col min="8021" max="8021" width="5" style="1" bestFit="1" customWidth="1"/>
    <col min="8022" max="8022" width="5.2851562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0.28515625" style="1" bestFit="1" customWidth="1"/>
    <col min="8037" max="8192" width="9.140625" style="1"/>
    <col min="8193" max="8193" width="4" style="1" customWidth="1"/>
    <col min="8194" max="8194" width="25.85546875" style="1" customWidth="1"/>
    <col min="8195" max="8195" width="5.85546875" style="1" customWidth="1"/>
    <col min="8196" max="8196" width="6.7109375" style="1" customWidth="1"/>
    <col min="8197" max="8197" width="5.85546875" style="1" customWidth="1"/>
    <col min="8198" max="8198" width="6.85546875" style="1" customWidth="1"/>
    <col min="8199" max="8199" width="5.85546875" style="1" customWidth="1"/>
    <col min="8200" max="8200" width="7.28515625" style="1" customWidth="1"/>
    <col min="8201" max="8201" width="5.85546875" style="1" customWidth="1"/>
    <col min="8202" max="8202" width="7.28515625" style="1" customWidth="1"/>
    <col min="8203" max="8203" width="5.85546875" style="1" customWidth="1"/>
    <col min="8204" max="8204" width="6.7109375" style="1" customWidth="1"/>
    <col min="8205" max="8205" width="5.85546875" style="1" customWidth="1"/>
    <col min="8206" max="8206" width="7.28515625" style="1" customWidth="1"/>
    <col min="8207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5.85546875" style="1" customWidth="1"/>
    <col min="8214" max="8214" width="7.42578125" style="1" bestFit="1" customWidth="1"/>
    <col min="8215" max="8215" width="5.85546875" style="1" customWidth="1"/>
    <col min="8216" max="8216" width="7.42578125" style="1" bestFit="1" customWidth="1"/>
    <col min="8217" max="8217" width="5.85546875" style="1" customWidth="1"/>
    <col min="8218" max="8218" width="6.42578125" style="1" customWidth="1"/>
    <col min="8219" max="8220" width="5.85546875" style="1" customWidth="1"/>
    <col min="8221" max="8221" width="5.5703125" style="1" customWidth="1"/>
    <col min="8222" max="8222" width="6.140625" style="1" customWidth="1"/>
    <col min="8223" max="8223" width="5" style="1" customWidth="1"/>
    <col min="8224" max="8224" width="6.28515625" style="1" customWidth="1"/>
    <col min="8225" max="8225" width="7" style="1" customWidth="1"/>
    <col min="8226" max="8226" width="7.5703125" style="1" customWidth="1"/>
    <col min="8227" max="8227" width="7.42578125" style="1" customWidth="1"/>
    <col min="8228" max="8228" width="6.42578125" style="1" customWidth="1"/>
    <col min="8229" max="8230" width="7.42578125" style="1" customWidth="1"/>
    <col min="8231" max="8231" width="5.85546875" style="1" customWidth="1"/>
    <col min="8232" max="8232" width="7.42578125" style="1" bestFit="1" customWidth="1"/>
    <col min="8233" max="8233" width="5.85546875" style="1" customWidth="1"/>
    <col min="8234" max="8234" width="6.7109375" style="1" bestFit="1" customWidth="1"/>
    <col min="8235" max="8237" width="5.85546875" style="1" customWidth="1"/>
    <col min="8238" max="8238" width="6.28515625" style="1" customWidth="1"/>
    <col min="8239" max="8240" width="5.85546875" style="1" customWidth="1"/>
    <col min="8241" max="8241" width="5" style="1" customWidth="1"/>
    <col min="8242" max="8242" width="6.140625" style="1" customWidth="1"/>
    <col min="8243" max="8243" width="6.42578125" style="1" customWidth="1"/>
    <col min="8244" max="8244" width="8.42578125" style="1" customWidth="1"/>
    <col min="8245" max="8245" width="7.42578125" style="1" customWidth="1"/>
    <col min="8246" max="8246" width="6.42578125" style="1" customWidth="1"/>
    <col min="8247" max="8247" width="5.28515625" style="1" bestFit="1" customWidth="1"/>
    <col min="8248" max="8248" width="7.7109375" style="1" customWidth="1"/>
    <col min="8249" max="8249" width="5.85546875" style="1" customWidth="1"/>
    <col min="8250" max="8250" width="7.2851562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6.7109375" style="1" customWidth="1"/>
    <col min="8255" max="8255" width="5.85546875" style="1" customWidth="1"/>
    <col min="8256" max="8257" width="6.5703125" style="1" customWidth="1"/>
    <col min="8258" max="8258" width="5.85546875" style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75" width="5.85546875" style="1" customWidth="1"/>
    <col min="8276" max="8276" width="5.85546875" style="1" bestFit="1" customWidth="1"/>
    <col min="8277" max="8277" width="5" style="1" bestFit="1" customWidth="1"/>
    <col min="8278" max="8278" width="5.2851562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0.28515625" style="1" bestFit="1" customWidth="1"/>
    <col min="8293" max="8448" width="9.140625" style="1"/>
    <col min="8449" max="8449" width="4" style="1" customWidth="1"/>
    <col min="8450" max="8450" width="25.85546875" style="1" customWidth="1"/>
    <col min="8451" max="8451" width="5.85546875" style="1" customWidth="1"/>
    <col min="8452" max="8452" width="6.7109375" style="1" customWidth="1"/>
    <col min="8453" max="8453" width="5.85546875" style="1" customWidth="1"/>
    <col min="8454" max="8454" width="6.85546875" style="1" customWidth="1"/>
    <col min="8455" max="8455" width="5.85546875" style="1" customWidth="1"/>
    <col min="8456" max="8456" width="7.28515625" style="1" customWidth="1"/>
    <col min="8457" max="8457" width="5.85546875" style="1" customWidth="1"/>
    <col min="8458" max="8458" width="7.28515625" style="1" customWidth="1"/>
    <col min="8459" max="8459" width="5.85546875" style="1" customWidth="1"/>
    <col min="8460" max="8460" width="6.7109375" style="1" customWidth="1"/>
    <col min="8461" max="8461" width="5.85546875" style="1" customWidth="1"/>
    <col min="8462" max="8462" width="7.28515625" style="1" customWidth="1"/>
    <col min="8463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5.85546875" style="1" customWidth="1"/>
    <col min="8470" max="8470" width="7.42578125" style="1" bestFit="1" customWidth="1"/>
    <col min="8471" max="8471" width="5.85546875" style="1" customWidth="1"/>
    <col min="8472" max="8472" width="7.42578125" style="1" bestFit="1" customWidth="1"/>
    <col min="8473" max="8473" width="5.85546875" style="1" customWidth="1"/>
    <col min="8474" max="8474" width="6.42578125" style="1" customWidth="1"/>
    <col min="8475" max="8476" width="5.85546875" style="1" customWidth="1"/>
    <col min="8477" max="8477" width="5.5703125" style="1" customWidth="1"/>
    <col min="8478" max="8478" width="6.140625" style="1" customWidth="1"/>
    <col min="8479" max="8479" width="5" style="1" customWidth="1"/>
    <col min="8480" max="8480" width="6.28515625" style="1" customWidth="1"/>
    <col min="8481" max="8481" width="7" style="1" customWidth="1"/>
    <col min="8482" max="8482" width="7.5703125" style="1" customWidth="1"/>
    <col min="8483" max="8483" width="7.42578125" style="1" customWidth="1"/>
    <col min="8484" max="8484" width="6.42578125" style="1" customWidth="1"/>
    <col min="8485" max="8486" width="7.42578125" style="1" customWidth="1"/>
    <col min="8487" max="8487" width="5.85546875" style="1" customWidth="1"/>
    <col min="8488" max="8488" width="7.42578125" style="1" bestFit="1" customWidth="1"/>
    <col min="8489" max="8489" width="5.85546875" style="1" customWidth="1"/>
    <col min="8490" max="8490" width="6.7109375" style="1" bestFit="1" customWidth="1"/>
    <col min="8491" max="8493" width="5.85546875" style="1" customWidth="1"/>
    <col min="8494" max="8494" width="6.28515625" style="1" customWidth="1"/>
    <col min="8495" max="8496" width="5.85546875" style="1" customWidth="1"/>
    <col min="8497" max="8497" width="5" style="1" customWidth="1"/>
    <col min="8498" max="8498" width="6.140625" style="1" customWidth="1"/>
    <col min="8499" max="8499" width="6.42578125" style="1" customWidth="1"/>
    <col min="8500" max="8500" width="8.42578125" style="1" customWidth="1"/>
    <col min="8501" max="8501" width="7.42578125" style="1" customWidth="1"/>
    <col min="8502" max="8502" width="6.42578125" style="1" customWidth="1"/>
    <col min="8503" max="8503" width="5.28515625" style="1" bestFit="1" customWidth="1"/>
    <col min="8504" max="8504" width="7.7109375" style="1" customWidth="1"/>
    <col min="8505" max="8505" width="5.85546875" style="1" customWidth="1"/>
    <col min="8506" max="8506" width="7.2851562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6.7109375" style="1" customWidth="1"/>
    <col min="8511" max="8511" width="5.85546875" style="1" customWidth="1"/>
    <col min="8512" max="8513" width="6.5703125" style="1" customWidth="1"/>
    <col min="8514" max="8514" width="5.85546875" style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31" width="5.85546875" style="1" customWidth="1"/>
    <col min="8532" max="8532" width="5.85546875" style="1" bestFit="1" customWidth="1"/>
    <col min="8533" max="8533" width="5" style="1" bestFit="1" customWidth="1"/>
    <col min="8534" max="8534" width="5.2851562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0.28515625" style="1" bestFit="1" customWidth="1"/>
    <col min="8549" max="8704" width="9.140625" style="1"/>
    <col min="8705" max="8705" width="4" style="1" customWidth="1"/>
    <col min="8706" max="8706" width="25.85546875" style="1" customWidth="1"/>
    <col min="8707" max="8707" width="5.85546875" style="1" customWidth="1"/>
    <col min="8708" max="8708" width="6.7109375" style="1" customWidth="1"/>
    <col min="8709" max="8709" width="5.85546875" style="1" customWidth="1"/>
    <col min="8710" max="8710" width="6.85546875" style="1" customWidth="1"/>
    <col min="8711" max="8711" width="5.85546875" style="1" customWidth="1"/>
    <col min="8712" max="8712" width="7.28515625" style="1" customWidth="1"/>
    <col min="8713" max="8713" width="5.85546875" style="1" customWidth="1"/>
    <col min="8714" max="8714" width="7.28515625" style="1" customWidth="1"/>
    <col min="8715" max="8715" width="5.85546875" style="1" customWidth="1"/>
    <col min="8716" max="8716" width="6.7109375" style="1" customWidth="1"/>
    <col min="8717" max="8717" width="5.85546875" style="1" customWidth="1"/>
    <col min="8718" max="8718" width="7.28515625" style="1" customWidth="1"/>
    <col min="8719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5.85546875" style="1" customWidth="1"/>
    <col min="8726" max="8726" width="7.42578125" style="1" bestFit="1" customWidth="1"/>
    <col min="8727" max="8727" width="5.85546875" style="1" customWidth="1"/>
    <col min="8728" max="8728" width="7.42578125" style="1" bestFit="1" customWidth="1"/>
    <col min="8729" max="8729" width="5.85546875" style="1" customWidth="1"/>
    <col min="8730" max="8730" width="6.42578125" style="1" customWidth="1"/>
    <col min="8731" max="8732" width="5.85546875" style="1" customWidth="1"/>
    <col min="8733" max="8733" width="5.5703125" style="1" customWidth="1"/>
    <col min="8734" max="8734" width="6.140625" style="1" customWidth="1"/>
    <col min="8735" max="8735" width="5" style="1" customWidth="1"/>
    <col min="8736" max="8736" width="6.28515625" style="1" customWidth="1"/>
    <col min="8737" max="8737" width="7" style="1" customWidth="1"/>
    <col min="8738" max="8738" width="7.5703125" style="1" customWidth="1"/>
    <col min="8739" max="8739" width="7.42578125" style="1" customWidth="1"/>
    <col min="8740" max="8740" width="6.42578125" style="1" customWidth="1"/>
    <col min="8741" max="8742" width="7.42578125" style="1" customWidth="1"/>
    <col min="8743" max="8743" width="5.85546875" style="1" customWidth="1"/>
    <col min="8744" max="8744" width="7.42578125" style="1" bestFit="1" customWidth="1"/>
    <col min="8745" max="8745" width="5.85546875" style="1" customWidth="1"/>
    <col min="8746" max="8746" width="6.7109375" style="1" bestFit="1" customWidth="1"/>
    <col min="8747" max="8749" width="5.85546875" style="1" customWidth="1"/>
    <col min="8750" max="8750" width="6.28515625" style="1" customWidth="1"/>
    <col min="8751" max="8752" width="5.85546875" style="1" customWidth="1"/>
    <col min="8753" max="8753" width="5" style="1" customWidth="1"/>
    <col min="8754" max="8754" width="6.140625" style="1" customWidth="1"/>
    <col min="8755" max="8755" width="6.42578125" style="1" customWidth="1"/>
    <col min="8756" max="8756" width="8.42578125" style="1" customWidth="1"/>
    <col min="8757" max="8757" width="7.42578125" style="1" customWidth="1"/>
    <col min="8758" max="8758" width="6.42578125" style="1" customWidth="1"/>
    <col min="8759" max="8759" width="5.28515625" style="1" bestFit="1" customWidth="1"/>
    <col min="8760" max="8760" width="7.7109375" style="1" customWidth="1"/>
    <col min="8761" max="8761" width="5.85546875" style="1" customWidth="1"/>
    <col min="8762" max="8762" width="7.2851562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6.7109375" style="1" customWidth="1"/>
    <col min="8767" max="8767" width="5.85546875" style="1" customWidth="1"/>
    <col min="8768" max="8769" width="6.5703125" style="1" customWidth="1"/>
    <col min="8770" max="8770" width="5.85546875" style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87" width="5.85546875" style="1" customWidth="1"/>
    <col min="8788" max="8788" width="5.85546875" style="1" bestFit="1" customWidth="1"/>
    <col min="8789" max="8789" width="5" style="1" bestFit="1" customWidth="1"/>
    <col min="8790" max="8790" width="5.2851562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0.28515625" style="1" bestFit="1" customWidth="1"/>
    <col min="8805" max="8960" width="9.140625" style="1"/>
    <col min="8961" max="8961" width="4" style="1" customWidth="1"/>
    <col min="8962" max="8962" width="25.85546875" style="1" customWidth="1"/>
    <col min="8963" max="8963" width="5.85546875" style="1" customWidth="1"/>
    <col min="8964" max="8964" width="6.7109375" style="1" customWidth="1"/>
    <col min="8965" max="8965" width="5.85546875" style="1" customWidth="1"/>
    <col min="8966" max="8966" width="6.85546875" style="1" customWidth="1"/>
    <col min="8967" max="8967" width="5.85546875" style="1" customWidth="1"/>
    <col min="8968" max="8968" width="7.28515625" style="1" customWidth="1"/>
    <col min="8969" max="8969" width="5.85546875" style="1" customWidth="1"/>
    <col min="8970" max="8970" width="7.28515625" style="1" customWidth="1"/>
    <col min="8971" max="8971" width="5.85546875" style="1" customWidth="1"/>
    <col min="8972" max="8972" width="6.7109375" style="1" customWidth="1"/>
    <col min="8973" max="8973" width="5.85546875" style="1" customWidth="1"/>
    <col min="8974" max="8974" width="7.28515625" style="1" customWidth="1"/>
    <col min="8975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5.85546875" style="1" customWidth="1"/>
    <col min="8982" max="8982" width="7.42578125" style="1" bestFit="1" customWidth="1"/>
    <col min="8983" max="8983" width="5.85546875" style="1" customWidth="1"/>
    <col min="8984" max="8984" width="7.42578125" style="1" bestFit="1" customWidth="1"/>
    <col min="8985" max="8985" width="5.85546875" style="1" customWidth="1"/>
    <col min="8986" max="8986" width="6.42578125" style="1" customWidth="1"/>
    <col min="8987" max="8988" width="5.85546875" style="1" customWidth="1"/>
    <col min="8989" max="8989" width="5.5703125" style="1" customWidth="1"/>
    <col min="8990" max="8990" width="6.140625" style="1" customWidth="1"/>
    <col min="8991" max="8991" width="5" style="1" customWidth="1"/>
    <col min="8992" max="8992" width="6.28515625" style="1" customWidth="1"/>
    <col min="8993" max="8993" width="7" style="1" customWidth="1"/>
    <col min="8994" max="8994" width="7.5703125" style="1" customWidth="1"/>
    <col min="8995" max="8995" width="7.42578125" style="1" customWidth="1"/>
    <col min="8996" max="8996" width="6.42578125" style="1" customWidth="1"/>
    <col min="8997" max="8998" width="7.42578125" style="1" customWidth="1"/>
    <col min="8999" max="8999" width="5.85546875" style="1" customWidth="1"/>
    <col min="9000" max="9000" width="7.42578125" style="1" bestFit="1" customWidth="1"/>
    <col min="9001" max="9001" width="5.85546875" style="1" customWidth="1"/>
    <col min="9002" max="9002" width="6.7109375" style="1" bestFit="1" customWidth="1"/>
    <col min="9003" max="9005" width="5.85546875" style="1" customWidth="1"/>
    <col min="9006" max="9006" width="6.28515625" style="1" customWidth="1"/>
    <col min="9007" max="9008" width="5.85546875" style="1" customWidth="1"/>
    <col min="9009" max="9009" width="5" style="1" customWidth="1"/>
    <col min="9010" max="9010" width="6.140625" style="1" customWidth="1"/>
    <col min="9011" max="9011" width="6.42578125" style="1" customWidth="1"/>
    <col min="9012" max="9012" width="8.42578125" style="1" customWidth="1"/>
    <col min="9013" max="9013" width="7.42578125" style="1" customWidth="1"/>
    <col min="9014" max="9014" width="6.42578125" style="1" customWidth="1"/>
    <col min="9015" max="9015" width="5.28515625" style="1" bestFit="1" customWidth="1"/>
    <col min="9016" max="9016" width="7.7109375" style="1" customWidth="1"/>
    <col min="9017" max="9017" width="5.85546875" style="1" customWidth="1"/>
    <col min="9018" max="9018" width="7.2851562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6.7109375" style="1" customWidth="1"/>
    <col min="9023" max="9023" width="5.85546875" style="1" customWidth="1"/>
    <col min="9024" max="9025" width="6.5703125" style="1" customWidth="1"/>
    <col min="9026" max="9026" width="5.85546875" style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43" width="5.85546875" style="1" customWidth="1"/>
    <col min="9044" max="9044" width="5.85546875" style="1" bestFit="1" customWidth="1"/>
    <col min="9045" max="9045" width="5" style="1" bestFit="1" customWidth="1"/>
    <col min="9046" max="9046" width="5.2851562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0.28515625" style="1" bestFit="1" customWidth="1"/>
    <col min="9061" max="9216" width="9.140625" style="1"/>
    <col min="9217" max="9217" width="4" style="1" customWidth="1"/>
    <col min="9218" max="9218" width="25.85546875" style="1" customWidth="1"/>
    <col min="9219" max="9219" width="5.85546875" style="1" customWidth="1"/>
    <col min="9220" max="9220" width="6.7109375" style="1" customWidth="1"/>
    <col min="9221" max="9221" width="5.85546875" style="1" customWidth="1"/>
    <col min="9222" max="9222" width="6.85546875" style="1" customWidth="1"/>
    <col min="9223" max="9223" width="5.85546875" style="1" customWidth="1"/>
    <col min="9224" max="9224" width="7.28515625" style="1" customWidth="1"/>
    <col min="9225" max="9225" width="5.85546875" style="1" customWidth="1"/>
    <col min="9226" max="9226" width="7.28515625" style="1" customWidth="1"/>
    <col min="9227" max="9227" width="5.85546875" style="1" customWidth="1"/>
    <col min="9228" max="9228" width="6.7109375" style="1" customWidth="1"/>
    <col min="9229" max="9229" width="5.85546875" style="1" customWidth="1"/>
    <col min="9230" max="9230" width="7.28515625" style="1" customWidth="1"/>
    <col min="9231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5.85546875" style="1" customWidth="1"/>
    <col min="9238" max="9238" width="7.42578125" style="1" bestFit="1" customWidth="1"/>
    <col min="9239" max="9239" width="5.85546875" style="1" customWidth="1"/>
    <col min="9240" max="9240" width="7.42578125" style="1" bestFit="1" customWidth="1"/>
    <col min="9241" max="9241" width="5.85546875" style="1" customWidth="1"/>
    <col min="9242" max="9242" width="6.42578125" style="1" customWidth="1"/>
    <col min="9243" max="9244" width="5.85546875" style="1" customWidth="1"/>
    <col min="9245" max="9245" width="5.5703125" style="1" customWidth="1"/>
    <col min="9246" max="9246" width="6.140625" style="1" customWidth="1"/>
    <col min="9247" max="9247" width="5" style="1" customWidth="1"/>
    <col min="9248" max="9248" width="6.28515625" style="1" customWidth="1"/>
    <col min="9249" max="9249" width="7" style="1" customWidth="1"/>
    <col min="9250" max="9250" width="7.5703125" style="1" customWidth="1"/>
    <col min="9251" max="9251" width="7.42578125" style="1" customWidth="1"/>
    <col min="9252" max="9252" width="6.42578125" style="1" customWidth="1"/>
    <col min="9253" max="9254" width="7.42578125" style="1" customWidth="1"/>
    <col min="9255" max="9255" width="5.85546875" style="1" customWidth="1"/>
    <col min="9256" max="9256" width="7.42578125" style="1" bestFit="1" customWidth="1"/>
    <col min="9257" max="9257" width="5.85546875" style="1" customWidth="1"/>
    <col min="9258" max="9258" width="6.7109375" style="1" bestFit="1" customWidth="1"/>
    <col min="9259" max="9261" width="5.85546875" style="1" customWidth="1"/>
    <col min="9262" max="9262" width="6.28515625" style="1" customWidth="1"/>
    <col min="9263" max="9264" width="5.85546875" style="1" customWidth="1"/>
    <col min="9265" max="9265" width="5" style="1" customWidth="1"/>
    <col min="9266" max="9266" width="6.140625" style="1" customWidth="1"/>
    <col min="9267" max="9267" width="6.42578125" style="1" customWidth="1"/>
    <col min="9268" max="9268" width="8.42578125" style="1" customWidth="1"/>
    <col min="9269" max="9269" width="7.42578125" style="1" customWidth="1"/>
    <col min="9270" max="9270" width="6.42578125" style="1" customWidth="1"/>
    <col min="9271" max="9271" width="5.28515625" style="1" bestFit="1" customWidth="1"/>
    <col min="9272" max="9272" width="7.7109375" style="1" customWidth="1"/>
    <col min="9273" max="9273" width="5.85546875" style="1" customWidth="1"/>
    <col min="9274" max="9274" width="7.2851562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6.7109375" style="1" customWidth="1"/>
    <col min="9279" max="9279" width="5.85546875" style="1" customWidth="1"/>
    <col min="9280" max="9281" width="6.5703125" style="1" customWidth="1"/>
    <col min="9282" max="9282" width="5.85546875" style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9" width="5.85546875" style="1" customWidth="1"/>
    <col min="9300" max="9300" width="5.85546875" style="1" bestFit="1" customWidth="1"/>
    <col min="9301" max="9301" width="5" style="1" bestFit="1" customWidth="1"/>
    <col min="9302" max="9302" width="5.2851562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0.28515625" style="1" bestFit="1" customWidth="1"/>
    <col min="9317" max="9472" width="9.140625" style="1"/>
    <col min="9473" max="9473" width="4" style="1" customWidth="1"/>
    <col min="9474" max="9474" width="25.85546875" style="1" customWidth="1"/>
    <col min="9475" max="9475" width="5.85546875" style="1" customWidth="1"/>
    <col min="9476" max="9476" width="6.7109375" style="1" customWidth="1"/>
    <col min="9477" max="9477" width="5.85546875" style="1" customWidth="1"/>
    <col min="9478" max="9478" width="6.85546875" style="1" customWidth="1"/>
    <col min="9479" max="9479" width="5.85546875" style="1" customWidth="1"/>
    <col min="9480" max="9480" width="7.28515625" style="1" customWidth="1"/>
    <col min="9481" max="9481" width="5.85546875" style="1" customWidth="1"/>
    <col min="9482" max="9482" width="7.28515625" style="1" customWidth="1"/>
    <col min="9483" max="9483" width="5.85546875" style="1" customWidth="1"/>
    <col min="9484" max="9484" width="6.7109375" style="1" customWidth="1"/>
    <col min="9485" max="9485" width="5.85546875" style="1" customWidth="1"/>
    <col min="9486" max="9486" width="7.28515625" style="1" customWidth="1"/>
    <col min="9487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5.85546875" style="1" customWidth="1"/>
    <col min="9494" max="9494" width="7.42578125" style="1" bestFit="1" customWidth="1"/>
    <col min="9495" max="9495" width="5.85546875" style="1" customWidth="1"/>
    <col min="9496" max="9496" width="7.42578125" style="1" bestFit="1" customWidth="1"/>
    <col min="9497" max="9497" width="5.85546875" style="1" customWidth="1"/>
    <col min="9498" max="9498" width="6.42578125" style="1" customWidth="1"/>
    <col min="9499" max="9500" width="5.85546875" style="1" customWidth="1"/>
    <col min="9501" max="9501" width="5.5703125" style="1" customWidth="1"/>
    <col min="9502" max="9502" width="6.140625" style="1" customWidth="1"/>
    <col min="9503" max="9503" width="5" style="1" customWidth="1"/>
    <col min="9504" max="9504" width="6.28515625" style="1" customWidth="1"/>
    <col min="9505" max="9505" width="7" style="1" customWidth="1"/>
    <col min="9506" max="9506" width="7.5703125" style="1" customWidth="1"/>
    <col min="9507" max="9507" width="7.42578125" style="1" customWidth="1"/>
    <col min="9508" max="9508" width="6.42578125" style="1" customWidth="1"/>
    <col min="9509" max="9510" width="7.42578125" style="1" customWidth="1"/>
    <col min="9511" max="9511" width="5.85546875" style="1" customWidth="1"/>
    <col min="9512" max="9512" width="7.42578125" style="1" bestFit="1" customWidth="1"/>
    <col min="9513" max="9513" width="5.85546875" style="1" customWidth="1"/>
    <col min="9514" max="9514" width="6.7109375" style="1" bestFit="1" customWidth="1"/>
    <col min="9515" max="9517" width="5.85546875" style="1" customWidth="1"/>
    <col min="9518" max="9518" width="6.28515625" style="1" customWidth="1"/>
    <col min="9519" max="9520" width="5.85546875" style="1" customWidth="1"/>
    <col min="9521" max="9521" width="5" style="1" customWidth="1"/>
    <col min="9522" max="9522" width="6.140625" style="1" customWidth="1"/>
    <col min="9523" max="9523" width="6.42578125" style="1" customWidth="1"/>
    <col min="9524" max="9524" width="8.42578125" style="1" customWidth="1"/>
    <col min="9525" max="9525" width="7.42578125" style="1" customWidth="1"/>
    <col min="9526" max="9526" width="6.42578125" style="1" customWidth="1"/>
    <col min="9527" max="9527" width="5.28515625" style="1" bestFit="1" customWidth="1"/>
    <col min="9528" max="9528" width="7.7109375" style="1" customWidth="1"/>
    <col min="9529" max="9529" width="5.85546875" style="1" customWidth="1"/>
    <col min="9530" max="9530" width="7.2851562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6.7109375" style="1" customWidth="1"/>
    <col min="9535" max="9535" width="5.85546875" style="1" customWidth="1"/>
    <col min="9536" max="9537" width="6.5703125" style="1" customWidth="1"/>
    <col min="9538" max="9538" width="5.85546875" style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55" width="5.85546875" style="1" customWidth="1"/>
    <col min="9556" max="9556" width="5.85546875" style="1" bestFit="1" customWidth="1"/>
    <col min="9557" max="9557" width="5" style="1" bestFit="1" customWidth="1"/>
    <col min="9558" max="9558" width="5.2851562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0.28515625" style="1" bestFit="1" customWidth="1"/>
    <col min="9573" max="9728" width="9.140625" style="1"/>
    <col min="9729" max="9729" width="4" style="1" customWidth="1"/>
    <col min="9730" max="9730" width="25.85546875" style="1" customWidth="1"/>
    <col min="9731" max="9731" width="5.85546875" style="1" customWidth="1"/>
    <col min="9732" max="9732" width="6.7109375" style="1" customWidth="1"/>
    <col min="9733" max="9733" width="5.85546875" style="1" customWidth="1"/>
    <col min="9734" max="9734" width="6.85546875" style="1" customWidth="1"/>
    <col min="9735" max="9735" width="5.85546875" style="1" customWidth="1"/>
    <col min="9736" max="9736" width="7.28515625" style="1" customWidth="1"/>
    <col min="9737" max="9737" width="5.85546875" style="1" customWidth="1"/>
    <col min="9738" max="9738" width="7.28515625" style="1" customWidth="1"/>
    <col min="9739" max="9739" width="5.85546875" style="1" customWidth="1"/>
    <col min="9740" max="9740" width="6.7109375" style="1" customWidth="1"/>
    <col min="9741" max="9741" width="5.85546875" style="1" customWidth="1"/>
    <col min="9742" max="9742" width="7.28515625" style="1" customWidth="1"/>
    <col min="9743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5.85546875" style="1" customWidth="1"/>
    <col min="9750" max="9750" width="7.42578125" style="1" bestFit="1" customWidth="1"/>
    <col min="9751" max="9751" width="5.85546875" style="1" customWidth="1"/>
    <col min="9752" max="9752" width="7.42578125" style="1" bestFit="1" customWidth="1"/>
    <col min="9753" max="9753" width="5.85546875" style="1" customWidth="1"/>
    <col min="9754" max="9754" width="6.42578125" style="1" customWidth="1"/>
    <col min="9755" max="9756" width="5.85546875" style="1" customWidth="1"/>
    <col min="9757" max="9757" width="5.5703125" style="1" customWidth="1"/>
    <col min="9758" max="9758" width="6.140625" style="1" customWidth="1"/>
    <col min="9759" max="9759" width="5" style="1" customWidth="1"/>
    <col min="9760" max="9760" width="6.28515625" style="1" customWidth="1"/>
    <col min="9761" max="9761" width="7" style="1" customWidth="1"/>
    <col min="9762" max="9762" width="7.5703125" style="1" customWidth="1"/>
    <col min="9763" max="9763" width="7.42578125" style="1" customWidth="1"/>
    <col min="9764" max="9764" width="6.42578125" style="1" customWidth="1"/>
    <col min="9765" max="9766" width="7.42578125" style="1" customWidth="1"/>
    <col min="9767" max="9767" width="5.85546875" style="1" customWidth="1"/>
    <col min="9768" max="9768" width="7.42578125" style="1" bestFit="1" customWidth="1"/>
    <col min="9769" max="9769" width="5.85546875" style="1" customWidth="1"/>
    <col min="9770" max="9770" width="6.7109375" style="1" bestFit="1" customWidth="1"/>
    <col min="9771" max="9773" width="5.85546875" style="1" customWidth="1"/>
    <col min="9774" max="9774" width="6.28515625" style="1" customWidth="1"/>
    <col min="9775" max="9776" width="5.85546875" style="1" customWidth="1"/>
    <col min="9777" max="9777" width="5" style="1" customWidth="1"/>
    <col min="9778" max="9778" width="6.140625" style="1" customWidth="1"/>
    <col min="9779" max="9779" width="6.42578125" style="1" customWidth="1"/>
    <col min="9780" max="9780" width="8.42578125" style="1" customWidth="1"/>
    <col min="9781" max="9781" width="7.42578125" style="1" customWidth="1"/>
    <col min="9782" max="9782" width="6.42578125" style="1" customWidth="1"/>
    <col min="9783" max="9783" width="5.28515625" style="1" bestFit="1" customWidth="1"/>
    <col min="9784" max="9784" width="7.7109375" style="1" customWidth="1"/>
    <col min="9785" max="9785" width="5.85546875" style="1" customWidth="1"/>
    <col min="9786" max="9786" width="7.2851562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6.7109375" style="1" customWidth="1"/>
    <col min="9791" max="9791" width="5.85546875" style="1" customWidth="1"/>
    <col min="9792" max="9793" width="6.5703125" style="1" customWidth="1"/>
    <col min="9794" max="9794" width="5.85546875" style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11" width="5.85546875" style="1" customWidth="1"/>
    <col min="9812" max="9812" width="5.85546875" style="1" bestFit="1" customWidth="1"/>
    <col min="9813" max="9813" width="5" style="1" bestFit="1" customWidth="1"/>
    <col min="9814" max="9814" width="5.2851562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0.28515625" style="1" bestFit="1" customWidth="1"/>
    <col min="9829" max="9984" width="9.140625" style="1"/>
    <col min="9985" max="9985" width="4" style="1" customWidth="1"/>
    <col min="9986" max="9986" width="25.85546875" style="1" customWidth="1"/>
    <col min="9987" max="9987" width="5.85546875" style="1" customWidth="1"/>
    <col min="9988" max="9988" width="6.7109375" style="1" customWidth="1"/>
    <col min="9989" max="9989" width="5.85546875" style="1" customWidth="1"/>
    <col min="9990" max="9990" width="6.85546875" style="1" customWidth="1"/>
    <col min="9991" max="9991" width="5.85546875" style="1" customWidth="1"/>
    <col min="9992" max="9992" width="7.28515625" style="1" customWidth="1"/>
    <col min="9993" max="9993" width="5.85546875" style="1" customWidth="1"/>
    <col min="9994" max="9994" width="7.28515625" style="1" customWidth="1"/>
    <col min="9995" max="9995" width="5.85546875" style="1" customWidth="1"/>
    <col min="9996" max="9996" width="6.7109375" style="1" customWidth="1"/>
    <col min="9997" max="9997" width="5.85546875" style="1" customWidth="1"/>
    <col min="9998" max="9998" width="7.28515625" style="1" customWidth="1"/>
    <col min="9999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5.85546875" style="1" customWidth="1"/>
    <col min="10006" max="10006" width="7.42578125" style="1" bestFit="1" customWidth="1"/>
    <col min="10007" max="10007" width="5.85546875" style="1" customWidth="1"/>
    <col min="10008" max="10008" width="7.42578125" style="1" bestFit="1" customWidth="1"/>
    <col min="10009" max="10009" width="5.85546875" style="1" customWidth="1"/>
    <col min="10010" max="10010" width="6.42578125" style="1" customWidth="1"/>
    <col min="10011" max="10012" width="5.85546875" style="1" customWidth="1"/>
    <col min="10013" max="10013" width="5.5703125" style="1" customWidth="1"/>
    <col min="10014" max="10014" width="6.140625" style="1" customWidth="1"/>
    <col min="10015" max="10015" width="5" style="1" customWidth="1"/>
    <col min="10016" max="10016" width="6.28515625" style="1" customWidth="1"/>
    <col min="10017" max="10017" width="7" style="1" customWidth="1"/>
    <col min="10018" max="10018" width="7.5703125" style="1" customWidth="1"/>
    <col min="10019" max="10019" width="7.42578125" style="1" customWidth="1"/>
    <col min="10020" max="10020" width="6.42578125" style="1" customWidth="1"/>
    <col min="10021" max="10022" width="7.42578125" style="1" customWidth="1"/>
    <col min="10023" max="10023" width="5.85546875" style="1" customWidth="1"/>
    <col min="10024" max="10024" width="7.42578125" style="1" bestFit="1" customWidth="1"/>
    <col min="10025" max="10025" width="5.85546875" style="1" customWidth="1"/>
    <col min="10026" max="10026" width="6.7109375" style="1" bestFit="1" customWidth="1"/>
    <col min="10027" max="10029" width="5.85546875" style="1" customWidth="1"/>
    <col min="10030" max="10030" width="6.28515625" style="1" customWidth="1"/>
    <col min="10031" max="10032" width="5.85546875" style="1" customWidth="1"/>
    <col min="10033" max="10033" width="5" style="1" customWidth="1"/>
    <col min="10034" max="10034" width="6.140625" style="1" customWidth="1"/>
    <col min="10035" max="10035" width="6.42578125" style="1" customWidth="1"/>
    <col min="10036" max="10036" width="8.42578125" style="1" customWidth="1"/>
    <col min="10037" max="10037" width="7.42578125" style="1" customWidth="1"/>
    <col min="10038" max="10038" width="6.42578125" style="1" customWidth="1"/>
    <col min="10039" max="10039" width="5.28515625" style="1" bestFit="1" customWidth="1"/>
    <col min="10040" max="10040" width="7.7109375" style="1" customWidth="1"/>
    <col min="10041" max="10041" width="5.85546875" style="1" customWidth="1"/>
    <col min="10042" max="10042" width="7.2851562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6.7109375" style="1" customWidth="1"/>
    <col min="10047" max="10047" width="5.85546875" style="1" customWidth="1"/>
    <col min="10048" max="10049" width="6.5703125" style="1" customWidth="1"/>
    <col min="10050" max="10050" width="5.85546875" style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67" width="5.85546875" style="1" customWidth="1"/>
    <col min="10068" max="10068" width="5.85546875" style="1" bestFit="1" customWidth="1"/>
    <col min="10069" max="10069" width="5" style="1" bestFit="1" customWidth="1"/>
    <col min="10070" max="10070" width="5.2851562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0.28515625" style="1" bestFit="1" customWidth="1"/>
    <col min="10085" max="10240" width="9.140625" style="1"/>
    <col min="10241" max="10241" width="4" style="1" customWidth="1"/>
    <col min="10242" max="10242" width="25.85546875" style="1" customWidth="1"/>
    <col min="10243" max="10243" width="5.85546875" style="1" customWidth="1"/>
    <col min="10244" max="10244" width="6.7109375" style="1" customWidth="1"/>
    <col min="10245" max="10245" width="5.85546875" style="1" customWidth="1"/>
    <col min="10246" max="10246" width="6.85546875" style="1" customWidth="1"/>
    <col min="10247" max="10247" width="5.85546875" style="1" customWidth="1"/>
    <col min="10248" max="10248" width="7.28515625" style="1" customWidth="1"/>
    <col min="10249" max="10249" width="5.85546875" style="1" customWidth="1"/>
    <col min="10250" max="10250" width="7.28515625" style="1" customWidth="1"/>
    <col min="10251" max="10251" width="5.85546875" style="1" customWidth="1"/>
    <col min="10252" max="10252" width="6.7109375" style="1" customWidth="1"/>
    <col min="10253" max="10253" width="5.85546875" style="1" customWidth="1"/>
    <col min="10254" max="10254" width="7.28515625" style="1" customWidth="1"/>
    <col min="10255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5.85546875" style="1" customWidth="1"/>
    <col min="10262" max="10262" width="7.42578125" style="1" bestFit="1" customWidth="1"/>
    <col min="10263" max="10263" width="5.85546875" style="1" customWidth="1"/>
    <col min="10264" max="10264" width="7.42578125" style="1" bestFit="1" customWidth="1"/>
    <col min="10265" max="10265" width="5.85546875" style="1" customWidth="1"/>
    <col min="10266" max="10266" width="6.42578125" style="1" customWidth="1"/>
    <col min="10267" max="10268" width="5.85546875" style="1" customWidth="1"/>
    <col min="10269" max="10269" width="5.5703125" style="1" customWidth="1"/>
    <col min="10270" max="10270" width="6.140625" style="1" customWidth="1"/>
    <col min="10271" max="10271" width="5" style="1" customWidth="1"/>
    <col min="10272" max="10272" width="6.28515625" style="1" customWidth="1"/>
    <col min="10273" max="10273" width="7" style="1" customWidth="1"/>
    <col min="10274" max="10274" width="7.5703125" style="1" customWidth="1"/>
    <col min="10275" max="10275" width="7.42578125" style="1" customWidth="1"/>
    <col min="10276" max="10276" width="6.42578125" style="1" customWidth="1"/>
    <col min="10277" max="10278" width="7.42578125" style="1" customWidth="1"/>
    <col min="10279" max="10279" width="5.85546875" style="1" customWidth="1"/>
    <col min="10280" max="10280" width="7.42578125" style="1" bestFit="1" customWidth="1"/>
    <col min="10281" max="10281" width="5.85546875" style="1" customWidth="1"/>
    <col min="10282" max="10282" width="6.7109375" style="1" bestFit="1" customWidth="1"/>
    <col min="10283" max="10285" width="5.85546875" style="1" customWidth="1"/>
    <col min="10286" max="10286" width="6.28515625" style="1" customWidth="1"/>
    <col min="10287" max="10288" width="5.85546875" style="1" customWidth="1"/>
    <col min="10289" max="10289" width="5" style="1" customWidth="1"/>
    <col min="10290" max="10290" width="6.140625" style="1" customWidth="1"/>
    <col min="10291" max="10291" width="6.42578125" style="1" customWidth="1"/>
    <col min="10292" max="10292" width="8.42578125" style="1" customWidth="1"/>
    <col min="10293" max="10293" width="7.42578125" style="1" customWidth="1"/>
    <col min="10294" max="10294" width="6.42578125" style="1" customWidth="1"/>
    <col min="10295" max="10295" width="5.28515625" style="1" bestFit="1" customWidth="1"/>
    <col min="10296" max="10296" width="7.7109375" style="1" customWidth="1"/>
    <col min="10297" max="10297" width="5.85546875" style="1" customWidth="1"/>
    <col min="10298" max="10298" width="7.2851562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6.7109375" style="1" customWidth="1"/>
    <col min="10303" max="10303" width="5.85546875" style="1" customWidth="1"/>
    <col min="10304" max="10305" width="6.5703125" style="1" customWidth="1"/>
    <col min="10306" max="10306" width="5.85546875" style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23" width="5.85546875" style="1" customWidth="1"/>
    <col min="10324" max="10324" width="5.85546875" style="1" bestFit="1" customWidth="1"/>
    <col min="10325" max="10325" width="5" style="1" bestFit="1" customWidth="1"/>
    <col min="10326" max="10326" width="5.2851562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0.28515625" style="1" bestFit="1" customWidth="1"/>
    <col min="10341" max="10496" width="9.140625" style="1"/>
    <col min="10497" max="10497" width="4" style="1" customWidth="1"/>
    <col min="10498" max="10498" width="25.85546875" style="1" customWidth="1"/>
    <col min="10499" max="10499" width="5.85546875" style="1" customWidth="1"/>
    <col min="10500" max="10500" width="6.7109375" style="1" customWidth="1"/>
    <col min="10501" max="10501" width="5.85546875" style="1" customWidth="1"/>
    <col min="10502" max="10502" width="6.85546875" style="1" customWidth="1"/>
    <col min="10503" max="10503" width="5.85546875" style="1" customWidth="1"/>
    <col min="10504" max="10504" width="7.28515625" style="1" customWidth="1"/>
    <col min="10505" max="10505" width="5.85546875" style="1" customWidth="1"/>
    <col min="10506" max="10506" width="7.28515625" style="1" customWidth="1"/>
    <col min="10507" max="10507" width="5.85546875" style="1" customWidth="1"/>
    <col min="10508" max="10508" width="6.7109375" style="1" customWidth="1"/>
    <col min="10509" max="10509" width="5.85546875" style="1" customWidth="1"/>
    <col min="10510" max="10510" width="7.28515625" style="1" customWidth="1"/>
    <col min="10511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5.85546875" style="1" customWidth="1"/>
    <col min="10518" max="10518" width="7.42578125" style="1" bestFit="1" customWidth="1"/>
    <col min="10519" max="10519" width="5.85546875" style="1" customWidth="1"/>
    <col min="10520" max="10520" width="7.42578125" style="1" bestFit="1" customWidth="1"/>
    <col min="10521" max="10521" width="5.85546875" style="1" customWidth="1"/>
    <col min="10522" max="10522" width="6.42578125" style="1" customWidth="1"/>
    <col min="10523" max="10524" width="5.85546875" style="1" customWidth="1"/>
    <col min="10525" max="10525" width="5.5703125" style="1" customWidth="1"/>
    <col min="10526" max="10526" width="6.140625" style="1" customWidth="1"/>
    <col min="10527" max="10527" width="5" style="1" customWidth="1"/>
    <col min="10528" max="10528" width="6.28515625" style="1" customWidth="1"/>
    <col min="10529" max="10529" width="7" style="1" customWidth="1"/>
    <col min="10530" max="10530" width="7.5703125" style="1" customWidth="1"/>
    <col min="10531" max="10531" width="7.42578125" style="1" customWidth="1"/>
    <col min="10532" max="10532" width="6.42578125" style="1" customWidth="1"/>
    <col min="10533" max="10534" width="7.42578125" style="1" customWidth="1"/>
    <col min="10535" max="10535" width="5.85546875" style="1" customWidth="1"/>
    <col min="10536" max="10536" width="7.42578125" style="1" bestFit="1" customWidth="1"/>
    <col min="10537" max="10537" width="5.85546875" style="1" customWidth="1"/>
    <col min="10538" max="10538" width="6.7109375" style="1" bestFit="1" customWidth="1"/>
    <col min="10539" max="10541" width="5.85546875" style="1" customWidth="1"/>
    <col min="10542" max="10542" width="6.28515625" style="1" customWidth="1"/>
    <col min="10543" max="10544" width="5.85546875" style="1" customWidth="1"/>
    <col min="10545" max="10545" width="5" style="1" customWidth="1"/>
    <col min="10546" max="10546" width="6.140625" style="1" customWidth="1"/>
    <col min="10547" max="10547" width="6.42578125" style="1" customWidth="1"/>
    <col min="10548" max="10548" width="8.42578125" style="1" customWidth="1"/>
    <col min="10549" max="10549" width="7.42578125" style="1" customWidth="1"/>
    <col min="10550" max="10550" width="6.42578125" style="1" customWidth="1"/>
    <col min="10551" max="10551" width="5.28515625" style="1" bestFit="1" customWidth="1"/>
    <col min="10552" max="10552" width="7.7109375" style="1" customWidth="1"/>
    <col min="10553" max="10553" width="5.85546875" style="1" customWidth="1"/>
    <col min="10554" max="10554" width="7.2851562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6.7109375" style="1" customWidth="1"/>
    <col min="10559" max="10559" width="5.85546875" style="1" customWidth="1"/>
    <col min="10560" max="10561" width="6.5703125" style="1" customWidth="1"/>
    <col min="10562" max="10562" width="5.85546875" style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9" width="5.85546875" style="1" customWidth="1"/>
    <col min="10580" max="10580" width="5.85546875" style="1" bestFit="1" customWidth="1"/>
    <col min="10581" max="10581" width="5" style="1" bestFit="1" customWidth="1"/>
    <col min="10582" max="10582" width="5.2851562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0.28515625" style="1" bestFit="1" customWidth="1"/>
    <col min="10597" max="10752" width="9.140625" style="1"/>
    <col min="10753" max="10753" width="4" style="1" customWidth="1"/>
    <col min="10754" max="10754" width="25.85546875" style="1" customWidth="1"/>
    <col min="10755" max="10755" width="5.85546875" style="1" customWidth="1"/>
    <col min="10756" max="10756" width="6.7109375" style="1" customWidth="1"/>
    <col min="10757" max="10757" width="5.85546875" style="1" customWidth="1"/>
    <col min="10758" max="10758" width="6.85546875" style="1" customWidth="1"/>
    <col min="10759" max="10759" width="5.85546875" style="1" customWidth="1"/>
    <col min="10760" max="10760" width="7.28515625" style="1" customWidth="1"/>
    <col min="10761" max="10761" width="5.85546875" style="1" customWidth="1"/>
    <col min="10762" max="10762" width="7.28515625" style="1" customWidth="1"/>
    <col min="10763" max="10763" width="5.85546875" style="1" customWidth="1"/>
    <col min="10764" max="10764" width="6.7109375" style="1" customWidth="1"/>
    <col min="10765" max="10765" width="5.85546875" style="1" customWidth="1"/>
    <col min="10766" max="10766" width="7.28515625" style="1" customWidth="1"/>
    <col min="10767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5.85546875" style="1" customWidth="1"/>
    <col min="10774" max="10774" width="7.42578125" style="1" bestFit="1" customWidth="1"/>
    <col min="10775" max="10775" width="5.85546875" style="1" customWidth="1"/>
    <col min="10776" max="10776" width="7.42578125" style="1" bestFit="1" customWidth="1"/>
    <col min="10777" max="10777" width="5.85546875" style="1" customWidth="1"/>
    <col min="10778" max="10778" width="6.42578125" style="1" customWidth="1"/>
    <col min="10779" max="10780" width="5.85546875" style="1" customWidth="1"/>
    <col min="10781" max="10781" width="5.5703125" style="1" customWidth="1"/>
    <col min="10782" max="10782" width="6.140625" style="1" customWidth="1"/>
    <col min="10783" max="10783" width="5" style="1" customWidth="1"/>
    <col min="10784" max="10784" width="6.28515625" style="1" customWidth="1"/>
    <col min="10785" max="10785" width="7" style="1" customWidth="1"/>
    <col min="10786" max="10786" width="7.5703125" style="1" customWidth="1"/>
    <col min="10787" max="10787" width="7.42578125" style="1" customWidth="1"/>
    <col min="10788" max="10788" width="6.42578125" style="1" customWidth="1"/>
    <col min="10789" max="10790" width="7.42578125" style="1" customWidth="1"/>
    <col min="10791" max="10791" width="5.85546875" style="1" customWidth="1"/>
    <col min="10792" max="10792" width="7.42578125" style="1" bestFit="1" customWidth="1"/>
    <col min="10793" max="10793" width="5.85546875" style="1" customWidth="1"/>
    <col min="10794" max="10794" width="6.7109375" style="1" bestFit="1" customWidth="1"/>
    <col min="10795" max="10797" width="5.85546875" style="1" customWidth="1"/>
    <col min="10798" max="10798" width="6.28515625" style="1" customWidth="1"/>
    <col min="10799" max="10800" width="5.85546875" style="1" customWidth="1"/>
    <col min="10801" max="10801" width="5" style="1" customWidth="1"/>
    <col min="10802" max="10802" width="6.140625" style="1" customWidth="1"/>
    <col min="10803" max="10803" width="6.42578125" style="1" customWidth="1"/>
    <col min="10804" max="10804" width="8.42578125" style="1" customWidth="1"/>
    <col min="10805" max="10805" width="7.42578125" style="1" customWidth="1"/>
    <col min="10806" max="10806" width="6.42578125" style="1" customWidth="1"/>
    <col min="10807" max="10807" width="5.28515625" style="1" bestFit="1" customWidth="1"/>
    <col min="10808" max="10808" width="7.7109375" style="1" customWidth="1"/>
    <col min="10809" max="10809" width="5.85546875" style="1" customWidth="1"/>
    <col min="10810" max="10810" width="7.2851562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6.7109375" style="1" customWidth="1"/>
    <col min="10815" max="10815" width="5.85546875" style="1" customWidth="1"/>
    <col min="10816" max="10817" width="6.5703125" style="1" customWidth="1"/>
    <col min="10818" max="10818" width="5.85546875" style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35" width="5.85546875" style="1" customWidth="1"/>
    <col min="10836" max="10836" width="5.85546875" style="1" bestFit="1" customWidth="1"/>
    <col min="10837" max="10837" width="5" style="1" bestFit="1" customWidth="1"/>
    <col min="10838" max="10838" width="5.2851562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0.28515625" style="1" bestFit="1" customWidth="1"/>
    <col min="10853" max="11008" width="9.140625" style="1"/>
    <col min="11009" max="11009" width="4" style="1" customWidth="1"/>
    <col min="11010" max="11010" width="25.85546875" style="1" customWidth="1"/>
    <col min="11011" max="11011" width="5.85546875" style="1" customWidth="1"/>
    <col min="11012" max="11012" width="6.7109375" style="1" customWidth="1"/>
    <col min="11013" max="11013" width="5.85546875" style="1" customWidth="1"/>
    <col min="11014" max="11014" width="6.85546875" style="1" customWidth="1"/>
    <col min="11015" max="11015" width="5.85546875" style="1" customWidth="1"/>
    <col min="11016" max="11016" width="7.28515625" style="1" customWidth="1"/>
    <col min="11017" max="11017" width="5.85546875" style="1" customWidth="1"/>
    <col min="11018" max="11018" width="7.28515625" style="1" customWidth="1"/>
    <col min="11019" max="11019" width="5.85546875" style="1" customWidth="1"/>
    <col min="11020" max="11020" width="6.7109375" style="1" customWidth="1"/>
    <col min="11021" max="11021" width="5.85546875" style="1" customWidth="1"/>
    <col min="11022" max="11022" width="7.28515625" style="1" customWidth="1"/>
    <col min="11023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5.85546875" style="1" customWidth="1"/>
    <col min="11030" max="11030" width="7.42578125" style="1" bestFit="1" customWidth="1"/>
    <col min="11031" max="11031" width="5.85546875" style="1" customWidth="1"/>
    <col min="11032" max="11032" width="7.42578125" style="1" bestFit="1" customWidth="1"/>
    <col min="11033" max="11033" width="5.85546875" style="1" customWidth="1"/>
    <col min="11034" max="11034" width="6.42578125" style="1" customWidth="1"/>
    <col min="11035" max="11036" width="5.85546875" style="1" customWidth="1"/>
    <col min="11037" max="11037" width="5.5703125" style="1" customWidth="1"/>
    <col min="11038" max="11038" width="6.140625" style="1" customWidth="1"/>
    <col min="11039" max="11039" width="5" style="1" customWidth="1"/>
    <col min="11040" max="11040" width="6.28515625" style="1" customWidth="1"/>
    <col min="11041" max="11041" width="7" style="1" customWidth="1"/>
    <col min="11042" max="11042" width="7.5703125" style="1" customWidth="1"/>
    <col min="11043" max="11043" width="7.42578125" style="1" customWidth="1"/>
    <col min="11044" max="11044" width="6.42578125" style="1" customWidth="1"/>
    <col min="11045" max="11046" width="7.42578125" style="1" customWidth="1"/>
    <col min="11047" max="11047" width="5.85546875" style="1" customWidth="1"/>
    <col min="11048" max="11048" width="7.42578125" style="1" bestFit="1" customWidth="1"/>
    <col min="11049" max="11049" width="5.85546875" style="1" customWidth="1"/>
    <col min="11050" max="11050" width="6.7109375" style="1" bestFit="1" customWidth="1"/>
    <col min="11051" max="11053" width="5.85546875" style="1" customWidth="1"/>
    <col min="11054" max="11054" width="6.28515625" style="1" customWidth="1"/>
    <col min="11055" max="11056" width="5.85546875" style="1" customWidth="1"/>
    <col min="11057" max="11057" width="5" style="1" customWidth="1"/>
    <col min="11058" max="11058" width="6.140625" style="1" customWidth="1"/>
    <col min="11059" max="11059" width="6.42578125" style="1" customWidth="1"/>
    <col min="11060" max="11060" width="8.42578125" style="1" customWidth="1"/>
    <col min="11061" max="11061" width="7.42578125" style="1" customWidth="1"/>
    <col min="11062" max="11062" width="6.42578125" style="1" customWidth="1"/>
    <col min="11063" max="11063" width="5.28515625" style="1" bestFit="1" customWidth="1"/>
    <col min="11064" max="11064" width="7.7109375" style="1" customWidth="1"/>
    <col min="11065" max="11065" width="5.85546875" style="1" customWidth="1"/>
    <col min="11066" max="11066" width="7.2851562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6.7109375" style="1" customWidth="1"/>
    <col min="11071" max="11071" width="5.85546875" style="1" customWidth="1"/>
    <col min="11072" max="11073" width="6.5703125" style="1" customWidth="1"/>
    <col min="11074" max="11074" width="5.85546875" style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91" width="5.85546875" style="1" customWidth="1"/>
    <col min="11092" max="11092" width="5.85546875" style="1" bestFit="1" customWidth="1"/>
    <col min="11093" max="11093" width="5" style="1" bestFit="1" customWidth="1"/>
    <col min="11094" max="11094" width="5.2851562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0.28515625" style="1" bestFit="1" customWidth="1"/>
    <col min="11109" max="11264" width="9.140625" style="1"/>
    <col min="11265" max="11265" width="4" style="1" customWidth="1"/>
    <col min="11266" max="11266" width="25.85546875" style="1" customWidth="1"/>
    <col min="11267" max="11267" width="5.85546875" style="1" customWidth="1"/>
    <col min="11268" max="11268" width="6.7109375" style="1" customWidth="1"/>
    <col min="11269" max="11269" width="5.85546875" style="1" customWidth="1"/>
    <col min="11270" max="11270" width="6.85546875" style="1" customWidth="1"/>
    <col min="11271" max="11271" width="5.85546875" style="1" customWidth="1"/>
    <col min="11272" max="11272" width="7.28515625" style="1" customWidth="1"/>
    <col min="11273" max="11273" width="5.85546875" style="1" customWidth="1"/>
    <col min="11274" max="11274" width="7.28515625" style="1" customWidth="1"/>
    <col min="11275" max="11275" width="5.85546875" style="1" customWidth="1"/>
    <col min="11276" max="11276" width="6.7109375" style="1" customWidth="1"/>
    <col min="11277" max="11277" width="5.85546875" style="1" customWidth="1"/>
    <col min="11278" max="11278" width="7.28515625" style="1" customWidth="1"/>
    <col min="11279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5.85546875" style="1" customWidth="1"/>
    <col min="11286" max="11286" width="7.42578125" style="1" bestFit="1" customWidth="1"/>
    <col min="11287" max="11287" width="5.85546875" style="1" customWidth="1"/>
    <col min="11288" max="11288" width="7.42578125" style="1" bestFit="1" customWidth="1"/>
    <col min="11289" max="11289" width="5.85546875" style="1" customWidth="1"/>
    <col min="11290" max="11290" width="6.42578125" style="1" customWidth="1"/>
    <col min="11291" max="11292" width="5.85546875" style="1" customWidth="1"/>
    <col min="11293" max="11293" width="5.5703125" style="1" customWidth="1"/>
    <col min="11294" max="11294" width="6.140625" style="1" customWidth="1"/>
    <col min="11295" max="11295" width="5" style="1" customWidth="1"/>
    <col min="11296" max="11296" width="6.28515625" style="1" customWidth="1"/>
    <col min="11297" max="11297" width="7" style="1" customWidth="1"/>
    <col min="11298" max="11298" width="7.5703125" style="1" customWidth="1"/>
    <col min="11299" max="11299" width="7.42578125" style="1" customWidth="1"/>
    <col min="11300" max="11300" width="6.42578125" style="1" customWidth="1"/>
    <col min="11301" max="11302" width="7.42578125" style="1" customWidth="1"/>
    <col min="11303" max="11303" width="5.85546875" style="1" customWidth="1"/>
    <col min="11304" max="11304" width="7.42578125" style="1" bestFit="1" customWidth="1"/>
    <col min="11305" max="11305" width="5.85546875" style="1" customWidth="1"/>
    <col min="11306" max="11306" width="6.7109375" style="1" bestFit="1" customWidth="1"/>
    <col min="11307" max="11309" width="5.85546875" style="1" customWidth="1"/>
    <col min="11310" max="11310" width="6.28515625" style="1" customWidth="1"/>
    <col min="11311" max="11312" width="5.85546875" style="1" customWidth="1"/>
    <col min="11313" max="11313" width="5" style="1" customWidth="1"/>
    <col min="11314" max="11314" width="6.140625" style="1" customWidth="1"/>
    <col min="11315" max="11315" width="6.42578125" style="1" customWidth="1"/>
    <col min="11316" max="11316" width="8.42578125" style="1" customWidth="1"/>
    <col min="11317" max="11317" width="7.42578125" style="1" customWidth="1"/>
    <col min="11318" max="11318" width="6.42578125" style="1" customWidth="1"/>
    <col min="11319" max="11319" width="5.28515625" style="1" bestFit="1" customWidth="1"/>
    <col min="11320" max="11320" width="7.7109375" style="1" customWidth="1"/>
    <col min="11321" max="11321" width="5.85546875" style="1" customWidth="1"/>
    <col min="11322" max="11322" width="7.2851562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6.7109375" style="1" customWidth="1"/>
    <col min="11327" max="11327" width="5.85546875" style="1" customWidth="1"/>
    <col min="11328" max="11329" width="6.5703125" style="1" customWidth="1"/>
    <col min="11330" max="11330" width="5.85546875" style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47" width="5.85546875" style="1" customWidth="1"/>
    <col min="11348" max="11348" width="5.85546875" style="1" bestFit="1" customWidth="1"/>
    <col min="11349" max="11349" width="5" style="1" bestFit="1" customWidth="1"/>
    <col min="11350" max="11350" width="5.2851562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0.28515625" style="1" bestFit="1" customWidth="1"/>
    <col min="11365" max="11520" width="9.140625" style="1"/>
    <col min="11521" max="11521" width="4" style="1" customWidth="1"/>
    <col min="11522" max="11522" width="25.85546875" style="1" customWidth="1"/>
    <col min="11523" max="11523" width="5.85546875" style="1" customWidth="1"/>
    <col min="11524" max="11524" width="6.7109375" style="1" customWidth="1"/>
    <col min="11525" max="11525" width="5.85546875" style="1" customWidth="1"/>
    <col min="11526" max="11526" width="6.85546875" style="1" customWidth="1"/>
    <col min="11527" max="11527" width="5.85546875" style="1" customWidth="1"/>
    <col min="11528" max="11528" width="7.28515625" style="1" customWidth="1"/>
    <col min="11529" max="11529" width="5.85546875" style="1" customWidth="1"/>
    <col min="11530" max="11530" width="7.28515625" style="1" customWidth="1"/>
    <col min="11531" max="11531" width="5.85546875" style="1" customWidth="1"/>
    <col min="11532" max="11532" width="6.7109375" style="1" customWidth="1"/>
    <col min="11533" max="11533" width="5.85546875" style="1" customWidth="1"/>
    <col min="11534" max="11534" width="7.28515625" style="1" customWidth="1"/>
    <col min="11535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5.85546875" style="1" customWidth="1"/>
    <col min="11542" max="11542" width="7.42578125" style="1" bestFit="1" customWidth="1"/>
    <col min="11543" max="11543" width="5.85546875" style="1" customWidth="1"/>
    <col min="11544" max="11544" width="7.42578125" style="1" bestFit="1" customWidth="1"/>
    <col min="11545" max="11545" width="5.85546875" style="1" customWidth="1"/>
    <col min="11546" max="11546" width="6.42578125" style="1" customWidth="1"/>
    <col min="11547" max="11548" width="5.85546875" style="1" customWidth="1"/>
    <col min="11549" max="11549" width="5.5703125" style="1" customWidth="1"/>
    <col min="11550" max="11550" width="6.140625" style="1" customWidth="1"/>
    <col min="11551" max="11551" width="5" style="1" customWidth="1"/>
    <col min="11552" max="11552" width="6.28515625" style="1" customWidth="1"/>
    <col min="11553" max="11553" width="7" style="1" customWidth="1"/>
    <col min="11554" max="11554" width="7.5703125" style="1" customWidth="1"/>
    <col min="11555" max="11555" width="7.42578125" style="1" customWidth="1"/>
    <col min="11556" max="11556" width="6.42578125" style="1" customWidth="1"/>
    <col min="11557" max="11558" width="7.42578125" style="1" customWidth="1"/>
    <col min="11559" max="11559" width="5.85546875" style="1" customWidth="1"/>
    <col min="11560" max="11560" width="7.42578125" style="1" bestFit="1" customWidth="1"/>
    <col min="11561" max="11561" width="5.85546875" style="1" customWidth="1"/>
    <col min="11562" max="11562" width="6.7109375" style="1" bestFit="1" customWidth="1"/>
    <col min="11563" max="11565" width="5.85546875" style="1" customWidth="1"/>
    <col min="11566" max="11566" width="6.28515625" style="1" customWidth="1"/>
    <col min="11567" max="11568" width="5.85546875" style="1" customWidth="1"/>
    <col min="11569" max="11569" width="5" style="1" customWidth="1"/>
    <col min="11570" max="11570" width="6.140625" style="1" customWidth="1"/>
    <col min="11571" max="11571" width="6.42578125" style="1" customWidth="1"/>
    <col min="11572" max="11572" width="8.42578125" style="1" customWidth="1"/>
    <col min="11573" max="11573" width="7.42578125" style="1" customWidth="1"/>
    <col min="11574" max="11574" width="6.42578125" style="1" customWidth="1"/>
    <col min="11575" max="11575" width="5.28515625" style="1" bestFit="1" customWidth="1"/>
    <col min="11576" max="11576" width="7.7109375" style="1" customWidth="1"/>
    <col min="11577" max="11577" width="5.85546875" style="1" customWidth="1"/>
    <col min="11578" max="11578" width="7.2851562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6.7109375" style="1" customWidth="1"/>
    <col min="11583" max="11583" width="5.85546875" style="1" customWidth="1"/>
    <col min="11584" max="11585" width="6.5703125" style="1" customWidth="1"/>
    <col min="11586" max="11586" width="5.85546875" style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603" width="5.85546875" style="1" customWidth="1"/>
    <col min="11604" max="11604" width="5.85546875" style="1" bestFit="1" customWidth="1"/>
    <col min="11605" max="11605" width="5" style="1" bestFit="1" customWidth="1"/>
    <col min="11606" max="11606" width="5.2851562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0.28515625" style="1" bestFit="1" customWidth="1"/>
    <col min="11621" max="11776" width="9.140625" style="1"/>
    <col min="11777" max="11777" width="4" style="1" customWidth="1"/>
    <col min="11778" max="11778" width="25.85546875" style="1" customWidth="1"/>
    <col min="11779" max="11779" width="5.85546875" style="1" customWidth="1"/>
    <col min="11780" max="11780" width="6.7109375" style="1" customWidth="1"/>
    <col min="11781" max="11781" width="5.85546875" style="1" customWidth="1"/>
    <col min="11782" max="11782" width="6.85546875" style="1" customWidth="1"/>
    <col min="11783" max="11783" width="5.85546875" style="1" customWidth="1"/>
    <col min="11784" max="11784" width="7.28515625" style="1" customWidth="1"/>
    <col min="11785" max="11785" width="5.85546875" style="1" customWidth="1"/>
    <col min="11786" max="11786" width="7.28515625" style="1" customWidth="1"/>
    <col min="11787" max="11787" width="5.85546875" style="1" customWidth="1"/>
    <col min="11788" max="11788" width="6.7109375" style="1" customWidth="1"/>
    <col min="11789" max="11789" width="5.85546875" style="1" customWidth="1"/>
    <col min="11790" max="11790" width="7.28515625" style="1" customWidth="1"/>
    <col min="11791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5.85546875" style="1" customWidth="1"/>
    <col min="11798" max="11798" width="7.42578125" style="1" bestFit="1" customWidth="1"/>
    <col min="11799" max="11799" width="5.85546875" style="1" customWidth="1"/>
    <col min="11800" max="11800" width="7.42578125" style="1" bestFit="1" customWidth="1"/>
    <col min="11801" max="11801" width="5.85546875" style="1" customWidth="1"/>
    <col min="11802" max="11802" width="6.42578125" style="1" customWidth="1"/>
    <col min="11803" max="11804" width="5.85546875" style="1" customWidth="1"/>
    <col min="11805" max="11805" width="5.5703125" style="1" customWidth="1"/>
    <col min="11806" max="11806" width="6.140625" style="1" customWidth="1"/>
    <col min="11807" max="11807" width="5" style="1" customWidth="1"/>
    <col min="11808" max="11808" width="6.28515625" style="1" customWidth="1"/>
    <col min="11809" max="11809" width="7" style="1" customWidth="1"/>
    <col min="11810" max="11810" width="7.5703125" style="1" customWidth="1"/>
    <col min="11811" max="11811" width="7.42578125" style="1" customWidth="1"/>
    <col min="11812" max="11812" width="6.42578125" style="1" customWidth="1"/>
    <col min="11813" max="11814" width="7.42578125" style="1" customWidth="1"/>
    <col min="11815" max="11815" width="5.85546875" style="1" customWidth="1"/>
    <col min="11816" max="11816" width="7.42578125" style="1" bestFit="1" customWidth="1"/>
    <col min="11817" max="11817" width="5.85546875" style="1" customWidth="1"/>
    <col min="11818" max="11818" width="6.7109375" style="1" bestFit="1" customWidth="1"/>
    <col min="11819" max="11821" width="5.85546875" style="1" customWidth="1"/>
    <col min="11822" max="11822" width="6.28515625" style="1" customWidth="1"/>
    <col min="11823" max="11824" width="5.85546875" style="1" customWidth="1"/>
    <col min="11825" max="11825" width="5" style="1" customWidth="1"/>
    <col min="11826" max="11826" width="6.140625" style="1" customWidth="1"/>
    <col min="11827" max="11827" width="6.42578125" style="1" customWidth="1"/>
    <col min="11828" max="11828" width="8.42578125" style="1" customWidth="1"/>
    <col min="11829" max="11829" width="7.42578125" style="1" customWidth="1"/>
    <col min="11830" max="11830" width="6.42578125" style="1" customWidth="1"/>
    <col min="11831" max="11831" width="5.28515625" style="1" bestFit="1" customWidth="1"/>
    <col min="11832" max="11832" width="7.7109375" style="1" customWidth="1"/>
    <col min="11833" max="11833" width="5.85546875" style="1" customWidth="1"/>
    <col min="11834" max="11834" width="7.2851562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6.7109375" style="1" customWidth="1"/>
    <col min="11839" max="11839" width="5.85546875" style="1" customWidth="1"/>
    <col min="11840" max="11841" width="6.5703125" style="1" customWidth="1"/>
    <col min="11842" max="11842" width="5.85546875" style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9" width="5.85546875" style="1" customWidth="1"/>
    <col min="11860" max="11860" width="5.85546875" style="1" bestFit="1" customWidth="1"/>
    <col min="11861" max="11861" width="5" style="1" bestFit="1" customWidth="1"/>
    <col min="11862" max="11862" width="5.2851562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0.28515625" style="1" bestFit="1" customWidth="1"/>
    <col min="11877" max="12032" width="9.140625" style="1"/>
    <col min="12033" max="12033" width="4" style="1" customWidth="1"/>
    <col min="12034" max="12034" width="25.85546875" style="1" customWidth="1"/>
    <col min="12035" max="12035" width="5.85546875" style="1" customWidth="1"/>
    <col min="12036" max="12036" width="6.7109375" style="1" customWidth="1"/>
    <col min="12037" max="12037" width="5.85546875" style="1" customWidth="1"/>
    <col min="12038" max="12038" width="6.85546875" style="1" customWidth="1"/>
    <col min="12039" max="12039" width="5.85546875" style="1" customWidth="1"/>
    <col min="12040" max="12040" width="7.28515625" style="1" customWidth="1"/>
    <col min="12041" max="12041" width="5.85546875" style="1" customWidth="1"/>
    <col min="12042" max="12042" width="7.28515625" style="1" customWidth="1"/>
    <col min="12043" max="12043" width="5.85546875" style="1" customWidth="1"/>
    <col min="12044" max="12044" width="6.7109375" style="1" customWidth="1"/>
    <col min="12045" max="12045" width="5.85546875" style="1" customWidth="1"/>
    <col min="12046" max="12046" width="7.28515625" style="1" customWidth="1"/>
    <col min="12047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5.85546875" style="1" customWidth="1"/>
    <col min="12054" max="12054" width="7.42578125" style="1" bestFit="1" customWidth="1"/>
    <col min="12055" max="12055" width="5.85546875" style="1" customWidth="1"/>
    <col min="12056" max="12056" width="7.42578125" style="1" bestFit="1" customWidth="1"/>
    <col min="12057" max="12057" width="5.85546875" style="1" customWidth="1"/>
    <col min="12058" max="12058" width="6.42578125" style="1" customWidth="1"/>
    <col min="12059" max="12060" width="5.85546875" style="1" customWidth="1"/>
    <col min="12061" max="12061" width="5.5703125" style="1" customWidth="1"/>
    <col min="12062" max="12062" width="6.140625" style="1" customWidth="1"/>
    <col min="12063" max="12063" width="5" style="1" customWidth="1"/>
    <col min="12064" max="12064" width="6.28515625" style="1" customWidth="1"/>
    <col min="12065" max="12065" width="7" style="1" customWidth="1"/>
    <col min="12066" max="12066" width="7.5703125" style="1" customWidth="1"/>
    <col min="12067" max="12067" width="7.42578125" style="1" customWidth="1"/>
    <col min="12068" max="12068" width="6.42578125" style="1" customWidth="1"/>
    <col min="12069" max="12070" width="7.42578125" style="1" customWidth="1"/>
    <col min="12071" max="12071" width="5.85546875" style="1" customWidth="1"/>
    <col min="12072" max="12072" width="7.42578125" style="1" bestFit="1" customWidth="1"/>
    <col min="12073" max="12073" width="5.85546875" style="1" customWidth="1"/>
    <col min="12074" max="12074" width="6.7109375" style="1" bestFit="1" customWidth="1"/>
    <col min="12075" max="12077" width="5.85546875" style="1" customWidth="1"/>
    <col min="12078" max="12078" width="6.28515625" style="1" customWidth="1"/>
    <col min="12079" max="12080" width="5.85546875" style="1" customWidth="1"/>
    <col min="12081" max="12081" width="5" style="1" customWidth="1"/>
    <col min="12082" max="12082" width="6.140625" style="1" customWidth="1"/>
    <col min="12083" max="12083" width="6.42578125" style="1" customWidth="1"/>
    <col min="12084" max="12084" width="8.42578125" style="1" customWidth="1"/>
    <col min="12085" max="12085" width="7.42578125" style="1" customWidth="1"/>
    <col min="12086" max="12086" width="6.42578125" style="1" customWidth="1"/>
    <col min="12087" max="12087" width="5.28515625" style="1" bestFit="1" customWidth="1"/>
    <col min="12088" max="12088" width="7.7109375" style="1" customWidth="1"/>
    <col min="12089" max="12089" width="5.85546875" style="1" customWidth="1"/>
    <col min="12090" max="12090" width="7.2851562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6.7109375" style="1" customWidth="1"/>
    <col min="12095" max="12095" width="5.85546875" style="1" customWidth="1"/>
    <col min="12096" max="12097" width="6.5703125" style="1" customWidth="1"/>
    <col min="12098" max="12098" width="5.85546875" style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15" width="5.85546875" style="1" customWidth="1"/>
    <col min="12116" max="12116" width="5.85546875" style="1" bestFit="1" customWidth="1"/>
    <col min="12117" max="12117" width="5" style="1" bestFit="1" customWidth="1"/>
    <col min="12118" max="12118" width="5.2851562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0.28515625" style="1" bestFit="1" customWidth="1"/>
    <col min="12133" max="12288" width="9.140625" style="1"/>
    <col min="12289" max="12289" width="4" style="1" customWidth="1"/>
    <col min="12290" max="12290" width="25.85546875" style="1" customWidth="1"/>
    <col min="12291" max="12291" width="5.85546875" style="1" customWidth="1"/>
    <col min="12292" max="12292" width="6.7109375" style="1" customWidth="1"/>
    <col min="12293" max="12293" width="5.85546875" style="1" customWidth="1"/>
    <col min="12294" max="12294" width="6.85546875" style="1" customWidth="1"/>
    <col min="12295" max="12295" width="5.85546875" style="1" customWidth="1"/>
    <col min="12296" max="12296" width="7.28515625" style="1" customWidth="1"/>
    <col min="12297" max="12297" width="5.85546875" style="1" customWidth="1"/>
    <col min="12298" max="12298" width="7.28515625" style="1" customWidth="1"/>
    <col min="12299" max="12299" width="5.85546875" style="1" customWidth="1"/>
    <col min="12300" max="12300" width="6.7109375" style="1" customWidth="1"/>
    <col min="12301" max="12301" width="5.85546875" style="1" customWidth="1"/>
    <col min="12302" max="12302" width="7.28515625" style="1" customWidth="1"/>
    <col min="12303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5.85546875" style="1" customWidth="1"/>
    <col min="12310" max="12310" width="7.42578125" style="1" bestFit="1" customWidth="1"/>
    <col min="12311" max="12311" width="5.85546875" style="1" customWidth="1"/>
    <col min="12312" max="12312" width="7.42578125" style="1" bestFit="1" customWidth="1"/>
    <col min="12313" max="12313" width="5.85546875" style="1" customWidth="1"/>
    <col min="12314" max="12314" width="6.42578125" style="1" customWidth="1"/>
    <col min="12315" max="12316" width="5.85546875" style="1" customWidth="1"/>
    <col min="12317" max="12317" width="5.5703125" style="1" customWidth="1"/>
    <col min="12318" max="12318" width="6.140625" style="1" customWidth="1"/>
    <col min="12319" max="12319" width="5" style="1" customWidth="1"/>
    <col min="12320" max="12320" width="6.28515625" style="1" customWidth="1"/>
    <col min="12321" max="12321" width="7" style="1" customWidth="1"/>
    <col min="12322" max="12322" width="7.5703125" style="1" customWidth="1"/>
    <col min="12323" max="12323" width="7.42578125" style="1" customWidth="1"/>
    <col min="12324" max="12324" width="6.42578125" style="1" customWidth="1"/>
    <col min="12325" max="12326" width="7.42578125" style="1" customWidth="1"/>
    <col min="12327" max="12327" width="5.85546875" style="1" customWidth="1"/>
    <col min="12328" max="12328" width="7.42578125" style="1" bestFit="1" customWidth="1"/>
    <col min="12329" max="12329" width="5.85546875" style="1" customWidth="1"/>
    <col min="12330" max="12330" width="6.7109375" style="1" bestFit="1" customWidth="1"/>
    <col min="12331" max="12333" width="5.85546875" style="1" customWidth="1"/>
    <col min="12334" max="12334" width="6.28515625" style="1" customWidth="1"/>
    <col min="12335" max="12336" width="5.85546875" style="1" customWidth="1"/>
    <col min="12337" max="12337" width="5" style="1" customWidth="1"/>
    <col min="12338" max="12338" width="6.140625" style="1" customWidth="1"/>
    <col min="12339" max="12339" width="6.42578125" style="1" customWidth="1"/>
    <col min="12340" max="12340" width="8.42578125" style="1" customWidth="1"/>
    <col min="12341" max="12341" width="7.42578125" style="1" customWidth="1"/>
    <col min="12342" max="12342" width="6.42578125" style="1" customWidth="1"/>
    <col min="12343" max="12343" width="5.28515625" style="1" bestFit="1" customWidth="1"/>
    <col min="12344" max="12344" width="7.7109375" style="1" customWidth="1"/>
    <col min="12345" max="12345" width="5.85546875" style="1" customWidth="1"/>
    <col min="12346" max="12346" width="7.2851562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6.7109375" style="1" customWidth="1"/>
    <col min="12351" max="12351" width="5.85546875" style="1" customWidth="1"/>
    <col min="12352" max="12353" width="6.5703125" style="1" customWidth="1"/>
    <col min="12354" max="12354" width="5.85546875" style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71" width="5.85546875" style="1" customWidth="1"/>
    <col min="12372" max="12372" width="5.85546875" style="1" bestFit="1" customWidth="1"/>
    <col min="12373" max="12373" width="5" style="1" bestFit="1" customWidth="1"/>
    <col min="12374" max="12374" width="5.2851562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0.28515625" style="1" bestFit="1" customWidth="1"/>
    <col min="12389" max="12544" width="9.140625" style="1"/>
    <col min="12545" max="12545" width="4" style="1" customWidth="1"/>
    <col min="12546" max="12546" width="25.85546875" style="1" customWidth="1"/>
    <col min="12547" max="12547" width="5.85546875" style="1" customWidth="1"/>
    <col min="12548" max="12548" width="6.7109375" style="1" customWidth="1"/>
    <col min="12549" max="12549" width="5.85546875" style="1" customWidth="1"/>
    <col min="12550" max="12550" width="6.85546875" style="1" customWidth="1"/>
    <col min="12551" max="12551" width="5.85546875" style="1" customWidth="1"/>
    <col min="12552" max="12552" width="7.28515625" style="1" customWidth="1"/>
    <col min="12553" max="12553" width="5.85546875" style="1" customWidth="1"/>
    <col min="12554" max="12554" width="7.28515625" style="1" customWidth="1"/>
    <col min="12555" max="12555" width="5.85546875" style="1" customWidth="1"/>
    <col min="12556" max="12556" width="6.7109375" style="1" customWidth="1"/>
    <col min="12557" max="12557" width="5.85546875" style="1" customWidth="1"/>
    <col min="12558" max="12558" width="7.28515625" style="1" customWidth="1"/>
    <col min="12559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5.85546875" style="1" customWidth="1"/>
    <col min="12566" max="12566" width="7.42578125" style="1" bestFit="1" customWidth="1"/>
    <col min="12567" max="12567" width="5.85546875" style="1" customWidth="1"/>
    <col min="12568" max="12568" width="7.42578125" style="1" bestFit="1" customWidth="1"/>
    <col min="12569" max="12569" width="5.85546875" style="1" customWidth="1"/>
    <col min="12570" max="12570" width="6.42578125" style="1" customWidth="1"/>
    <col min="12571" max="12572" width="5.85546875" style="1" customWidth="1"/>
    <col min="12573" max="12573" width="5.5703125" style="1" customWidth="1"/>
    <col min="12574" max="12574" width="6.140625" style="1" customWidth="1"/>
    <col min="12575" max="12575" width="5" style="1" customWidth="1"/>
    <col min="12576" max="12576" width="6.28515625" style="1" customWidth="1"/>
    <col min="12577" max="12577" width="7" style="1" customWidth="1"/>
    <col min="12578" max="12578" width="7.5703125" style="1" customWidth="1"/>
    <col min="12579" max="12579" width="7.42578125" style="1" customWidth="1"/>
    <col min="12580" max="12580" width="6.42578125" style="1" customWidth="1"/>
    <col min="12581" max="12582" width="7.42578125" style="1" customWidth="1"/>
    <col min="12583" max="12583" width="5.85546875" style="1" customWidth="1"/>
    <col min="12584" max="12584" width="7.42578125" style="1" bestFit="1" customWidth="1"/>
    <col min="12585" max="12585" width="5.85546875" style="1" customWidth="1"/>
    <col min="12586" max="12586" width="6.7109375" style="1" bestFit="1" customWidth="1"/>
    <col min="12587" max="12589" width="5.85546875" style="1" customWidth="1"/>
    <col min="12590" max="12590" width="6.28515625" style="1" customWidth="1"/>
    <col min="12591" max="12592" width="5.85546875" style="1" customWidth="1"/>
    <col min="12593" max="12593" width="5" style="1" customWidth="1"/>
    <col min="12594" max="12594" width="6.140625" style="1" customWidth="1"/>
    <col min="12595" max="12595" width="6.42578125" style="1" customWidth="1"/>
    <col min="12596" max="12596" width="8.42578125" style="1" customWidth="1"/>
    <col min="12597" max="12597" width="7.42578125" style="1" customWidth="1"/>
    <col min="12598" max="12598" width="6.42578125" style="1" customWidth="1"/>
    <col min="12599" max="12599" width="5.28515625" style="1" bestFit="1" customWidth="1"/>
    <col min="12600" max="12600" width="7.7109375" style="1" customWidth="1"/>
    <col min="12601" max="12601" width="5.85546875" style="1" customWidth="1"/>
    <col min="12602" max="12602" width="7.2851562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6.7109375" style="1" customWidth="1"/>
    <col min="12607" max="12607" width="5.85546875" style="1" customWidth="1"/>
    <col min="12608" max="12609" width="6.5703125" style="1" customWidth="1"/>
    <col min="12610" max="12610" width="5.85546875" style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27" width="5.85546875" style="1" customWidth="1"/>
    <col min="12628" max="12628" width="5.85546875" style="1" bestFit="1" customWidth="1"/>
    <col min="12629" max="12629" width="5" style="1" bestFit="1" customWidth="1"/>
    <col min="12630" max="12630" width="5.2851562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0.28515625" style="1" bestFit="1" customWidth="1"/>
    <col min="12645" max="12800" width="9.140625" style="1"/>
    <col min="12801" max="12801" width="4" style="1" customWidth="1"/>
    <col min="12802" max="12802" width="25.85546875" style="1" customWidth="1"/>
    <col min="12803" max="12803" width="5.85546875" style="1" customWidth="1"/>
    <col min="12804" max="12804" width="6.7109375" style="1" customWidth="1"/>
    <col min="12805" max="12805" width="5.85546875" style="1" customWidth="1"/>
    <col min="12806" max="12806" width="6.85546875" style="1" customWidth="1"/>
    <col min="12807" max="12807" width="5.85546875" style="1" customWidth="1"/>
    <col min="12808" max="12808" width="7.28515625" style="1" customWidth="1"/>
    <col min="12809" max="12809" width="5.85546875" style="1" customWidth="1"/>
    <col min="12810" max="12810" width="7.28515625" style="1" customWidth="1"/>
    <col min="12811" max="12811" width="5.85546875" style="1" customWidth="1"/>
    <col min="12812" max="12812" width="6.7109375" style="1" customWidth="1"/>
    <col min="12813" max="12813" width="5.85546875" style="1" customWidth="1"/>
    <col min="12814" max="12814" width="7.28515625" style="1" customWidth="1"/>
    <col min="12815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5.85546875" style="1" customWidth="1"/>
    <col min="12822" max="12822" width="7.42578125" style="1" bestFit="1" customWidth="1"/>
    <col min="12823" max="12823" width="5.85546875" style="1" customWidth="1"/>
    <col min="12824" max="12824" width="7.42578125" style="1" bestFit="1" customWidth="1"/>
    <col min="12825" max="12825" width="5.85546875" style="1" customWidth="1"/>
    <col min="12826" max="12826" width="6.42578125" style="1" customWidth="1"/>
    <col min="12827" max="12828" width="5.85546875" style="1" customWidth="1"/>
    <col min="12829" max="12829" width="5.5703125" style="1" customWidth="1"/>
    <col min="12830" max="12830" width="6.140625" style="1" customWidth="1"/>
    <col min="12831" max="12831" width="5" style="1" customWidth="1"/>
    <col min="12832" max="12832" width="6.28515625" style="1" customWidth="1"/>
    <col min="12833" max="12833" width="7" style="1" customWidth="1"/>
    <col min="12834" max="12834" width="7.5703125" style="1" customWidth="1"/>
    <col min="12835" max="12835" width="7.42578125" style="1" customWidth="1"/>
    <col min="12836" max="12836" width="6.42578125" style="1" customWidth="1"/>
    <col min="12837" max="12838" width="7.42578125" style="1" customWidth="1"/>
    <col min="12839" max="12839" width="5.85546875" style="1" customWidth="1"/>
    <col min="12840" max="12840" width="7.42578125" style="1" bestFit="1" customWidth="1"/>
    <col min="12841" max="12841" width="5.85546875" style="1" customWidth="1"/>
    <col min="12842" max="12842" width="6.7109375" style="1" bestFit="1" customWidth="1"/>
    <col min="12843" max="12845" width="5.85546875" style="1" customWidth="1"/>
    <col min="12846" max="12846" width="6.28515625" style="1" customWidth="1"/>
    <col min="12847" max="12848" width="5.85546875" style="1" customWidth="1"/>
    <col min="12849" max="12849" width="5" style="1" customWidth="1"/>
    <col min="12850" max="12850" width="6.140625" style="1" customWidth="1"/>
    <col min="12851" max="12851" width="6.42578125" style="1" customWidth="1"/>
    <col min="12852" max="12852" width="8.42578125" style="1" customWidth="1"/>
    <col min="12853" max="12853" width="7.42578125" style="1" customWidth="1"/>
    <col min="12854" max="12854" width="6.42578125" style="1" customWidth="1"/>
    <col min="12855" max="12855" width="5.28515625" style="1" bestFit="1" customWidth="1"/>
    <col min="12856" max="12856" width="7.7109375" style="1" customWidth="1"/>
    <col min="12857" max="12857" width="5.85546875" style="1" customWidth="1"/>
    <col min="12858" max="12858" width="7.2851562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6.7109375" style="1" customWidth="1"/>
    <col min="12863" max="12863" width="5.85546875" style="1" customWidth="1"/>
    <col min="12864" max="12865" width="6.5703125" style="1" customWidth="1"/>
    <col min="12866" max="12866" width="5.85546875" style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83" width="5.85546875" style="1" customWidth="1"/>
    <col min="12884" max="12884" width="5.85546875" style="1" bestFit="1" customWidth="1"/>
    <col min="12885" max="12885" width="5" style="1" bestFit="1" customWidth="1"/>
    <col min="12886" max="12886" width="5.2851562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0.28515625" style="1" bestFit="1" customWidth="1"/>
    <col min="12901" max="13056" width="9.140625" style="1"/>
    <col min="13057" max="13057" width="4" style="1" customWidth="1"/>
    <col min="13058" max="13058" width="25.85546875" style="1" customWidth="1"/>
    <col min="13059" max="13059" width="5.85546875" style="1" customWidth="1"/>
    <col min="13060" max="13060" width="6.7109375" style="1" customWidth="1"/>
    <col min="13061" max="13061" width="5.85546875" style="1" customWidth="1"/>
    <col min="13062" max="13062" width="6.85546875" style="1" customWidth="1"/>
    <col min="13063" max="13063" width="5.85546875" style="1" customWidth="1"/>
    <col min="13064" max="13064" width="7.28515625" style="1" customWidth="1"/>
    <col min="13065" max="13065" width="5.85546875" style="1" customWidth="1"/>
    <col min="13066" max="13066" width="7.28515625" style="1" customWidth="1"/>
    <col min="13067" max="13067" width="5.85546875" style="1" customWidth="1"/>
    <col min="13068" max="13068" width="6.7109375" style="1" customWidth="1"/>
    <col min="13069" max="13069" width="5.85546875" style="1" customWidth="1"/>
    <col min="13070" max="13070" width="7.28515625" style="1" customWidth="1"/>
    <col min="13071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5.85546875" style="1" customWidth="1"/>
    <col min="13078" max="13078" width="7.42578125" style="1" bestFit="1" customWidth="1"/>
    <col min="13079" max="13079" width="5.85546875" style="1" customWidth="1"/>
    <col min="13080" max="13080" width="7.42578125" style="1" bestFit="1" customWidth="1"/>
    <col min="13081" max="13081" width="5.85546875" style="1" customWidth="1"/>
    <col min="13082" max="13082" width="6.42578125" style="1" customWidth="1"/>
    <col min="13083" max="13084" width="5.85546875" style="1" customWidth="1"/>
    <col min="13085" max="13085" width="5.5703125" style="1" customWidth="1"/>
    <col min="13086" max="13086" width="6.140625" style="1" customWidth="1"/>
    <col min="13087" max="13087" width="5" style="1" customWidth="1"/>
    <col min="13088" max="13088" width="6.28515625" style="1" customWidth="1"/>
    <col min="13089" max="13089" width="7" style="1" customWidth="1"/>
    <col min="13090" max="13090" width="7.5703125" style="1" customWidth="1"/>
    <col min="13091" max="13091" width="7.42578125" style="1" customWidth="1"/>
    <col min="13092" max="13092" width="6.42578125" style="1" customWidth="1"/>
    <col min="13093" max="13094" width="7.42578125" style="1" customWidth="1"/>
    <col min="13095" max="13095" width="5.85546875" style="1" customWidth="1"/>
    <col min="13096" max="13096" width="7.42578125" style="1" bestFit="1" customWidth="1"/>
    <col min="13097" max="13097" width="5.85546875" style="1" customWidth="1"/>
    <col min="13098" max="13098" width="6.7109375" style="1" bestFit="1" customWidth="1"/>
    <col min="13099" max="13101" width="5.85546875" style="1" customWidth="1"/>
    <col min="13102" max="13102" width="6.28515625" style="1" customWidth="1"/>
    <col min="13103" max="13104" width="5.85546875" style="1" customWidth="1"/>
    <col min="13105" max="13105" width="5" style="1" customWidth="1"/>
    <col min="13106" max="13106" width="6.140625" style="1" customWidth="1"/>
    <col min="13107" max="13107" width="6.42578125" style="1" customWidth="1"/>
    <col min="13108" max="13108" width="8.42578125" style="1" customWidth="1"/>
    <col min="13109" max="13109" width="7.42578125" style="1" customWidth="1"/>
    <col min="13110" max="13110" width="6.42578125" style="1" customWidth="1"/>
    <col min="13111" max="13111" width="5.28515625" style="1" bestFit="1" customWidth="1"/>
    <col min="13112" max="13112" width="7.7109375" style="1" customWidth="1"/>
    <col min="13113" max="13113" width="5.85546875" style="1" customWidth="1"/>
    <col min="13114" max="13114" width="7.2851562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6.7109375" style="1" customWidth="1"/>
    <col min="13119" max="13119" width="5.85546875" style="1" customWidth="1"/>
    <col min="13120" max="13121" width="6.5703125" style="1" customWidth="1"/>
    <col min="13122" max="13122" width="5.85546875" style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9" width="5.85546875" style="1" customWidth="1"/>
    <col min="13140" max="13140" width="5.85546875" style="1" bestFit="1" customWidth="1"/>
    <col min="13141" max="13141" width="5" style="1" bestFit="1" customWidth="1"/>
    <col min="13142" max="13142" width="5.2851562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0.28515625" style="1" bestFit="1" customWidth="1"/>
    <col min="13157" max="13312" width="9.140625" style="1"/>
    <col min="13313" max="13313" width="4" style="1" customWidth="1"/>
    <col min="13314" max="13314" width="25.85546875" style="1" customWidth="1"/>
    <col min="13315" max="13315" width="5.85546875" style="1" customWidth="1"/>
    <col min="13316" max="13316" width="6.7109375" style="1" customWidth="1"/>
    <col min="13317" max="13317" width="5.85546875" style="1" customWidth="1"/>
    <col min="13318" max="13318" width="6.85546875" style="1" customWidth="1"/>
    <col min="13319" max="13319" width="5.85546875" style="1" customWidth="1"/>
    <col min="13320" max="13320" width="7.28515625" style="1" customWidth="1"/>
    <col min="13321" max="13321" width="5.85546875" style="1" customWidth="1"/>
    <col min="13322" max="13322" width="7.28515625" style="1" customWidth="1"/>
    <col min="13323" max="13323" width="5.85546875" style="1" customWidth="1"/>
    <col min="13324" max="13324" width="6.7109375" style="1" customWidth="1"/>
    <col min="13325" max="13325" width="5.85546875" style="1" customWidth="1"/>
    <col min="13326" max="13326" width="7.28515625" style="1" customWidth="1"/>
    <col min="13327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5.85546875" style="1" customWidth="1"/>
    <col min="13334" max="13334" width="7.42578125" style="1" bestFit="1" customWidth="1"/>
    <col min="13335" max="13335" width="5.85546875" style="1" customWidth="1"/>
    <col min="13336" max="13336" width="7.42578125" style="1" bestFit="1" customWidth="1"/>
    <col min="13337" max="13337" width="5.85546875" style="1" customWidth="1"/>
    <col min="13338" max="13338" width="6.42578125" style="1" customWidth="1"/>
    <col min="13339" max="13340" width="5.85546875" style="1" customWidth="1"/>
    <col min="13341" max="13341" width="5.5703125" style="1" customWidth="1"/>
    <col min="13342" max="13342" width="6.140625" style="1" customWidth="1"/>
    <col min="13343" max="13343" width="5" style="1" customWidth="1"/>
    <col min="13344" max="13344" width="6.28515625" style="1" customWidth="1"/>
    <col min="13345" max="13345" width="7" style="1" customWidth="1"/>
    <col min="13346" max="13346" width="7.5703125" style="1" customWidth="1"/>
    <col min="13347" max="13347" width="7.42578125" style="1" customWidth="1"/>
    <col min="13348" max="13348" width="6.42578125" style="1" customWidth="1"/>
    <col min="13349" max="13350" width="7.42578125" style="1" customWidth="1"/>
    <col min="13351" max="13351" width="5.85546875" style="1" customWidth="1"/>
    <col min="13352" max="13352" width="7.42578125" style="1" bestFit="1" customWidth="1"/>
    <col min="13353" max="13353" width="5.85546875" style="1" customWidth="1"/>
    <col min="13354" max="13354" width="6.7109375" style="1" bestFit="1" customWidth="1"/>
    <col min="13355" max="13357" width="5.85546875" style="1" customWidth="1"/>
    <col min="13358" max="13358" width="6.28515625" style="1" customWidth="1"/>
    <col min="13359" max="13360" width="5.85546875" style="1" customWidth="1"/>
    <col min="13361" max="13361" width="5" style="1" customWidth="1"/>
    <col min="13362" max="13362" width="6.140625" style="1" customWidth="1"/>
    <col min="13363" max="13363" width="6.42578125" style="1" customWidth="1"/>
    <col min="13364" max="13364" width="8.42578125" style="1" customWidth="1"/>
    <col min="13365" max="13365" width="7.42578125" style="1" customWidth="1"/>
    <col min="13366" max="13366" width="6.42578125" style="1" customWidth="1"/>
    <col min="13367" max="13367" width="5.28515625" style="1" bestFit="1" customWidth="1"/>
    <col min="13368" max="13368" width="7.7109375" style="1" customWidth="1"/>
    <col min="13369" max="13369" width="5.85546875" style="1" customWidth="1"/>
    <col min="13370" max="13370" width="7.2851562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6.7109375" style="1" customWidth="1"/>
    <col min="13375" max="13375" width="5.85546875" style="1" customWidth="1"/>
    <col min="13376" max="13377" width="6.5703125" style="1" customWidth="1"/>
    <col min="13378" max="13378" width="5.85546875" style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95" width="5.85546875" style="1" customWidth="1"/>
    <col min="13396" max="13396" width="5.85546875" style="1" bestFit="1" customWidth="1"/>
    <col min="13397" max="13397" width="5" style="1" bestFit="1" customWidth="1"/>
    <col min="13398" max="13398" width="5.2851562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0.28515625" style="1" bestFit="1" customWidth="1"/>
    <col min="13413" max="13568" width="9.140625" style="1"/>
    <col min="13569" max="13569" width="4" style="1" customWidth="1"/>
    <col min="13570" max="13570" width="25.85546875" style="1" customWidth="1"/>
    <col min="13571" max="13571" width="5.85546875" style="1" customWidth="1"/>
    <col min="13572" max="13572" width="6.7109375" style="1" customWidth="1"/>
    <col min="13573" max="13573" width="5.85546875" style="1" customWidth="1"/>
    <col min="13574" max="13574" width="6.85546875" style="1" customWidth="1"/>
    <col min="13575" max="13575" width="5.85546875" style="1" customWidth="1"/>
    <col min="13576" max="13576" width="7.28515625" style="1" customWidth="1"/>
    <col min="13577" max="13577" width="5.85546875" style="1" customWidth="1"/>
    <col min="13578" max="13578" width="7.28515625" style="1" customWidth="1"/>
    <col min="13579" max="13579" width="5.85546875" style="1" customWidth="1"/>
    <col min="13580" max="13580" width="6.7109375" style="1" customWidth="1"/>
    <col min="13581" max="13581" width="5.85546875" style="1" customWidth="1"/>
    <col min="13582" max="13582" width="7.28515625" style="1" customWidth="1"/>
    <col min="13583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5.85546875" style="1" customWidth="1"/>
    <col min="13590" max="13590" width="7.42578125" style="1" bestFit="1" customWidth="1"/>
    <col min="13591" max="13591" width="5.85546875" style="1" customWidth="1"/>
    <col min="13592" max="13592" width="7.42578125" style="1" bestFit="1" customWidth="1"/>
    <col min="13593" max="13593" width="5.85546875" style="1" customWidth="1"/>
    <col min="13594" max="13594" width="6.42578125" style="1" customWidth="1"/>
    <col min="13595" max="13596" width="5.85546875" style="1" customWidth="1"/>
    <col min="13597" max="13597" width="5.5703125" style="1" customWidth="1"/>
    <col min="13598" max="13598" width="6.140625" style="1" customWidth="1"/>
    <col min="13599" max="13599" width="5" style="1" customWidth="1"/>
    <col min="13600" max="13600" width="6.28515625" style="1" customWidth="1"/>
    <col min="13601" max="13601" width="7" style="1" customWidth="1"/>
    <col min="13602" max="13602" width="7.5703125" style="1" customWidth="1"/>
    <col min="13603" max="13603" width="7.42578125" style="1" customWidth="1"/>
    <col min="13604" max="13604" width="6.42578125" style="1" customWidth="1"/>
    <col min="13605" max="13606" width="7.42578125" style="1" customWidth="1"/>
    <col min="13607" max="13607" width="5.85546875" style="1" customWidth="1"/>
    <col min="13608" max="13608" width="7.42578125" style="1" bestFit="1" customWidth="1"/>
    <col min="13609" max="13609" width="5.85546875" style="1" customWidth="1"/>
    <col min="13610" max="13610" width="6.7109375" style="1" bestFit="1" customWidth="1"/>
    <col min="13611" max="13613" width="5.85546875" style="1" customWidth="1"/>
    <col min="13614" max="13614" width="6.28515625" style="1" customWidth="1"/>
    <col min="13615" max="13616" width="5.85546875" style="1" customWidth="1"/>
    <col min="13617" max="13617" width="5" style="1" customWidth="1"/>
    <col min="13618" max="13618" width="6.140625" style="1" customWidth="1"/>
    <col min="13619" max="13619" width="6.42578125" style="1" customWidth="1"/>
    <col min="13620" max="13620" width="8.42578125" style="1" customWidth="1"/>
    <col min="13621" max="13621" width="7.42578125" style="1" customWidth="1"/>
    <col min="13622" max="13622" width="6.42578125" style="1" customWidth="1"/>
    <col min="13623" max="13623" width="5.28515625" style="1" bestFit="1" customWidth="1"/>
    <col min="13624" max="13624" width="7.7109375" style="1" customWidth="1"/>
    <col min="13625" max="13625" width="5.85546875" style="1" customWidth="1"/>
    <col min="13626" max="13626" width="7.2851562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6.7109375" style="1" customWidth="1"/>
    <col min="13631" max="13631" width="5.85546875" style="1" customWidth="1"/>
    <col min="13632" max="13633" width="6.5703125" style="1" customWidth="1"/>
    <col min="13634" max="13634" width="5.85546875" style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51" width="5.85546875" style="1" customWidth="1"/>
    <col min="13652" max="13652" width="5.85546875" style="1" bestFit="1" customWidth="1"/>
    <col min="13653" max="13653" width="5" style="1" bestFit="1" customWidth="1"/>
    <col min="13654" max="13654" width="5.2851562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0.28515625" style="1" bestFit="1" customWidth="1"/>
    <col min="13669" max="13824" width="9.140625" style="1"/>
    <col min="13825" max="13825" width="4" style="1" customWidth="1"/>
    <col min="13826" max="13826" width="25.85546875" style="1" customWidth="1"/>
    <col min="13827" max="13827" width="5.85546875" style="1" customWidth="1"/>
    <col min="13828" max="13828" width="6.7109375" style="1" customWidth="1"/>
    <col min="13829" max="13829" width="5.85546875" style="1" customWidth="1"/>
    <col min="13830" max="13830" width="6.85546875" style="1" customWidth="1"/>
    <col min="13831" max="13831" width="5.85546875" style="1" customWidth="1"/>
    <col min="13832" max="13832" width="7.28515625" style="1" customWidth="1"/>
    <col min="13833" max="13833" width="5.85546875" style="1" customWidth="1"/>
    <col min="13834" max="13834" width="7.28515625" style="1" customWidth="1"/>
    <col min="13835" max="13835" width="5.85546875" style="1" customWidth="1"/>
    <col min="13836" max="13836" width="6.7109375" style="1" customWidth="1"/>
    <col min="13837" max="13837" width="5.85546875" style="1" customWidth="1"/>
    <col min="13838" max="13838" width="7.28515625" style="1" customWidth="1"/>
    <col min="13839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5.85546875" style="1" customWidth="1"/>
    <col min="13846" max="13846" width="7.42578125" style="1" bestFit="1" customWidth="1"/>
    <col min="13847" max="13847" width="5.85546875" style="1" customWidth="1"/>
    <col min="13848" max="13848" width="7.42578125" style="1" bestFit="1" customWidth="1"/>
    <col min="13849" max="13849" width="5.85546875" style="1" customWidth="1"/>
    <col min="13850" max="13850" width="6.42578125" style="1" customWidth="1"/>
    <col min="13851" max="13852" width="5.85546875" style="1" customWidth="1"/>
    <col min="13853" max="13853" width="5.5703125" style="1" customWidth="1"/>
    <col min="13854" max="13854" width="6.140625" style="1" customWidth="1"/>
    <col min="13855" max="13855" width="5" style="1" customWidth="1"/>
    <col min="13856" max="13856" width="6.28515625" style="1" customWidth="1"/>
    <col min="13857" max="13857" width="7" style="1" customWidth="1"/>
    <col min="13858" max="13858" width="7.5703125" style="1" customWidth="1"/>
    <col min="13859" max="13859" width="7.42578125" style="1" customWidth="1"/>
    <col min="13860" max="13860" width="6.42578125" style="1" customWidth="1"/>
    <col min="13861" max="13862" width="7.42578125" style="1" customWidth="1"/>
    <col min="13863" max="13863" width="5.85546875" style="1" customWidth="1"/>
    <col min="13864" max="13864" width="7.42578125" style="1" bestFit="1" customWidth="1"/>
    <col min="13865" max="13865" width="5.85546875" style="1" customWidth="1"/>
    <col min="13866" max="13866" width="6.7109375" style="1" bestFit="1" customWidth="1"/>
    <col min="13867" max="13869" width="5.85546875" style="1" customWidth="1"/>
    <col min="13870" max="13870" width="6.28515625" style="1" customWidth="1"/>
    <col min="13871" max="13872" width="5.85546875" style="1" customWidth="1"/>
    <col min="13873" max="13873" width="5" style="1" customWidth="1"/>
    <col min="13874" max="13874" width="6.140625" style="1" customWidth="1"/>
    <col min="13875" max="13875" width="6.42578125" style="1" customWidth="1"/>
    <col min="13876" max="13876" width="8.42578125" style="1" customWidth="1"/>
    <col min="13877" max="13877" width="7.42578125" style="1" customWidth="1"/>
    <col min="13878" max="13878" width="6.42578125" style="1" customWidth="1"/>
    <col min="13879" max="13879" width="5.28515625" style="1" bestFit="1" customWidth="1"/>
    <col min="13880" max="13880" width="7.7109375" style="1" customWidth="1"/>
    <col min="13881" max="13881" width="5.85546875" style="1" customWidth="1"/>
    <col min="13882" max="13882" width="7.2851562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6.7109375" style="1" customWidth="1"/>
    <col min="13887" max="13887" width="5.85546875" style="1" customWidth="1"/>
    <col min="13888" max="13889" width="6.5703125" style="1" customWidth="1"/>
    <col min="13890" max="13890" width="5.85546875" style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907" width="5.85546875" style="1" customWidth="1"/>
    <col min="13908" max="13908" width="5.85546875" style="1" bestFit="1" customWidth="1"/>
    <col min="13909" max="13909" width="5" style="1" bestFit="1" customWidth="1"/>
    <col min="13910" max="13910" width="5.2851562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0.28515625" style="1" bestFit="1" customWidth="1"/>
    <col min="13925" max="14080" width="9.140625" style="1"/>
    <col min="14081" max="14081" width="4" style="1" customWidth="1"/>
    <col min="14082" max="14082" width="25.85546875" style="1" customWidth="1"/>
    <col min="14083" max="14083" width="5.85546875" style="1" customWidth="1"/>
    <col min="14084" max="14084" width="6.7109375" style="1" customWidth="1"/>
    <col min="14085" max="14085" width="5.85546875" style="1" customWidth="1"/>
    <col min="14086" max="14086" width="6.85546875" style="1" customWidth="1"/>
    <col min="14087" max="14087" width="5.85546875" style="1" customWidth="1"/>
    <col min="14088" max="14088" width="7.28515625" style="1" customWidth="1"/>
    <col min="14089" max="14089" width="5.85546875" style="1" customWidth="1"/>
    <col min="14090" max="14090" width="7.28515625" style="1" customWidth="1"/>
    <col min="14091" max="14091" width="5.85546875" style="1" customWidth="1"/>
    <col min="14092" max="14092" width="6.7109375" style="1" customWidth="1"/>
    <col min="14093" max="14093" width="5.85546875" style="1" customWidth="1"/>
    <col min="14094" max="14094" width="7.28515625" style="1" customWidth="1"/>
    <col min="14095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5.85546875" style="1" customWidth="1"/>
    <col min="14102" max="14102" width="7.42578125" style="1" bestFit="1" customWidth="1"/>
    <col min="14103" max="14103" width="5.85546875" style="1" customWidth="1"/>
    <col min="14104" max="14104" width="7.42578125" style="1" bestFit="1" customWidth="1"/>
    <col min="14105" max="14105" width="5.85546875" style="1" customWidth="1"/>
    <col min="14106" max="14106" width="6.42578125" style="1" customWidth="1"/>
    <col min="14107" max="14108" width="5.85546875" style="1" customWidth="1"/>
    <col min="14109" max="14109" width="5.5703125" style="1" customWidth="1"/>
    <col min="14110" max="14110" width="6.140625" style="1" customWidth="1"/>
    <col min="14111" max="14111" width="5" style="1" customWidth="1"/>
    <col min="14112" max="14112" width="6.28515625" style="1" customWidth="1"/>
    <col min="14113" max="14113" width="7" style="1" customWidth="1"/>
    <col min="14114" max="14114" width="7.5703125" style="1" customWidth="1"/>
    <col min="14115" max="14115" width="7.42578125" style="1" customWidth="1"/>
    <col min="14116" max="14116" width="6.42578125" style="1" customWidth="1"/>
    <col min="14117" max="14118" width="7.42578125" style="1" customWidth="1"/>
    <col min="14119" max="14119" width="5.85546875" style="1" customWidth="1"/>
    <col min="14120" max="14120" width="7.42578125" style="1" bestFit="1" customWidth="1"/>
    <col min="14121" max="14121" width="5.85546875" style="1" customWidth="1"/>
    <col min="14122" max="14122" width="6.7109375" style="1" bestFit="1" customWidth="1"/>
    <col min="14123" max="14125" width="5.85546875" style="1" customWidth="1"/>
    <col min="14126" max="14126" width="6.28515625" style="1" customWidth="1"/>
    <col min="14127" max="14128" width="5.85546875" style="1" customWidth="1"/>
    <col min="14129" max="14129" width="5" style="1" customWidth="1"/>
    <col min="14130" max="14130" width="6.140625" style="1" customWidth="1"/>
    <col min="14131" max="14131" width="6.42578125" style="1" customWidth="1"/>
    <col min="14132" max="14132" width="8.42578125" style="1" customWidth="1"/>
    <col min="14133" max="14133" width="7.42578125" style="1" customWidth="1"/>
    <col min="14134" max="14134" width="6.42578125" style="1" customWidth="1"/>
    <col min="14135" max="14135" width="5.28515625" style="1" bestFit="1" customWidth="1"/>
    <col min="14136" max="14136" width="7.7109375" style="1" customWidth="1"/>
    <col min="14137" max="14137" width="5.85546875" style="1" customWidth="1"/>
    <col min="14138" max="14138" width="7.2851562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6.7109375" style="1" customWidth="1"/>
    <col min="14143" max="14143" width="5.85546875" style="1" customWidth="1"/>
    <col min="14144" max="14145" width="6.5703125" style="1" customWidth="1"/>
    <col min="14146" max="14146" width="5.85546875" style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63" width="5.85546875" style="1" customWidth="1"/>
    <col min="14164" max="14164" width="5.85546875" style="1" bestFit="1" customWidth="1"/>
    <col min="14165" max="14165" width="5" style="1" bestFit="1" customWidth="1"/>
    <col min="14166" max="14166" width="5.2851562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0.28515625" style="1" bestFit="1" customWidth="1"/>
    <col min="14181" max="14336" width="9.140625" style="1"/>
    <col min="14337" max="14337" width="4" style="1" customWidth="1"/>
    <col min="14338" max="14338" width="25.85546875" style="1" customWidth="1"/>
    <col min="14339" max="14339" width="5.85546875" style="1" customWidth="1"/>
    <col min="14340" max="14340" width="6.7109375" style="1" customWidth="1"/>
    <col min="14341" max="14341" width="5.85546875" style="1" customWidth="1"/>
    <col min="14342" max="14342" width="6.85546875" style="1" customWidth="1"/>
    <col min="14343" max="14343" width="5.85546875" style="1" customWidth="1"/>
    <col min="14344" max="14344" width="7.28515625" style="1" customWidth="1"/>
    <col min="14345" max="14345" width="5.85546875" style="1" customWidth="1"/>
    <col min="14346" max="14346" width="7.28515625" style="1" customWidth="1"/>
    <col min="14347" max="14347" width="5.85546875" style="1" customWidth="1"/>
    <col min="14348" max="14348" width="6.7109375" style="1" customWidth="1"/>
    <col min="14349" max="14349" width="5.85546875" style="1" customWidth="1"/>
    <col min="14350" max="14350" width="7.28515625" style="1" customWidth="1"/>
    <col min="14351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5.85546875" style="1" customWidth="1"/>
    <col min="14358" max="14358" width="7.42578125" style="1" bestFit="1" customWidth="1"/>
    <col min="14359" max="14359" width="5.85546875" style="1" customWidth="1"/>
    <col min="14360" max="14360" width="7.42578125" style="1" bestFit="1" customWidth="1"/>
    <col min="14361" max="14361" width="5.85546875" style="1" customWidth="1"/>
    <col min="14362" max="14362" width="6.42578125" style="1" customWidth="1"/>
    <col min="14363" max="14364" width="5.85546875" style="1" customWidth="1"/>
    <col min="14365" max="14365" width="5.5703125" style="1" customWidth="1"/>
    <col min="14366" max="14366" width="6.140625" style="1" customWidth="1"/>
    <col min="14367" max="14367" width="5" style="1" customWidth="1"/>
    <col min="14368" max="14368" width="6.28515625" style="1" customWidth="1"/>
    <col min="14369" max="14369" width="7" style="1" customWidth="1"/>
    <col min="14370" max="14370" width="7.5703125" style="1" customWidth="1"/>
    <col min="14371" max="14371" width="7.42578125" style="1" customWidth="1"/>
    <col min="14372" max="14372" width="6.42578125" style="1" customWidth="1"/>
    <col min="14373" max="14374" width="7.42578125" style="1" customWidth="1"/>
    <col min="14375" max="14375" width="5.85546875" style="1" customWidth="1"/>
    <col min="14376" max="14376" width="7.42578125" style="1" bestFit="1" customWidth="1"/>
    <col min="14377" max="14377" width="5.85546875" style="1" customWidth="1"/>
    <col min="14378" max="14378" width="6.7109375" style="1" bestFit="1" customWidth="1"/>
    <col min="14379" max="14381" width="5.85546875" style="1" customWidth="1"/>
    <col min="14382" max="14382" width="6.28515625" style="1" customWidth="1"/>
    <col min="14383" max="14384" width="5.85546875" style="1" customWidth="1"/>
    <col min="14385" max="14385" width="5" style="1" customWidth="1"/>
    <col min="14386" max="14386" width="6.140625" style="1" customWidth="1"/>
    <col min="14387" max="14387" width="6.42578125" style="1" customWidth="1"/>
    <col min="14388" max="14388" width="8.42578125" style="1" customWidth="1"/>
    <col min="14389" max="14389" width="7.42578125" style="1" customWidth="1"/>
    <col min="14390" max="14390" width="6.42578125" style="1" customWidth="1"/>
    <col min="14391" max="14391" width="5.28515625" style="1" bestFit="1" customWidth="1"/>
    <col min="14392" max="14392" width="7.7109375" style="1" customWidth="1"/>
    <col min="14393" max="14393" width="5.85546875" style="1" customWidth="1"/>
    <col min="14394" max="14394" width="7.2851562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6.7109375" style="1" customWidth="1"/>
    <col min="14399" max="14399" width="5.85546875" style="1" customWidth="1"/>
    <col min="14400" max="14401" width="6.5703125" style="1" customWidth="1"/>
    <col min="14402" max="14402" width="5.85546875" style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9" width="5.85546875" style="1" customWidth="1"/>
    <col min="14420" max="14420" width="5.85546875" style="1" bestFit="1" customWidth="1"/>
    <col min="14421" max="14421" width="5" style="1" bestFit="1" customWidth="1"/>
    <col min="14422" max="14422" width="5.2851562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0.28515625" style="1" bestFit="1" customWidth="1"/>
    <col min="14437" max="14592" width="9.140625" style="1"/>
    <col min="14593" max="14593" width="4" style="1" customWidth="1"/>
    <col min="14594" max="14594" width="25.85546875" style="1" customWidth="1"/>
    <col min="14595" max="14595" width="5.85546875" style="1" customWidth="1"/>
    <col min="14596" max="14596" width="6.7109375" style="1" customWidth="1"/>
    <col min="14597" max="14597" width="5.85546875" style="1" customWidth="1"/>
    <col min="14598" max="14598" width="6.85546875" style="1" customWidth="1"/>
    <col min="14599" max="14599" width="5.85546875" style="1" customWidth="1"/>
    <col min="14600" max="14600" width="7.28515625" style="1" customWidth="1"/>
    <col min="14601" max="14601" width="5.85546875" style="1" customWidth="1"/>
    <col min="14602" max="14602" width="7.28515625" style="1" customWidth="1"/>
    <col min="14603" max="14603" width="5.85546875" style="1" customWidth="1"/>
    <col min="14604" max="14604" width="6.7109375" style="1" customWidth="1"/>
    <col min="14605" max="14605" width="5.85546875" style="1" customWidth="1"/>
    <col min="14606" max="14606" width="7.28515625" style="1" customWidth="1"/>
    <col min="14607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5.85546875" style="1" customWidth="1"/>
    <col min="14614" max="14614" width="7.42578125" style="1" bestFit="1" customWidth="1"/>
    <col min="14615" max="14615" width="5.85546875" style="1" customWidth="1"/>
    <col min="14616" max="14616" width="7.42578125" style="1" bestFit="1" customWidth="1"/>
    <col min="14617" max="14617" width="5.85546875" style="1" customWidth="1"/>
    <col min="14618" max="14618" width="6.42578125" style="1" customWidth="1"/>
    <col min="14619" max="14620" width="5.85546875" style="1" customWidth="1"/>
    <col min="14621" max="14621" width="5.5703125" style="1" customWidth="1"/>
    <col min="14622" max="14622" width="6.140625" style="1" customWidth="1"/>
    <col min="14623" max="14623" width="5" style="1" customWidth="1"/>
    <col min="14624" max="14624" width="6.28515625" style="1" customWidth="1"/>
    <col min="14625" max="14625" width="7" style="1" customWidth="1"/>
    <col min="14626" max="14626" width="7.5703125" style="1" customWidth="1"/>
    <col min="14627" max="14627" width="7.42578125" style="1" customWidth="1"/>
    <col min="14628" max="14628" width="6.42578125" style="1" customWidth="1"/>
    <col min="14629" max="14630" width="7.42578125" style="1" customWidth="1"/>
    <col min="14631" max="14631" width="5.85546875" style="1" customWidth="1"/>
    <col min="14632" max="14632" width="7.42578125" style="1" bestFit="1" customWidth="1"/>
    <col min="14633" max="14633" width="5.85546875" style="1" customWidth="1"/>
    <col min="14634" max="14634" width="6.7109375" style="1" bestFit="1" customWidth="1"/>
    <col min="14635" max="14637" width="5.85546875" style="1" customWidth="1"/>
    <col min="14638" max="14638" width="6.28515625" style="1" customWidth="1"/>
    <col min="14639" max="14640" width="5.85546875" style="1" customWidth="1"/>
    <col min="14641" max="14641" width="5" style="1" customWidth="1"/>
    <col min="14642" max="14642" width="6.140625" style="1" customWidth="1"/>
    <col min="14643" max="14643" width="6.42578125" style="1" customWidth="1"/>
    <col min="14644" max="14644" width="8.42578125" style="1" customWidth="1"/>
    <col min="14645" max="14645" width="7.42578125" style="1" customWidth="1"/>
    <col min="14646" max="14646" width="6.42578125" style="1" customWidth="1"/>
    <col min="14647" max="14647" width="5.28515625" style="1" bestFit="1" customWidth="1"/>
    <col min="14648" max="14648" width="7.7109375" style="1" customWidth="1"/>
    <col min="14649" max="14649" width="5.85546875" style="1" customWidth="1"/>
    <col min="14650" max="14650" width="7.2851562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6.7109375" style="1" customWidth="1"/>
    <col min="14655" max="14655" width="5.85546875" style="1" customWidth="1"/>
    <col min="14656" max="14657" width="6.5703125" style="1" customWidth="1"/>
    <col min="14658" max="14658" width="5.85546875" style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75" width="5.85546875" style="1" customWidth="1"/>
    <col min="14676" max="14676" width="5.85546875" style="1" bestFit="1" customWidth="1"/>
    <col min="14677" max="14677" width="5" style="1" bestFit="1" customWidth="1"/>
    <col min="14678" max="14678" width="5.2851562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0.28515625" style="1" bestFit="1" customWidth="1"/>
    <col min="14693" max="14848" width="9.140625" style="1"/>
    <col min="14849" max="14849" width="4" style="1" customWidth="1"/>
    <col min="14850" max="14850" width="25.85546875" style="1" customWidth="1"/>
    <col min="14851" max="14851" width="5.85546875" style="1" customWidth="1"/>
    <col min="14852" max="14852" width="6.7109375" style="1" customWidth="1"/>
    <col min="14853" max="14853" width="5.85546875" style="1" customWidth="1"/>
    <col min="14854" max="14854" width="6.85546875" style="1" customWidth="1"/>
    <col min="14855" max="14855" width="5.85546875" style="1" customWidth="1"/>
    <col min="14856" max="14856" width="7.28515625" style="1" customWidth="1"/>
    <col min="14857" max="14857" width="5.85546875" style="1" customWidth="1"/>
    <col min="14858" max="14858" width="7.28515625" style="1" customWidth="1"/>
    <col min="14859" max="14859" width="5.85546875" style="1" customWidth="1"/>
    <col min="14860" max="14860" width="6.7109375" style="1" customWidth="1"/>
    <col min="14861" max="14861" width="5.85546875" style="1" customWidth="1"/>
    <col min="14862" max="14862" width="7.28515625" style="1" customWidth="1"/>
    <col min="14863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5.85546875" style="1" customWidth="1"/>
    <col min="14870" max="14870" width="7.42578125" style="1" bestFit="1" customWidth="1"/>
    <col min="14871" max="14871" width="5.85546875" style="1" customWidth="1"/>
    <col min="14872" max="14872" width="7.42578125" style="1" bestFit="1" customWidth="1"/>
    <col min="14873" max="14873" width="5.85546875" style="1" customWidth="1"/>
    <col min="14874" max="14874" width="6.42578125" style="1" customWidth="1"/>
    <col min="14875" max="14876" width="5.85546875" style="1" customWidth="1"/>
    <col min="14877" max="14877" width="5.5703125" style="1" customWidth="1"/>
    <col min="14878" max="14878" width="6.140625" style="1" customWidth="1"/>
    <col min="14879" max="14879" width="5" style="1" customWidth="1"/>
    <col min="14880" max="14880" width="6.28515625" style="1" customWidth="1"/>
    <col min="14881" max="14881" width="7" style="1" customWidth="1"/>
    <col min="14882" max="14882" width="7.5703125" style="1" customWidth="1"/>
    <col min="14883" max="14883" width="7.42578125" style="1" customWidth="1"/>
    <col min="14884" max="14884" width="6.42578125" style="1" customWidth="1"/>
    <col min="14885" max="14886" width="7.42578125" style="1" customWidth="1"/>
    <col min="14887" max="14887" width="5.85546875" style="1" customWidth="1"/>
    <col min="14888" max="14888" width="7.42578125" style="1" bestFit="1" customWidth="1"/>
    <col min="14889" max="14889" width="5.85546875" style="1" customWidth="1"/>
    <col min="14890" max="14890" width="6.7109375" style="1" bestFit="1" customWidth="1"/>
    <col min="14891" max="14893" width="5.85546875" style="1" customWidth="1"/>
    <col min="14894" max="14894" width="6.28515625" style="1" customWidth="1"/>
    <col min="14895" max="14896" width="5.85546875" style="1" customWidth="1"/>
    <col min="14897" max="14897" width="5" style="1" customWidth="1"/>
    <col min="14898" max="14898" width="6.140625" style="1" customWidth="1"/>
    <col min="14899" max="14899" width="6.42578125" style="1" customWidth="1"/>
    <col min="14900" max="14900" width="8.42578125" style="1" customWidth="1"/>
    <col min="14901" max="14901" width="7.42578125" style="1" customWidth="1"/>
    <col min="14902" max="14902" width="6.42578125" style="1" customWidth="1"/>
    <col min="14903" max="14903" width="5.28515625" style="1" bestFit="1" customWidth="1"/>
    <col min="14904" max="14904" width="7.7109375" style="1" customWidth="1"/>
    <col min="14905" max="14905" width="5.85546875" style="1" customWidth="1"/>
    <col min="14906" max="14906" width="7.2851562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6.7109375" style="1" customWidth="1"/>
    <col min="14911" max="14911" width="5.85546875" style="1" customWidth="1"/>
    <col min="14912" max="14913" width="6.5703125" style="1" customWidth="1"/>
    <col min="14914" max="14914" width="5.85546875" style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31" width="5.85546875" style="1" customWidth="1"/>
    <col min="14932" max="14932" width="5.85546875" style="1" bestFit="1" customWidth="1"/>
    <col min="14933" max="14933" width="5" style="1" bestFit="1" customWidth="1"/>
    <col min="14934" max="14934" width="5.2851562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0.28515625" style="1" bestFit="1" customWidth="1"/>
    <col min="14949" max="15104" width="9.140625" style="1"/>
    <col min="15105" max="15105" width="4" style="1" customWidth="1"/>
    <col min="15106" max="15106" width="25.85546875" style="1" customWidth="1"/>
    <col min="15107" max="15107" width="5.85546875" style="1" customWidth="1"/>
    <col min="15108" max="15108" width="6.7109375" style="1" customWidth="1"/>
    <col min="15109" max="15109" width="5.85546875" style="1" customWidth="1"/>
    <col min="15110" max="15110" width="6.85546875" style="1" customWidth="1"/>
    <col min="15111" max="15111" width="5.85546875" style="1" customWidth="1"/>
    <col min="15112" max="15112" width="7.28515625" style="1" customWidth="1"/>
    <col min="15113" max="15113" width="5.85546875" style="1" customWidth="1"/>
    <col min="15114" max="15114" width="7.28515625" style="1" customWidth="1"/>
    <col min="15115" max="15115" width="5.85546875" style="1" customWidth="1"/>
    <col min="15116" max="15116" width="6.7109375" style="1" customWidth="1"/>
    <col min="15117" max="15117" width="5.85546875" style="1" customWidth="1"/>
    <col min="15118" max="15118" width="7.28515625" style="1" customWidth="1"/>
    <col min="15119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5.85546875" style="1" customWidth="1"/>
    <col min="15126" max="15126" width="7.42578125" style="1" bestFit="1" customWidth="1"/>
    <col min="15127" max="15127" width="5.85546875" style="1" customWidth="1"/>
    <col min="15128" max="15128" width="7.42578125" style="1" bestFit="1" customWidth="1"/>
    <col min="15129" max="15129" width="5.85546875" style="1" customWidth="1"/>
    <col min="15130" max="15130" width="6.42578125" style="1" customWidth="1"/>
    <col min="15131" max="15132" width="5.85546875" style="1" customWidth="1"/>
    <col min="15133" max="15133" width="5.5703125" style="1" customWidth="1"/>
    <col min="15134" max="15134" width="6.140625" style="1" customWidth="1"/>
    <col min="15135" max="15135" width="5" style="1" customWidth="1"/>
    <col min="15136" max="15136" width="6.28515625" style="1" customWidth="1"/>
    <col min="15137" max="15137" width="7" style="1" customWidth="1"/>
    <col min="15138" max="15138" width="7.5703125" style="1" customWidth="1"/>
    <col min="15139" max="15139" width="7.42578125" style="1" customWidth="1"/>
    <col min="15140" max="15140" width="6.42578125" style="1" customWidth="1"/>
    <col min="15141" max="15142" width="7.42578125" style="1" customWidth="1"/>
    <col min="15143" max="15143" width="5.85546875" style="1" customWidth="1"/>
    <col min="15144" max="15144" width="7.42578125" style="1" bestFit="1" customWidth="1"/>
    <col min="15145" max="15145" width="5.85546875" style="1" customWidth="1"/>
    <col min="15146" max="15146" width="6.7109375" style="1" bestFit="1" customWidth="1"/>
    <col min="15147" max="15149" width="5.85546875" style="1" customWidth="1"/>
    <col min="15150" max="15150" width="6.28515625" style="1" customWidth="1"/>
    <col min="15151" max="15152" width="5.85546875" style="1" customWidth="1"/>
    <col min="15153" max="15153" width="5" style="1" customWidth="1"/>
    <col min="15154" max="15154" width="6.140625" style="1" customWidth="1"/>
    <col min="15155" max="15155" width="6.42578125" style="1" customWidth="1"/>
    <col min="15156" max="15156" width="8.42578125" style="1" customWidth="1"/>
    <col min="15157" max="15157" width="7.42578125" style="1" customWidth="1"/>
    <col min="15158" max="15158" width="6.42578125" style="1" customWidth="1"/>
    <col min="15159" max="15159" width="5.28515625" style="1" bestFit="1" customWidth="1"/>
    <col min="15160" max="15160" width="7.7109375" style="1" customWidth="1"/>
    <col min="15161" max="15161" width="5.85546875" style="1" customWidth="1"/>
    <col min="15162" max="15162" width="7.2851562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6.7109375" style="1" customWidth="1"/>
    <col min="15167" max="15167" width="5.85546875" style="1" customWidth="1"/>
    <col min="15168" max="15169" width="6.5703125" style="1" customWidth="1"/>
    <col min="15170" max="15170" width="5.85546875" style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87" width="5.85546875" style="1" customWidth="1"/>
    <col min="15188" max="15188" width="5.85546875" style="1" bestFit="1" customWidth="1"/>
    <col min="15189" max="15189" width="5" style="1" bestFit="1" customWidth="1"/>
    <col min="15190" max="15190" width="5.2851562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0.28515625" style="1" bestFit="1" customWidth="1"/>
    <col min="15205" max="15360" width="9.140625" style="1"/>
    <col min="15361" max="15361" width="4" style="1" customWidth="1"/>
    <col min="15362" max="15362" width="25.85546875" style="1" customWidth="1"/>
    <col min="15363" max="15363" width="5.85546875" style="1" customWidth="1"/>
    <col min="15364" max="15364" width="6.7109375" style="1" customWidth="1"/>
    <col min="15365" max="15365" width="5.85546875" style="1" customWidth="1"/>
    <col min="15366" max="15366" width="6.85546875" style="1" customWidth="1"/>
    <col min="15367" max="15367" width="5.85546875" style="1" customWidth="1"/>
    <col min="15368" max="15368" width="7.28515625" style="1" customWidth="1"/>
    <col min="15369" max="15369" width="5.85546875" style="1" customWidth="1"/>
    <col min="15370" max="15370" width="7.28515625" style="1" customWidth="1"/>
    <col min="15371" max="15371" width="5.85546875" style="1" customWidth="1"/>
    <col min="15372" max="15372" width="6.7109375" style="1" customWidth="1"/>
    <col min="15373" max="15373" width="5.85546875" style="1" customWidth="1"/>
    <col min="15374" max="15374" width="7.28515625" style="1" customWidth="1"/>
    <col min="15375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5.85546875" style="1" customWidth="1"/>
    <col min="15382" max="15382" width="7.42578125" style="1" bestFit="1" customWidth="1"/>
    <col min="15383" max="15383" width="5.85546875" style="1" customWidth="1"/>
    <col min="15384" max="15384" width="7.42578125" style="1" bestFit="1" customWidth="1"/>
    <col min="15385" max="15385" width="5.85546875" style="1" customWidth="1"/>
    <col min="15386" max="15386" width="6.42578125" style="1" customWidth="1"/>
    <col min="15387" max="15388" width="5.85546875" style="1" customWidth="1"/>
    <col min="15389" max="15389" width="5.5703125" style="1" customWidth="1"/>
    <col min="15390" max="15390" width="6.140625" style="1" customWidth="1"/>
    <col min="15391" max="15391" width="5" style="1" customWidth="1"/>
    <col min="15392" max="15392" width="6.28515625" style="1" customWidth="1"/>
    <col min="15393" max="15393" width="7" style="1" customWidth="1"/>
    <col min="15394" max="15394" width="7.5703125" style="1" customWidth="1"/>
    <col min="15395" max="15395" width="7.42578125" style="1" customWidth="1"/>
    <col min="15396" max="15396" width="6.42578125" style="1" customWidth="1"/>
    <col min="15397" max="15398" width="7.42578125" style="1" customWidth="1"/>
    <col min="15399" max="15399" width="5.85546875" style="1" customWidth="1"/>
    <col min="15400" max="15400" width="7.42578125" style="1" bestFit="1" customWidth="1"/>
    <col min="15401" max="15401" width="5.85546875" style="1" customWidth="1"/>
    <col min="15402" max="15402" width="6.7109375" style="1" bestFit="1" customWidth="1"/>
    <col min="15403" max="15405" width="5.85546875" style="1" customWidth="1"/>
    <col min="15406" max="15406" width="6.28515625" style="1" customWidth="1"/>
    <col min="15407" max="15408" width="5.85546875" style="1" customWidth="1"/>
    <col min="15409" max="15409" width="5" style="1" customWidth="1"/>
    <col min="15410" max="15410" width="6.140625" style="1" customWidth="1"/>
    <col min="15411" max="15411" width="6.42578125" style="1" customWidth="1"/>
    <col min="15412" max="15412" width="8.42578125" style="1" customWidth="1"/>
    <col min="15413" max="15413" width="7.42578125" style="1" customWidth="1"/>
    <col min="15414" max="15414" width="6.42578125" style="1" customWidth="1"/>
    <col min="15415" max="15415" width="5.28515625" style="1" bestFit="1" customWidth="1"/>
    <col min="15416" max="15416" width="7.7109375" style="1" customWidth="1"/>
    <col min="15417" max="15417" width="5.85546875" style="1" customWidth="1"/>
    <col min="15418" max="15418" width="7.2851562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6.7109375" style="1" customWidth="1"/>
    <col min="15423" max="15423" width="5.85546875" style="1" customWidth="1"/>
    <col min="15424" max="15425" width="6.5703125" style="1" customWidth="1"/>
    <col min="15426" max="15426" width="5.85546875" style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43" width="5.85546875" style="1" customWidth="1"/>
    <col min="15444" max="15444" width="5.85546875" style="1" bestFit="1" customWidth="1"/>
    <col min="15445" max="15445" width="5" style="1" bestFit="1" customWidth="1"/>
    <col min="15446" max="15446" width="5.2851562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0.28515625" style="1" bestFit="1" customWidth="1"/>
    <col min="15461" max="15616" width="9.140625" style="1"/>
    <col min="15617" max="15617" width="4" style="1" customWidth="1"/>
    <col min="15618" max="15618" width="25.85546875" style="1" customWidth="1"/>
    <col min="15619" max="15619" width="5.85546875" style="1" customWidth="1"/>
    <col min="15620" max="15620" width="6.7109375" style="1" customWidth="1"/>
    <col min="15621" max="15621" width="5.85546875" style="1" customWidth="1"/>
    <col min="15622" max="15622" width="6.85546875" style="1" customWidth="1"/>
    <col min="15623" max="15623" width="5.85546875" style="1" customWidth="1"/>
    <col min="15624" max="15624" width="7.28515625" style="1" customWidth="1"/>
    <col min="15625" max="15625" width="5.85546875" style="1" customWidth="1"/>
    <col min="15626" max="15626" width="7.28515625" style="1" customWidth="1"/>
    <col min="15627" max="15627" width="5.85546875" style="1" customWidth="1"/>
    <col min="15628" max="15628" width="6.7109375" style="1" customWidth="1"/>
    <col min="15629" max="15629" width="5.85546875" style="1" customWidth="1"/>
    <col min="15630" max="15630" width="7.28515625" style="1" customWidth="1"/>
    <col min="15631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5.85546875" style="1" customWidth="1"/>
    <col min="15638" max="15638" width="7.42578125" style="1" bestFit="1" customWidth="1"/>
    <col min="15639" max="15639" width="5.85546875" style="1" customWidth="1"/>
    <col min="15640" max="15640" width="7.42578125" style="1" bestFit="1" customWidth="1"/>
    <col min="15641" max="15641" width="5.85546875" style="1" customWidth="1"/>
    <col min="15642" max="15642" width="6.42578125" style="1" customWidth="1"/>
    <col min="15643" max="15644" width="5.85546875" style="1" customWidth="1"/>
    <col min="15645" max="15645" width="5.5703125" style="1" customWidth="1"/>
    <col min="15646" max="15646" width="6.140625" style="1" customWidth="1"/>
    <col min="15647" max="15647" width="5" style="1" customWidth="1"/>
    <col min="15648" max="15648" width="6.28515625" style="1" customWidth="1"/>
    <col min="15649" max="15649" width="7" style="1" customWidth="1"/>
    <col min="15650" max="15650" width="7.5703125" style="1" customWidth="1"/>
    <col min="15651" max="15651" width="7.42578125" style="1" customWidth="1"/>
    <col min="15652" max="15652" width="6.42578125" style="1" customWidth="1"/>
    <col min="15653" max="15654" width="7.42578125" style="1" customWidth="1"/>
    <col min="15655" max="15655" width="5.85546875" style="1" customWidth="1"/>
    <col min="15656" max="15656" width="7.42578125" style="1" bestFit="1" customWidth="1"/>
    <col min="15657" max="15657" width="5.85546875" style="1" customWidth="1"/>
    <col min="15658" max="15658" width="6.7109375" style="1" bestFit="1" customWidth="1"/>
    <col min="15659" max="15661" width="5.85546875" style="1" customWidth="1"/>
    <col min="15662" max="15662" width="6.28515625" style="1" customWidth="1"/>
    <col min="15663" max="15664" width="5.85546875" style="1" customWidth="1"/>
    <col min="15665" max="15665" width="5" style="1" customWidth="1"/>
    <col min="15666" max="15666" width="6.140625" style="1" customWidth="1"/>
    <col min="15667" max="15667" width="6.42578125" style="1" customWidth="1"/>
    <col min="15668" max="15668" width="8.42578125" style="1" customWidth="1"/>
    <col min="15669" max="15669" width="7.42578125" style="1" customWidth="1"/>
    <col min="15670" max="15670" width="6.42578125" style="1" customWidth="1"/>
    <col min="15671" max="15671" width="5.28515625" style="1" bestFit="1" customWidth="1"/>
    <col min="15672" max="15672" width="7.7109375" style="1" customWidth="1"/>
    <col min="15673" max="15673" width="5.85546875" style="1" customWidth="1"/>
    <col min="15674" max="15674" width="7.2851562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6.7109375" style="1" customWidth="1"/>
    <col min="15679" max="15679" width="5.85546875" style="1" customWidth="1"/>
    <col min="15680" max="15681" width="6.5703125" style="1" customWidth="1"/>
    <col min="15682" max="15682" width="5.85546875" style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9" width="5.85546875" style="1" customWidth="1"/>
    <col min="15700" max="15700" width="5.85546875" style="1" bestFit="1" customWidth="1"/>
    <col min="15701" max="15701" width="5" style="1" bestFit="1" customWidth="1"/>
    <col min="15702" max="15702" width="5.2851562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0.28515625" style="1" bestFit="1" customWidth="1"/>
    <col min="15717" max="15872" width="9.140625" style="1"/>
    <col min="15873" max="15873" width="4" style="1" customWidth="1"/>
    <col min="15874" max="15874" width="25.85546875" style="1" customWidth="1"/>
    <col min="15875" max="15875" width="5.85546875" style="1" customWidth="1"/>
    <col min="15876" max="15876" width="6.7109375" style="1" customWidth="1"/>
    <col min="15877" max="15877" width="5.85546875" style="1" customWidth="1"/>
    <col min="15878" max="15878" width="6.85546875" style="1" customWidth="1"/>
    <col min="15879" max="15879" width="5.85546875" style="1" customWidth="1"/>
    <col min="15880" max="15880" width="7.28515625" style="1" customWidth="1"/>
    <col min="15881" max="15881" width="5.85546875" style="1" customWidth="1"/>
    <col min="15882" max="15882" width="7.28515625" style="1" customWidth="1"/>
    <col min="15883" max="15883" width="5.85546875" style="1" customWidth="1"/>
    <col min="15884" max="15884" width="6.7109375" style="1" customWidth="1"/>
    <col min="15885" max="15885" width="5.85546875" style="1" customWidth="1"/>
    <col min="15886" max="15886" width="7.28515625" style="1" customWidth="1"/>
    <col min="15887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5.85546875" style="1" customWidth="1"/>
    <col min="15894" max="15894" width="7.42578125" style="1" bestFit="1" customWidth="1"/>
    <col min="15895" max="15895" width="5.85546875" style="1" customWidth="1"/>
    <col min="15896" max="15896" width="7.42578125" style="1" bestFit="1" customWidth="1"/>
    <col min="15897" max="15897" width="5.85546875" style="1" customWidth="1"/>
    <col min="15898" max="15898" width="6.42578125" style="1" customWidth="1"/>
    <col min="15899" max="15900" width="5.85546875" style="1" customWidth="1"/>
    <col min="15901" max="15901" width="5.5703125" style="1" customWidth="1"/>
    <col min="15902" max="15902" width="6.140625" style="1" customWidth="1"/>
    <col min="15903" max="15903" width="5" style="1" customWidth="1"/>
    <col min="15904" max="15904" width="6.28515625" style="1" customWidth="1"/>
    <col min="15905" max="15905" width="7" style="1" customWidth="1"/>
    <col min="15906" max="15906" width="7.5703125" style="1" customWidth="1"/>
    <col min="15907" max="15907" width="7.42578125" style="1" customWidth="1"/>
    <col min="15908" max="15908" width="6.42578125" style="1" customWidth="1"/>
    <col min="15909" max="15910" width="7.42578125" style="1" customWidth="1"/>
    <col min="15911" max="15911" width="5.85546875" style="1" customWidth="1"/>
    <col min="15912" max="15912" width="7.42578125" style="1" bestFit="1" customWidth="1"/>
    <col min="15913" max="15913" width="5.85546875" style="1" customWidth="1"/>
    <col min="15914" max="15914" width="6.7109375" style="1" bestFit="1" customWidth="1"/>
    <col min="15915" max="15917" width="5.85546875" style="1" customWidth="1"/>
    <col min="15918" max="15918" width="6.28515625" style="1" customWidth="1"/>
    <col min="15919" max="15920" width="5.85546875" style="1" customWidth="1"/>
    <col min="15921" max="15921" width="5" style="1" customWidth="1"/>
    <col min="15922" max="15922" width="6.140625" style="1" customWidth="1"/>
    <col min="15923" max="15923" width="6.42578125" style="1" customWidth="1"/>
    <col min="15924" max="15924" width="8.42578125" style="1" customWidth="1"/>
    <col min="15925" max="15925" width="7.42578125" style="1" customWidth="1"/>
    <col min="15926" max="15926" width="6.42578125" style="1" customWidth="1"/>
    <col min="15927" max="15927" width="5.28515625" style="1" bestFit="1" customWidth="1"/>
    <col min="15928" max="15928" width="7.7109375" style="1" customWidth="1"/>
    <col min="15929" max="15929" width="5.85546875" style="1" customWidth="1"/>
    <col min="15930" max="15930" width="7.2851562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6.7109375" style="1" customWidth="1"/>
    <col min="15935" max="15935" width="5.85546875" style="1" customWidth="1"/>
    <col min="15936" max="15937" width="6.5703125" style="1" customWidth="1"/>
    <col min="15938" max="15938" width="5.85546875" style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55" width="5.85546875" style="1" customWidth="1"/>
    <col min="15956" max="15956" width="5.85546875" style="1" bestFit="1" customWidth="1"/>
    <col min="15957" max="15957" width="5" style="1" bestFit="1" customWidth="1"/>
    <col min="15958" max="15958" width="5.2851562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0.28515625" style="1" bestFit="1" customWidth="1"/>
    <col min="15973" max="16128" width="9.140625" style="1"/>
    <col min="16129" max="16129" width="4" style="1" customWidth="1"/>
    <col min="16130" max="16130" width="25.85546875" style="1" customWidth="1"/>
    <col min="16131" max="16131" width="5.85546875" style="1" customWidth="1"/>
    <col min="16132" max="16132" width="6.7109375" style="1" customWidth="1"/>
    <col min="16133" max="16133" width="5.85546875" style="1" customWidth="1"/>
    <col min="16134" max="16134" width="6.85546875" style="1" customWidth="1"/>
    <col min="16135" max="16135" width="5.85546875" style="1" customWidth="1"/>
    <col min="16136" max="16136" width="7.28515625" style="1" customWidth="1"/>
    <col min="16137" max="16137" width="5.85546875" style="1" customWidth="1"/>
    <col min="16138" max="16138" width="7.28515625" style="1" customWidth="1"/>
    <col min="16139" max="16139" width="5.85546875" style="1" customWidth="1"/>
    <col min="16140" max="16140" width="6.7109375" style="1" customWidth="1"/>
    <col min="16141" max="16141" width="5.85546875" style="1" customWidth="1"/>
    <col min="16142" max="16142" width="7.28515625" style="1" customWidth="1"/>
    <col min="16143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5.85546875" style="1" customWidth="1"/>
    <col min="16150" max="16150" width="7.42578125" style="1" bestFit="1" customWidth="1"/>
    <col min="16151" max="16151" width="5.85546875" style="1" customWidth="1"/>
    <col min="16152" max="16152" width="7.42578125" style="1" bestFit="1" customWidth="1"/>
    <col min="16153" max="16153" width="5.85546875" style="1" customWidth="1"/>
    <col min="16154" max="16154" width="6.42578125" style="1" customWidth="1"/>
    <col min="16155" max="16156" width="5.85546875" style="1" customWidth="1"/>
    <col min="16157" max="16157" width="5.5703125" style="1" customWidth="1"/>
    <col min="16158" max="16158" width="6.140625" style="1" customWidth="1"/>
    <col min="16159" max="16159" width="5" style="1" customWidth="1"/>
    <col min="16160" max="16160" width="6.28515625" style="1" customWidth="1"/>
    <col min="16161" max="16161" width="7" style="1" customWidth="1"/>
    <col min="16162" max="16162" width="7.5703125" style="1" customWidth="1"/>
    <col min="16163" max="16163" width="7.42578125" style="1" customWidth="1"/>
    <col min="16164" max="16164" width="6.42578125" style="1" customWidth="1"/>
    <col min="16165" max="16166" width="7.42578125" style="1" customWidth="1"/>
    <col min="16167" max="16167" width="5.85546875" style="1" customWidth="1"/>
    <col min="16168" max="16168" width="7.42578125" style="1" bestFit="1" customWidth="1"/>
    <col min="16169" max="16169" width="5.85546875" style="1" customWidth="1"/>
    <col min="16170" max="16170" width="6.7109375" style="1" bestFit="1" customWidth="1"/>
    <col min="16171" max="16173" width="5.85546875" style="1" customWidth="1"/>
    <col min="16174" max="16174" width="6.28515625" style="1" customWidth="1"/>
    <col min="16175" max="16176" width="5.85546875" style="1" customWidth="1"/>
    <col min="16177" max="16177" width="5" style="1" customWidth="1"/>
    <col min="16178" max="16178" width="6.140625" style="1" customWidth="1"/>
    <col min="16179" max="16179" width="6.42578125" style="1" customWidth="1"/>
    <col min="16180" max="16180" width="8.42578125" style="1" customWidth="1"/>
    <col min="16181" max="16181" width="7.42578125" style="1" customWidth="1"/>
    <col min="16182" max="16182" width="6.42578125" style="1" customWidth="1"/>
    <col min="16183" max="16183" width="5.28515625" style="1" bestFit="1" customWidth="1"/>
    <col min="16184" max="16184" width="7.7109375" style="1" customWidth="1"/>
    <col min="16185" max="16185" width="5.85546875" style="1" customWidth="1"/>
    <col min="16186" max="16186" width="7.2851562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6.7109375" style="1" customWidth="1"/>
    <col min="16191" max="16191" width="5.85546875" style="1" customWidth="1"/>
    <col min="16192" max="16193" width="6.5703125" style="1" customWidth="1"/>
    <col min="16194" max="16194" width="5.85546875" style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11" width="5.85546875" style="1" customWidth="1"/>
    <col min="16212" max="16212" width="5.85546875" style="1" bestFit="1" customWidth="1"/>
    <col min="16213" max="16213" width="5" style="1" bestFit="1" customWidth="1"/>
    <col min="16214" max="16214" width="5.2851562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0.28515625" style="1" bestFit="1" customWidth="1"/>
    <col min="16229" max="16384" width="9.140625" style="1"/>
  </cols>
  <sheetData>
    <row r="1" spans="1:100" ht="24.95" customHeight="1" x14ac:dyDescent="0.55000000000000004">
      <c r="A1" s="169"/>
    </row>
    <row r="2" spans="1:100" ht="10.5" customHeight="1" thickBot="1" x14ac:dyDescent="0.2">
      <c r="A2" s="389" t="s">
        <v>113</v>
      </c>
      <c r="B2" s="389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21" customHeight="1" x14ac:dyDescent="0.15">
      <c r="A3" s="457" t="s">
        <v>111</v>
      </c>
      <c r="B3" s="458"/>
      <c r="C3" s="360" t="s">
        <v>33</v>
      </c>
      <c r="D3" s="360"/>
      <c r="E3" s="360" t="s">
        <v>32</v>
      </c>
      <c r="F3" s="360"/>
      <c r="G3" s="360" t="s">
        <v>35</v>
      </c>
      <c r="H3" s="360"/>
      <c r="I3" s="360" t="s">
        <v>30</v>
      </c>
      <c r="J3" s="360"/>
      <c r="K3" s="360" t="s">
        <v>29</v>
      </c>
      <c r="L3" s="360"/>
      <c r="M3" s="360" t="s">
        <v>28</v>
      </c>
      <c r="N3" s="360"/>
      <c r="O3" s="358" t="s">
        <v>27</v>
      </c>
      <c r="P3" s="358"/>
      <c r="Q3" s="358"/>
      <c r="R3" s="359" t="s">
        <v>26</v>
      </c>
      <c r="S3" s="359"/>
      <c r="T3" s="359"/>
      <c r="U3" s="360" t="s">
        <v>33</v>
      </c>
      <c r="V3" s="360"/>
      <c r="W3" s="360" t="s">
        <v>32</v>
      </c>
      <c r="X3" s="360"/>
      <c r="Y3" s="360" t="s">
        <v>35</v>
      </c>
      <c r="Z3" s="360"/>
      <c r="AA3" s="360" t="s">
        <v>30</v>
      </c>
      <c r="AB3" s="360"/>
      <c r="AC3" s="360" t="s">
        <v>29</v>
      </c>
      <c r="AD3" s="360"/>
      <c r="AE3" s="360" t="s">
        <v>28</v>
      </c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 t="s">
        <v>33</v>
      </c>
      <c r="AN3" s="360"/>
      <c r="AO3" s="360" t="s">
        <v>32</v>
      </c>
      <c r="AP3" s="360"/>
      <c r="AQ3" s="360" t="s">
        <v>31</v>
      </c>
      <c r="AR3" s="360"/>
      <c r="AS3" s="360" t="s">
        <v>30</v>
      </c>
      <c r="AT3" s="360"/>
      <c r="AU3" s="360" t="s">
        <v>29</v>
      </c>
      <c r="AV3" s="360"/>
      <c r="AW3" s="360" t="s">
        <v>28</v>
      </c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 t="s">
        <v>33</v>
      </c>
      <c r="BF3" s="360"/>
      <c r="BG3" s="360" t="s">
        <v>32</v>
      </c>
      <c r="BH3" s="360"/>
      <c r="BI3" s="360" t="s">
        <v>31</v>
      </c>
      <c r="BJ3" s="360"/>
      <c r="BK3" s="360" t="s">
        <v>34</v>
      </c>
      <c r="BL3" s="360"/>
      <c r="BM3" s="360" t="s">
        <v>29</v>
      </c>
      <c r="BN3" s="360"/>
      <c r="BO3" s="360" t="s">
        <v>28</v>
      </c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 t="s">
        <v>33</v>
      </c>
      <c r="BX3" s="360"/>
      <c r="BY3" s="360" t="s">
        <v>32</v>
      </c>
      <c r="BZ3" s="360"/>
      <c r="CA3" s="360" t="s">
        <v>31</v>
      </c>
      <c r="CB3" s="360"/>
      <c r="CC3" s="360" t="s">
        <v>30</v>
      </c>
      <c r="CD3" s="360"/>
      <c r="CE3" s="360" t="s">
        <v>29</v>
      </c>
      <c r="CF3" s="360"/>
      <c r="CG3" s="360" t="s">
        <v>28</v>
      </c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>
        <v>42186</v>
      </c>
      <c r="H4" s="380"/>
      <c r="I4" s="379">
        <v>42187</v>
      </c>
      <c r="J4" s="380"/>
      <c r="K4" s="379">
        <v>42188</v>
      </c>
      <c r="L4" s="380"/>
      <c r="M4" s="379">
        <v>42189</v>
      </c>
      <c r="N4" s="380"/>
      <c r="O4" s="371" t="s">
        <v>20</v>
      </c>
      <c r="P4" s="372"/>
      <c r="Q4" s="373"/>
      <c r="R4" s="376" t="s">
        <v>20</v>
      </c>
      <c r="S4" s="377"/>
      <c r="T4" s="378"/>
      <c r="U4" s="379">
        <v>42191</v>
      </c>
      <c r="V4" s="380"/>
      <c r="W4" s="379">
        <v>42192</v>
      </c>
      <c r="X4" s="380"/>
      <c r="Y4" s="379">
        <v>42193</v>
      </c>
      <c r="Z4" s="380"/>
      <c r="AA4" s="379">
        <v>42194</v>
      </c>
      <c r="AB4" s="380"/>
      <c r="AC4" s="379">
        <v>42195</v>
      </c>
      <c r="AD4" s="380"/>
      <c r="AE4" s="379">
        <v>42196</v>
      </c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>
        <v>42198</v>
      </c>
      <c r="AN4" s="380"/>
      <c r="AO4" s="379">
        <v>42199</v>
      </c>
      <c r="AP4" s="380"/>
      <c r="AQ4" s="379">
        <v>42200</v>
      </c>
      <c r="AR4" s="380"/>
      <c r="AS4" s="379">
        <v>42201</v>
      </c>
      <c r="AT4" s="380"/>
      <c r="AU4" s="379">
        <v>42202</v>
      </c>
      <c r="AV4" s="380"/>
      <c r="AW4" s="379">
        <v>42203</v>
      </c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>
        <v>42205</v>
      </c>
      <c r="BF4" s="380"/>
      <c r="BG4" s="379">
        <v>42206</v>
      </c>
      <c r="BH4" s="380"/>
      <c r="BI4" s="379">
        <v>42207</v>
      </c>
      <c r="BJ4" s="380"/>
      <c r="BK4" s="379">
        <v>42208</v>
      </c>
      <c r="BL4" s="380"/>
      <c r="BM4" s="379">
        <v>42209</v>
      </c>
      <c r="BN4" s="380"/>
      <c r="BO4" s="379">
        <v>42210</v>
      </c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>
        <v>42212</v>
      </c>
      <c r="BX4" s="380"/>
      <c r="BY4" s="379">
        <v>42213</v>
      </c>
      <c r="BZ4" s="380"/>
      <c r="CA4" s="379">
        <v>42214</v>
      </c>
      <c r="CB4" s="380"/>
      <c r="CC4" s="379">
        <v>42215</v>
      </c>
      <c r="CD4" s="380"/>
      <c r="CE4" s="379">
        <v>42216</v>
      </c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ht="11.25" thickBot="1" x14ac:dyDescent="0.2">
      <c r="A5" s="163"/>
      <c r="B5" s="162"/>
      <c r="C5" s="304" t="s">
        <v>14</v>
      </c>
      <c r="D5" s="304" t="s">
        <v>13</v>
      </c>
      <c r="E5" s="304" t="s">
        <v>14</v>
      </c>
      <c r="F5" s="304" t="s">
        <v>13</v>
      </c>
      <c r="G5" s="304" t="s">
        <v>14</v>
      </c>
      <c r="H5" s="304" t="s">
        <v>13</v>
      </c>
      <c r="I5" s="304" t="s">
        <v>14</v>
      </c>
      <c r="J5" s="304" t="s">
        <v>13</v>
      </c>
      <c r="K5" s="304" t="s">
        <v>14</v>
      </c>
      <c r="L5" s="304" t="s">
        <v>13</v>
      </c>
      <c r="M5" s="304" t="s">
        <v>14</v>
      </c>
      <c r="N5" s="304" t="s">
        <v>13</v>
      </c>
      <c r="O5" s="306" t="s">
        <v>14</v>
      </c>
      <c r="P5" s="306" t="s">
        <v>13</v>
      </c>
      <c r="Q5" s="306" t="s">
        <v>12</v>
      </c>
      <c r="R5" s="305" t="s">
        <v>14</v>
      </c>
      <c r="S5" s="305" t="s">
        <v>13</v>
      </c>
      <c r="T5" s="305" t="s">
        <v>12</v>
      </c>
      <c r="U5" s="304" t="s">
        <v>14</v>
      </c>
      <c r="V5" s="304" t="s">
        <v>13</v>
      </c>
      <c r="W5" s="304" t="s">
        <v>14</v>
      </c>
      <c r="X5" s="304" t="s">
        <v>13</v>
      </c>
      <c r="Y5" s="304" t="s">
        <v>14</v>
      </c>
      <c r="Z5" s="304" t="s">
        <v>13</v>
      </c>
      <c r="AA5" s="304" t="s">
        <v>14</v>
      </c>
      <c r="AB5" s="304" t="s">
        <v>13</v>
      </c>
      <c r="AC5" s="304" t="s">
        <v>14</v>
      </c>
      <c r="AD5" s="304" t="s">
        <v>13</v>
      </c>
      <c r="AE5" s="304" t="s">
        <v>14</v>
      </c>
      <c r="AF5" s="304" t="s">
        <v>13</v>
      </c>
      <c r="AG5" s="306" t="s">
        <v>14</v>
      </c>
      <c r="AH5" s="306" t="s">
        <v>13</v>
      </c>
      <c r="AI5" s="306" t="s">
        <v>12</v>
      </c>
      <c r="AJ5" s="305" t="s">
        <v>14</v>
      </c>
      <c r="AK5" s="305" t="s">
        <v>13</v>
      </c>
      <c r="AL5" s="305" t="s">
        <v>12</v>
      </c>
      <c r="AM5" s="304" t="s">
        <v>14</v>
      </c>
      <c r="AN5" s="304" t="s">
        <v>13</v>
      </c>
      <c r="AO5" s="304" t="s">
        <v>14</v>
      </c>
      <c r="AP5" s="304" t="s">
        <v>13</v>
      </c>
      <c r="AQ5" s="304" t="s">
        <v>14</v>
      </c>
      <c r="AR5" s="304" t="s">
        <v>13</v>
      </c>
      <c r="AS5" s="304" t="s">
        <v>14</v>
      </c>
      <c r="AT5" s="304" t="s">
        <v>13</v>
      </c>
      <c r="AU5" s="304" t="s">
        <v>14</v>
      </c>
      <c r="AV5" s="304" t="s">
        <v>13</v>
      </c>
      <c r="AW5" s="304" t="s">
        <v>14</v>
      </c>
      <c r="AX5" s="304" t="s">
        <v>13</v>
      </c>
      <c r="AY5" s="306" t="s">
        <v>14</v>
      </c>
      <c r="AZ5" s="306" t="s">
        <v>13</v>
      </c>
      <c r="BA5" s="306" t="s">
        <v>12</v>
      </c>
      <c r="BB5" s="305" t="s">
        <v>14</v>
      </c>
      <c r="BC5" s="305" t="s">
        <v>13</v>
      </c>
      <c r="BD5" s="305" t="s">
        <v>12</v>
      </c>
      <c r="BE5" s="304" t="s">
        <v>14</v>
      </c>
      <c r="BF5" s="304" t="s">
        <v>13</v>
      </c>
      <c r="BG5" s="304" t="s">
        <v>14</v>
      </c>
      <c r="BH5" s="304" t="s">
        <v>13</v>
      </c>
      <c r="BI5" s="304" t="s">
        <v>14</v>
      </c>
      <c r="BJ5" s="304" t="s">
        <v>13</v>
      </c>
      <c r="BK5" s="304" t="s">
        <v>14</v>
      </c>
      <c r="BL5" s="304" t="s">
        <v>13</v>
      </c>
      <c r="BM5" s="304" t="s">
        <v>14</v>
      </c>
      <c r="BN5" s="304" t="s">
        <v>13</v>
      </c>
      <c r="BO5" s="304" t="s">
        <v>14</v>
      </c>
      <c r="BP5" s="304" t="s">
        <v>13</v>
      </c>
      <c r="BQ5" s="306" t="s">
        <v>14</v>
      </c>
      <c r="BR5" s="306" t="s">
        <v>13</v>
      </c>
      <c r="BS5" s="306" t="s">
        <v>12</v>
      </c>
      <c r="BT5" s="305" t="s">
        <v>14</v>
      </c>
      <c r="BU5" s="305" t="s">
        <v>13</v>
      </c>
      <c r="BV5" s="305" t="s">
        <v>12</v>
      </c>
      <c r="BW5" s="304" t="s">
        <v>14</v>
      </c>
      <c r="BX5" s="304" t="s">
        <v>13</v>
      </c>
      <c r="BY5" s="304" t="s">
        <v>14</v>
      </c>
      <c r="BZ5" s="304" t="s">
        <v>13</v>
      </c>
      <c r="CA5" s="304" t="s">
        <v>14</v>
      </c>
      <c r="CB5" s="304" t="s">
        <v>13</v>
      </c>
      <c r="CC5" s="304" t="s">
        <v>14</v>
      </c>
      <c r="CD5" s="304" t="s">
        <v>13</v>
      </c>
      <c r="CE5" s="304" t="s">
        <v>14</v>
      </c>
      <c r="CF5" s="304" t="s">
        <v>13</v>
      </c>
      <c r="CG5" s="304" t="s">
        <v>14</v>
      </c>
      <c r="CH5" s="304" t="s">
        <v>13</v>
      </c>
      <c r="CI5" s="306" t="s">
        <v>14</v>
      </c>
      <c r="CJ5" s="306" t="s">
        <v>13</v>
      </c>
      <c r="CK5" s="160" t="s">
        <v>12</v>
      </c>
      <c r="CL5" s="305" t="s">
        <v>14</v>
      </c>
      <c r="CM5" s="305" t="s">
        <v>13</v>
      </c>
      <c r="CN5" s="305" t="s">
        <v>12</v>
      </c>
      <c r="CO5" s="12"/>
      <c r="CP5" s="306" t="s">
        <v>14</v>
      </c>
      <c r="CQ5" s="306" t="s">
        <v>13</v>
      </c>
      <c r="CR5" s="306" t="s">
        <v>12</v>
      </c>
      <c r="CS5" s="305" t="s">
        <v>14</v>
      </c>
      <c r="CT5" s="305" t="s">
        <v>13</v>
      </c>
      <c r="CU5" s="305" t="s">
        <v>12</v>
      </c>
      <c r="CV5" s="159" t="s">
        <v>11</v>
      </c>
    </row>
    <row r="6" spans="1:100" s="34" customFormat="1" ht="13.5" customHeight="1" thickBot="1" x14ac:dyDescent="0.2">
      <c r="A6" s="421" t="s">
        <v>106</v>
      </c>
      <c r="B6" s="422"/>
      <c r="C6" s="60"/>
      <c r="D6" s="47"/>
      <c r="E6" s="59"/>
      <c r="F6" s="47"/>
      <c r="G6" s="59"/>
      <c r="H6" s="47"/>
      <c r="I6" s="59"/>
      <c r="J6" s="47"/>
      <c r="K6" s="59"/>
      <c r="L6" s="47"/>
      <c r="M6" s="47"/>
      <c r="N6" s="47"/>
      <c r="O6" s="45"/>
      <c r="P6" s="45"/>
      <c r="Q6" s="45"/>
      <c r="R6" s="45"/>
      <c r="S6" s="45"/>
      <c r="T6" s="45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5"/>
      <c r="AH6" s="45"/>
      <c r="AI6" s="45"/>
      <c r="AJ6" s="45"/>
      <c r="AK6" s="45"/>
      <c r="AL6" s="45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5"/>
      <c r="AZ6" s="45"/>
      <c r="BA6" s="45"/>
      <c r="BB6" s="45"/>
      <c r="BC6" s="45"/>
      <c r="BD6" s="45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5"/>
      <c r="BR6" s="45"/>
      <c r="BS6" s="45"/>
      <c r="BT6" s="45"/>
      <c r="BU6" s="45"/>
      <c r="BV6" s="45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58"/>
      <c r="CI6" s="57"/>
      <c r="CJ6" s="45"/>
      <c r="CK6" s="45"/>
      <c r="CL6" s="45"/>
      <c r="CM6" s="45"/>
      <c r="CN6" s="44"/>
      <c r="CO6" s="12"/>
      <c r="CP6" s="57"/>
      <c r="CQ6" s="45"/>
      <c r="CR6" s="45"/>
      <c r="CS6" s="45"/>
      <c r="CT6" s="45"/>
      <c r="CU6" s="44"/>
      <c r="CV6" s="22"/>
    </row>
    <row r="7" spans="1:100" s="76" customFormat="1" x14ac:dyDescent="0.15">
      <c r="A7" s="21" t="s">
        <v>50</v>
      </c>
      <c r="B7" s="20" t="s">
        <v>129</v>
      </c>
      <c r="C7" s="77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4"/>
      <c r="P7" s="24"/>
      <c r="Q7" s="24" t="e">
        <f t="shared" ref="Q7:Q12" si="0">P7/O7</f>
        <v>#DIV/0!</v>
      </c>
      <c r="R7" s="23">
        <f t="shared" ref="R7:S11" si="1">C7+E7+G7+I7+K7+M7</f>
        <v>0</v>
      </c>
      <c r="S7" s="23">
        <f t="shared" si="1"/>
        <v>0</v>
      </c>
      <c r="T7" s="23" t="e">
        <f t="shared" ref="T7:T12" si="2">S7/R7</f>
        <v>#DIV/0!</v>
      </c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4"/>
      <c r="AH7" s="24"/>
      <c r="AI7" s="24" t="e">
        <f t="shared" ref="AI7:AI12" si="3">AH7/AG7</f>
        <v>#DIV/0!</v>
      </c>
      <c r="AJ7" s="23">
        <f t="shared" ref="AJ7:AK11" si="4">U7+W7+Y7+AA7+AC7+AE7</f>
        <v>0</v>
      </c>
      <c r="AK7" s="23">
        <f t="shared" si="4"/>
        <v>0</v>
      </c>
      <c r="AL7" s="23" t="e">
        <f t="shared" ref="AL7:AL12" si="5">AK7/AJ7</f>
        <v>#DIV/0!</v>
      </c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4"/>
      <c r="AZ7" s="24"/>
      <c r="BA7" s="24" t="e">
        <f t="shared" ref="BA7:BA12" si="6">AZ7/AY7</f>
        <v>#DIV/0!</v>
      </c>
      <c r="BB7" s="23">
        <f t="shared" ref="BB7:BC11" si="7">AM7+AO7+AQ7+AS7+AU7+AW7</f>
        <v>0</v>
      </c>
      <c r="BC7" s="23">
        <f t="shared" si="7"/>
        <v>0</v>
      </c>
      <c r="BD7" s="23" t="e">
        <f t="shared" ref="BD7:BD12" si="8">BC7/BB7</f>
        <v>#DIV/0!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4"/>
      <c r="BR7" s="24"/>
      <c r="BS7" s="24" t="e">
        <f t="shared" ref="BS7:BS12" si="9">BR7/BQ7</f>
        <v>#DIV/0!</v>
      </c>
      <c r="BT7" s="23">
        <f t="shared" ref="BT7:BU11" si="10">BE7+BG7+BI7+BK7+BM7+BO7</f>
        <v>0</v>
      </c>
      <c r="BU7" s="23">
        <f t="shared" si="10"/>
        <v>0</v>
      </c>
      <c r="BV7" s="23" t="e">
        <f t="shared" ref="BV7:BV12" si="11">BU7/BT7</f>
        <v>#DIV/0!</v>
      </c>
      <c r="BW7" s="25">
        <v>8.25</v>
      </c>
      <c r="BX7" s="25">
        <v>11</v>
      </c>
      <c r="BY7" s="25">
        <v>7.5</v>
      </c>
      <c r="BZ7" s="25">
        <v>11</v>
      </c>
      <c r="CA7" s="25">
        <v>7.84</v>
      </c>
      <c r="CB7" s="25">
        <v>16</v>
      </c>
      <c r="CC7" s="25">
        <v>9.75</v>
      </c>
      <c r="CD7" s="25">
        <v>17</v>
      </c>
      <c r="CE7" s="25">
        <v>5.5</v>
      </c>
      <c r="CF7" s="25">
        <v>6</v>
      </c>
      <c r="CG7" s="25"/>
      <c r="CH7" s="25"/>
      <c r="CI7" s="24"/>
      <c r="CJ7" s="24"/>
      <c r="CK7" s="24" t="e">
        <f t="shared" ref="CK7:CK12" si="12">CJ7/CI7</f>
        <v>#DIV/0!</v>
      </c>
      <c r="CL7" s="23">
        <f t="shared" ref="CL7:CM11" si="13">BW7+BY7+CA7+CC7+CE7+CG7</f>
        <v>38.840000000000003</v>
      </c>
      <c r="CM7" s="23">
        <f t="shared" si="13"/>
        <v>61</v>
      </c>
      <c r="CN7" s="23">
        <f t="shared" ref="CN7:CN12" si="14">CM7/CL7</f>
        <v>1.5705458290422243</v>
      </c>
      <c r="CO7" s="12"/>
      <c r="CP7" s="50">
        <f t="shared" ref="CP7:CQ11" si="15">O7+AG7+AY7+BQ7+CI7</f>
        <v>0</v>
      </c>
      <c r="CQ7" s="33">
        <f t="shared" si="15"/>
        <v>0</v>
      </c>
      <c r="CR7" s="33" t="e">
        <f t="shared" ref="CR7:CR12" si="16">CQ7/CP7</f>
        <v>#DIV/0!</v>
      </c>
      <c r="CS7" s="32">
        <f t="shared" ref="CS7:CT11" si="17">R7+AJ7+BB7+BT7+CL7</f>
        <v>38.840000000000003</v>
      </c>
      <c r="CT7" s="32">
        <f t="shared" si="17"/>
        <v>61</v>
      </c>
      <c r="CU7" s="49">
        <f t="shared" ref="CU7:CU12" si="18">CT7/CS7</f>
        <v>1.5705458290422243</v>
      </c>
      <c r="CV7" s="194">
        <f>CT7/'DOUBLE MILLION Upgrade Base'!CT7</f>
        <v>0.49593495934959347</v>
      </c>
    </row>
    <row r="8" spans="1:100" s="15" customFormat="1" x14ac:dyDescent="0.15">
      <c r="A8" s="21"/>
      <c r="B8" s="20"/>
      <c r="C8" s="53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8"/>
      <c r="P8" s="18"/>
      <c r="Q8" s="18" t="e">
        <f t="shared" si="0"/>
        <v>#DIV/0!</v>
      </c>
      <c r="R8" s="23">
        <f t="shared" si="1"/>
        <v>0</v>
      </c>
      <c r="S8" s="23">
        <f t="shared" si="1"/>
        <v>0</v>
      </c>
      <c r="T8" s="23" t="e">
        <f t="shared" si="2"/>
        <v>#DIV/0!</v>
      </c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8"/>
      <c r="AH8" s="18"/>
      <c r="AI8" s="18" t="e">
        <f t="shared" si="3"/>
        <v>#DIV/0!</v>
      </c>
      <c r="AJ8" s="23">
        <f t="shared" si="4"/>
        <v>0</v>
      </c>
      <c r="AK8" s="23">
        <f t="shared" si="4"/>
        <v>0</v>
      </c>
      <c r="AL8" s="23" t="e">
        <f t="shared" si="5"/>
        <v>#DIV/0!</v>
      </c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8"/>
      <c r="AZ8" s="18"/>
      <c r="BA8" s="18" t="e">
        <f t="shared" si="6"/>
        <v>#DIV/0!</v>
      </c>
      <c r="BB8" s="23">
        <f t="shared" si="7"/>
        <v>0</v>
      </c>
      <c r="BC8" s="23">
        <f t="shared" si="7"/>
        <v>0</v>
      </c>
      <c r="BD8" s="23" t="e">
        <f t="shared" si="8"/>
        <v>#DIV/0!</v>
      </c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8"/>
      <c r="BR8" s="18"/>
      <c r="BS8" s="18" t="e">
        <f t="shared" si="9"/>
        <v>#DIV/0!</v>
      </c>
      <c r="BT8" s="23">
        <f t="shared" si="10"/>
        <v>0</v>
      </c>
      <c r="BU8" s="23">
        <f t="shared" si="10"/>
        <v>0</v>
      </c>
      <c r="BV8" s="23" t="e">
        <f t="shared" si="11"/>
        <v>#DIV/0!</v>
      </c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8"/>
      <c r="CJ8" s="18"/>
      <c r="CK8" s="18" t="e">
        <f t="shared" si="12"/>
        <v>#DIV/0!</v>
      </c>
      <c r="CL8" s="23">
        <f t="shared" si="13"/>
        <v>0</v>
      </c>
      <c r="CM8" s="23">
        <f t="shared" si="13"/>
        <v>0</v>
      </c>
      <c r="CN8" s="23" t="e">
        <f t="shared" si="14"/>
        <v>#DIV/0!</v>
      </c>
      <c r="CO8" s="12"/>
      <c r="CP8" s="50">
        <f t="shared" si="15"/>
        <v>0</v>
      </c>
      <c r="CQ8" s="33">
        <f t="shared" si="15"/>
        <v>0</v>
      </c>
      <c r="CR8" s="33" t="e">
        <f t="shared" si="16"/>
        <v>#DIV/0!</v>
      </c>
      <c r="CS8" s="32">
        <f t="shared" si="17"/>
        <v>0</v>
      </c>
      <c r="CT8" s="32">
        <f t="shared" si="17"/>
        <v>0</v>
      </c>
      <c r="CU8" s="49" t="e">
        <f t="shared" si="18"/>
        <v>#DIV/0!</v>
      </c>
      <c r="CV8" s="194" t="e">
        <f>CT8/'DOUBLE MILLION Upgrade Base'!CT8</f>
        <v>#DIV/0!</v>
      </c>
    </row>
    <row r="9" spans="1:100" s="15" customFormat="1" ht="11.25" customHeight="1" x14ac:dyDescent="0.2">
      <c r="A9" s="21"/>
      <c r="B9" s="5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4"/>
      <c r="P9" s="24"/>
      <c r="Q9" s="24" t="e">
        <f t="shared" si="0"/>
        <v>#DIV/0!</v>
      </c>
      <c r="R9" s="23">
        <f t="shared" si="1"/>
        <v>0</v>
      </c>
      <c r="S9" s="23">
        <f t="shared" si="1"/>
        <v>0</v>
      </c>
      <c r="T9" s="23" t="e">
        <f t="shared" si="2"/>
        <v>#DIV/0!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4"/>
      <c r="AH9" s="24"/>
      <c r="AI9" s="24" t="e">
        <f t="shared" si="3"/>
        <v>#DIV/0!</v>
      </c>
      <c r="AJ9" s="23">
        <f t="shared" si="4"/>
        <v>0</v>
      </c>
      <c r="AK9" s="23">
        <f t="shared" si="4"/>
        <v>0</v>
      </c>
      <c r="AL9" s="23" t="e">
        <f t="shared" si="5"/>
        <v>#DIV/0!</v>
      </c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4"/>
      <c r="AZ9" s="24"/>
      <c r="BA9" s="24" t="e">
        <f t="shared" si="6"/>
        <v>#DIV/0!</v>
      </c>
      <c r="BB9" s="23">
        <f t="shared" si="7"/>
        <v>0</v>
      </c>
      <c r="BC9" s="23">
        <f t="shared" si="7"/>
        <v>0</v>
      </c>
      <c r="BD9" s="23" t="e">
        <f t="shared" si="8"/>
        <v>#DIV/0!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4"/>
      <c r="BR9" s="24"/>
      <c r="BS9" s="24" t="e">
        <f t="shared" si="9"/>
        <v>#DIV/0!</v>
      </c>
      <c r="BT9" s="23">
        <f t="shared" si="10"/>
        <v>0</v>
      </c>
      <c r="BU9" s="23">
        <f t="shared" si="10"/>
        <v>0</v>
      </c>
      <c r="BV9" s="23" t="e">
        <f t="shared" si="11"/>
        <v>#DIV/0!</v>
      </c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4"/>
      <c r="CJ9" s="24"/>
      <c r="CK9" s="24" t="e">
        <f t="shared" si="12"/>
        <v>#DIV/0!</v>
      </c>
      <c r="CL9" s="23">
        <f t="shared" si="13"/>
        <v>0</v>
      </c>
      <c r="CM9" s="23">
        <f t="shared" si="13"/>
        <v>0</v>
      </c>
      <c r="CN9" s="23" t="e">
        <f t="shared" si="14"/>
        <v>#DIV/0!</v>
      </c>
      <c r="CO9" s="296"/>
      <c r="CP9" s="50">
        <f t="shared" si="15"/>
        <v>0</v>
      </c>
      <c r="CQ9" s="33">
        <f t="shared" si="15"/>
        <v>0</v>
      </c>
      <c r="CR9" s="33" t="e">
        <f t="shared" si="16"/>
        <v>#DIV/0!</v>
      </c>
      <c r="CS9" s="32">
        <f t="shared" si="17"/>
        <v>0</v>
      </c>
      <c r="CT9" s="32">
        <f t="shared" si="17"/>
        <v>0</v>
      </c>
      <c r="CU9" s="49" t="e">
        <f t="shared" si="18"/>
        <v>#DIV/0!</v>
      </c>
      <c r="CV9" s="194" t="e">
        <f>CT9/'DOUBLE MILLION Upgrade Base'!CT9</f>
        <v>#DIV/0!</v>
      </c>
    </row>
    <row r="10" spans="1:100" s="15" customFormat="1" ht="11.25" customHeight="1" x14ac:dyDescent="0.2">
      <c r="A10" s="27"/>
      <c r="B10" s="28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4"/>
      <c r="P10" s="24"/>
      <c r="Q10" s="24" t="e">
        <f t="shared" si="0"/>
        <v>#DIV/0!</v>
      </c>
      <c r="R10" s="23">
        <f t="shared" si="1"/>
        <v>0</v>
      </c>
      <c r="S10" s="23">
        <f t="shared" si="1"/>
        <v>0</v>
      </c>
      <c r="T10" s="23" t="e">
        <f t="shared" si="2"/>
        <v>#DIV/0!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4"/>
      <c r="AH10" s="24"/>
      <c r="AI10" s="24" t="e">
        <f t="shared" si="3"/>
        <v>#DIV/0!</v>
      </c>
      <c r="AJ10" s="23">
        <f t="shared" si="4"/>
        <v>0</v>
      </c>
      <c r="AK10" s="23">
        <f t="shared" si="4"/>
        <v>0</v>
      </c>
      <c r="AL10" s="23" t="e">
        <f t="shared" si="5"/>
        <v>#DIV/0!</v>
      </c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4"/>
      <c r="AZ10" s="24"/>
      <c r="BA10" s="24" t="e">
        <f t="shared" si="6"/>
        <v>#DIV/0!</v>
      </c>
      <c r="BB10" s="23">
        <f t="shared" si="7"/>
        <v>0</v>
      </c>
      <c r="BC10" s="23">
        <f t="shared" si="7"/>
        <v>0</v>
      </c>
      <c r="BD10" s="23" t="e">
        <f t="shared" si="8"/>
        <v>#DIV/0!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4"/>
      <c r="BR10" s="24"/>
      <c r="BS10" s="24" t="e">
        <f t="shared" si="9"/>
        <v>#DIV/0!</v>
      </c>
      <c r="BT10" s="23">
        <f t="shared" si="10"/>
        <v>0</v>
      </c>
      <c r="BU10" s="23">
        <f t="shared" si="10"/>
        <v>0</v>
      </c>
      <c r="BV10" s="23" t="e">
        <f t="shared" si="11"/>
        <v>#DIV/0!</v>
      </c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4"/>
      <c r="CJ10" s="24"/>
      <c r="CK10" s="24" t="e">
        <f t="shared" si="12"/>
        <v>#DIV/0!</v>
      </c>
      <c r="CL10" s="23">
        <f t="shared" si="13"/>
        <v>0</v>
      </c>
      <c r="CM10" s="23">
        <f t="shared" si="13"/>
        <v>0</v>
      </c>
      <c r="CN10" s="23" t="e">
        <f t="shared" si="14"/>
        <v>#DIV/0!</v>
      </c>
      <c r="CO10" s="296"/>
      <c r="CP10" s="50">
        <f t="shared" si="15"/>
        <v>0</v>
      </c>
      <c r="CQ10" s="33">
        <f t="shared" si="15"/>
        <v>0</v>
      </c>
      <c r="CR10" s="33" t="e">
        <f t="shared" si="16"/>
        <v>#DIV/0!</v>
      </c>
      <c r="CS10" s="32">
        <f t="shared" si="17"/>
        <v>0</v>
      </c>
      <c r="CT10" s="32">
        <f t="shared" si="17"/>
        <v>0</v>
      </c>
      <c r="CU10" s="49" t="e">
        <f t="shared" si="18"/>
        <v>#DIV/0!</v>
      </c>
      <c r="CV10" s="194" t="e">
        <f>CT10/'DOUBLE MILLION Upgrade Base'!CT10</f>
        <v>#DIV/0!</v>
      </c>
    </row>
    <row r="11" spans="1:100" s="15" customFormat="1" ht="11.25" customHeight="1" thickBot="1" x14ac:dyDescent="0.25">
      <c r="A11" s="27"/>
      <c r="B11" s="28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4"/>
      <c r="P11" s="24"/>
      <c r="Q11" s="24" t="e">
        <f t="shared" si="0"/>
        <v>#DIV/0!</v>
      </c>
      <c r="R11" s="23">
        <f t="shared" si="1"/>
        <v>0</v>
      </c>
      <c r="S11" s="23">
        <f t="shared" si="1"/>
        <v>0</v>
      </c>
      <c r="T11" s="23" t="e">
        <f t="shared" si="2"/>
        <v>#DIV/0!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4"/>
      <c r="AH11" s="24"/>
      <c r="AI11" s="24" t="e">
        <f t="shared" si="3"/>
        <v>#DIV/0!</v>
      </c>
      <c r="AJ11" s="23">
        <f t="shared" si="4"/>
        <v>0</v>
      </c>
      <c r="AK11" s="23">
        <f t="shared" si="4"/>
        <v>0</v>
      </c>
      <c r="AL11" s="23" t="e">
        <f t="shared" si="5"/>
        <v>#DIV/0!</v>
      </c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4"/>
      <c r="AZ11" s="24"/>
      <c r="BA11" s="24" t="e">
        <f t="shared" si="6"/>
        <v>#DIV/0!</v>
      </c>
      <c r="BB11" s="23">
        <f t="shared" si="7"/>
        <v>0</v>
      </c>
      <c r="BC11" s="23">
        <f t="shared" si="7"/>
        <v>0</v>
      </c>
      <c r="BD11" s="23" t="e">
        <f t="shared" si="8"/>
        <v>#DIV/0!</v>
      </c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4"/>
      <c r="BR11" s="24"/>
      <c r="BS11" s="24" t="e">
        <f t="shared" si="9"/>
        <v>#DIV/0!</v>
      </c>
      <c r="BT11" s="23">
        <f t="shared" si="10"/>
        <v>0</v>
      </c>
      <c r="BU11" s="23">
        <f t="shared" si="10"/>
        <v>0</v>
      </c>
      <c r="BV11" s="23" t="e">
        <f t="shared" si="11"/>
        <v>#DIV/0!</v>
      </c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4"/>
      <c r="CJ11" s="24"/>
      <c r="CK11" s="24" t="e">
        <f t="shared" si="12"/>
        <v>#DIV/0!</v>
      </c>
      <c r="CL11" s="23">
        <f t="shared" si="13"/>
        <v>0</v>
      </c>
      <c r="CM11" s="23">
        <f t="shared" si="13"/>
        <v>0</v>
      </c>
      <c r="CN11" s="23" t="e">
        <f t="shared" si="14"/>
        <v>#DIV/0!</v>
      </c>
      <c r="CO11" s="296"/>
      <c r="CP11" s="50">
        <f t="shared" si="15"/>
        <v>0</v>
      </c>
      <c r="CQ11" s="33">
        <f t="shared" si="15"/>
        <v>0</v>
      </c>
      <c r="CR11" s="33" t="e">
        <f t="shared" si="16"/>
        <v>#DIV/0!</v>
      </c>
      <c r="CS11" s="32">
        <f t="shared" si="17"/>
        <v>0</v>
      </c>
      <c r="CT11" s="32">
        <f t="shared" si="17"/>
        <v>0</v>
      </c>
      <c r="CU11" s="49" t="e">
        <f t="shared" si="18"/>
        <v>#DIV/0!</v>
      </c>
      <c r="CV11" s="194" t="e">
        <f>CT11/'DOUBLE MILLION Upgrade Base'!CT11</f>
        <v>#DIV/0!</v>
      </c>
    </row>
    <row r="12" spans="1:100" ht="11.25" thickBot="1" x14ac:dyDescent="0.2">
      <c r="A12" s="369" t="s">
        <v>0</v>
      </c>
      <c r="B12" s="370"/>
      <c r="C12" s="47">
        <f t="shared" ref="C12:P12" si="19">SUM(C7:C11)</f>
        <v>0</v>
      </c>
      <c r="D12" s="46">
        <f t="shared" si="19"/>
        <v>0</v>
      </c>
      <c r="E12" s="47">
        <f t="shared" si="19"/>
        <v>0</v>
      </c>
      <c r="F12" s="46">
        <f t="shared" si="19"/>
        <v>0</v>
      </c>
      <c r="G12" s="47">
        <f t="shared" si="19"/>
        <v>0</v>
      </c>
      <c r="H12" s="46">
        <f t="shared" si="19"/>
        <v>0</v>
      </c>
      <c r="I12" s="47">
        <f t="shared" si="19"/>
        <v>0</v>
      </c>
      <c r="J12" s="46">
        <f t="shared" si="19"/>
        <v>0</v>
      </c>
      <c r="K12" s="47">
        <f t="shared" si="19"/>
        <v>0</v>
      </c>
      <c r="L12" s="46">
        <f t="shared" si="19"/>
        <v>0</v>
      </c>
      <c r="M12" s="47">
        <f t="shared" si="19"/>
        <v>0</v>
      </c>
      <c r="N12" s="46">
        <f t="shared" si="19"/>
        <v>0</v>
      </c>
      <c r="O12" s="46">
        <f t="shared" si="19"/>
        <v>0</v>
      </c>
      <c r="P12" s="46">
        <f t="shared" si="19"/>
        <v>0</v>
      </c>
      <c r="Q12" s="45" t="e">
        <f t="shared" si="0"/>
        <v>#DIV/0!</v>
      </c>
      <c r="R12" s="45">
        <f>SUM(R7:R11)</f>
        <v>0</v>
      </c>
      <c r="S12" s="45">
        <f>SUM(S7:S11)</f>
        <v>0</v>
      </c>
      <c r="T12" s="45" t="e">
        <f t="shared" si="2"/>
        <v>#DIV/0!</v>
      </c>
      <c r="U12" s="47">
        <f t="shared" ref="U12:AH12" si="20">SUM(U7:U11)</f>
        <v>0</v>
      </c>
      <c r="V12" s="46">
        <f t="shared" si="20"/>
        <v>0</v>
      </c>
      <c r="W12" s="47">
        <f t="shared" si="20"/>
        <v>0</v>
      </c>
      <c r="X12" s="46">
        <f t="shared" si="20"/>
        <v>0</v>
      </c>
      <c r="Y12" s="47">
        <f t="shared" si="20"/>
        <v>0</v>
      </c>
      <c r="Z12" s="46">
        <f t="shared" si="20"/>
        <v>0</v>
      </c>
      <c r="AA12" s="47">
        <f t="shared" si="20"/>
        <v>0</v>
      </c>
      <c r="AB12" s="46">
        <f t="shared" si="20"/>
        <v>0</v>
      </c>
      <c r="AC12" s="47">
        <f t="shared" si="20"/>
        <v>0</v>
      </c>
      <c r="AD12" s="46">
        <f t="shared" si="20"/>
        <v>0</v>
      </c>
      <c r="AE12" s="47">
        <f t="shared" si="20"/>
        <v>0</v>
      </c>
      <c r="AF12" s="46">
        <f t="shared" si="20"/>
        <v>0</v>
      </c>
      <c r="AG12" s="46">
        <f t="shared" si="20"/>
        <v>0</v>
      </c>
      <c r="AH12" s="46">
        <f t="shared" si="20"/>
        <v>0</v>
      </c>
      <c r="AI12" s="45" t="e">
        <f t="shared" si="3"/>
        <v>#DIV/0!</v>
      </c>
      <c r="AJ12" s="45">
        <f>SUM(AJ7:AJ11)</f>
        <v>0</v>
      </c>
      <c r="AK12" s="45">
        <f>SUM(AK7:AK11)</f>
        <v>0</v>
      </c>
      <c r="AL12" s="45" t="e">
        <f t="shared" si="5"/>
        <v>#DIV/0!</v>
      </c>
      <c r="AM12" s="47">
        <f t="shared" ref="AM12:AZ12" si="21">SUM(AM7:AM11)</f>
        <v>0</v>
      </c>
      <c r="AN12" s="46">
        <f t="shared" si="21"/>
        <v>0</v>
      </c>
      <c r="AO12" s="47">
        <f t="shared" si="21"/>
        <v>0</v>
      </c>
      <c r="AP12" s="46">
        <f t="shared" si="21"/>
        <v>0</v>
      </c>
      <c r="AQ12" s="47">
        <f t="shared" si="21"/>
        <v>0</v>
      </c>
      <c r="AR12" s="46">
        <f t="shared" si="21"/>
        <v>0</v>
      </c>
      <c r="AS12" s="47">
        <f t="shared" si="21"/>
        <v>0</v>
      </c>
      <c r="AT12" s="46">
        <f t="shared" si="21"/>
        <v>0</v>
      </c>
      <c r="AU12" s="47">
        <f t="shared" si="21"/>
        <v>0</v>
      </c>
      <c r="AV12" s="46">
        <f t="shared" si="21"/>
        <v>0</v>
      </c>
      <c r="AW12" s="47">
        <f t="shared" si="21"/>
        <v>0</v>
      </c>
      <c r="AX12" s="46">
        <f t="shared" si="21"/>
        <v>0</v>
      </c>
      <c r="AY12" s="46">
        <f t="shared" si="21"/>
        <v>0</v>
      </c>
      <c r="AZ12" s="46">
        <f t="shared" si="21"/>
        <v>0</v>
      </c>
      <c r="BA12" s="45" t="e">
        <f t="shared" si="6"/>
        <v>#DIV/0!</v>
      </c>
      <c r="BB12" s="45">
        <f>SUM(BB7:BB11)</f>
        <v>0</v>
      </c>
      <c r="BC12" s="45">
        <f>SUM(BC7:BC11)</f>
        <v>0</v>
      </c>
      <c r="BD12" s="45" t="e">
        <f t="shared" si="8"/>
        <v>#DIV/0!</v>
      </c>
      <c r="BE12" s="47">
        <f t="shared" ref="BE12:BR12" si="22">SUM(BE7:BE11)</f>
        <v>0</v>
      </c>
      <c r="BF12" s="46">
        <f t="shared" si="22"/>
        <v>0</v>
      </c>
      <c r="BG12" s="47">
        <f t="shared" si="22"/>
        <v>0</v>
      </c>
      <c r="BH12" s="46">
        <f t="shared" si="22"/>
        <v>0</v>
      </c>
      <c r="BI12" s="47">
        <f t="shared" si="22"/>
        <v>0</v>
      </c>
      <c r="BJ12" s="46">
        <f t="shared" si="22"/>
        <v>0</v>
      </c>
      <c r="BK12" s="47">
        <f t="shared" si="22"/>
        <v>0</v>
      </c>
      <c r="BL12" s="46">
        <f t="shared" si="22"/>
        <v>0</v>
      </c>
      <c r="BM12" s="47">
        <f t="shared" si="22"/>
        <v>0</v>
      </c>
      <c r="BN12" s="46">
        <f t="shared" si="22"/>
        <v>0</v>
      </c>
      <c r="BO12" s="47">
        <f t="shared" si="22"/>
        <v>0</v>
      </c>
      <c r="BP12" s="46">
        <f t="shared" si="22"/>
        <v>0</v>
      </c>
      <c r="BQ12" s="46">
        <f t="shared" si="22"/>
        <v>0</v>
      </c>
      <c r="BR12" s="46">
        <f t="shared" si="22"/>
        <v>0</v>
      </c>
      <c r="BS12" s="45" t="e">
        <f t="shared" si="9"/>
        <v>#DIV/0!</v>
      </c>
      <c r="BT12" s="45">
        <f>SUM(BT7:BT11)</f>
        <v>0</v>
      </c>
      <c r="BU12" s="45">
        <f>SUM(BU7:BU11)</f>
        <v>0</v>
      </c>
      <c r="BV12" s="45" t="e">
        <f t="shared" si="11"/>
        <v>#DIV/0!</v>
      </c>
      <c r="BW12" s="47">
        <f t="shared" ref="BW12:CJ12" si="23">SUM(BW7:BW11)</f>
        <v>8.25</v>
      </c>
      <c r="BX12" s="46">
        <f t="shared" si="23"/>
        <v>11</v>
      </c>
      <c r="BY12" s="47">
        <f t="shared" si="23"/>
        <v>7.5</v>
      </c>
      <c r="BZ12" s="46">
        <f t="shared" si="23"/>
        <v>11</v>
      </c>
      <c r="CA12" s="47">
        <f t="shared" si="23"/>
        <v>7.84</v>
      </c>
      <c r="CB12" s="46">
        <f t="shared" si="23"/>
        <v>16</v>
      </c>
      <c r="CC12" s="47">
        <f t="shared" si="23"/>
        <v>9.75</v>
      </c>
      <c r="CD12" s="46">
        <f t="shared" si="23"/>
        <v>17</v>
      </c>
      <c r="CE12" s="47">
        <f t="shared" si="23"/>
        <v>5.5</v>
      </c>
      <c r="CF12" s="46">
        <f t="shared" si="23"/>
        <v>6</v>
      </c>
      <c r="CG12" s="47">
        <f t="shared" si="23"/>
        <v>0</v>
      </c>
      <c r="CH12" s="46">
        <f t="shared" si="23"/>
        <v>0</v>
      </c>
      <c r="CI12" s="46">
        <f t="shared" si="23"/>
        <v>0</v>
      </c>
      <c r="CJ12" s="46">
        <f t="shared" si="23"/>
        <v>0</v>
      </c>
      <c r="CK12" s="45" t="e">
        <f t="shared" si="12"/>
        <v>#DIV/0!</v>
      </c>
      <c r="CL12" s="45">
        <f>SUM(CL7:CL11)</f>
        <v>38.840000000000003</v>
      </c>
      <c r="CM12" s="45">
        <f>SUM(CM7:CM11)</f>
        <v>61</v>
      </c>
      <c r="CN12" s="45">
        <f t="shared" si="14"/>
        <v>1.5705458290422243</v>
      </c>
      <c r="CO12" s="12"/>
      <c r="CP12" s="43">
        <f>SUM(CP7:CP9)</f>
        <v>0</v>
      </c>
      <c r="CQ12" s="42">
        <f>SUM(CQ7:CQ9)</f>
        <v>0</v>
      </c>
      <c r="CR12" s="42" t="e">
        <f t="shared" si="16"/>
        <v>#DIV/0!</v>
      </c>
      <c r="CS12" s="42">
        <f>SUM(CS7:CS9)</f>
        <v>38.840000000000003</v>
      </c>
      <c r="CT12" s="42">
        <f>SUM(CT7:CT9)</f>
        <v>61</v>
      </c>
      <c r="CU12" s="41">
        <f t="shared" si="18"/>
        <v>1.5705458290422243</v>
      </c>
      <c r="CV12" s="194">
        <f>CT12/'DOUBLE MILLION Upgrade Base'!CT12</f>
        <v>0.49593495934959347</v>
      </c>
    </row>
    <row r="13" spans="1:100" ht="11.25" thickBot="1" x14ac:dyDescent="0.2"/>
    <row r="14" spans="1:100" s="34" customFormat="1" ht="13.5" customHeight="1" thickBot="1" x14ac:dyDescent="0.2">
      <c r="A14" s="459" t="s">
        <v>105</v>
      </c>
      <c r="B14" s="460"/>
      <c r="C14" s="301"/>
      <c r="D14" s="295"/>
      <c r="E14" s="300"/>
      <c r="F14" s="295"/>
      <c r="G14" s="300"/>
      <c r="H14" s="295"/>
      <c r="I14" s="300"/>
      <c r="J14" s="295"/>
      <c r="K14" s="300"/>
      <c r="L14" s="295"/>
      <c r="M14" s="295"/>
      <c r="N14" s="295"/>
      <c r="O14" s="293"/>
      <c r="P14" s="293"/>
      <c r="Q14" s="293"/>
      <c r="R14" s="293"/>
      <c r="S14" s="293"/>
      <c r="T14" s="293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3"/>
      <c r="AH14" s="293"/>
      <c r="AI14" s="293"/>
      <c r="AJ14" s="293"/>
      <c r="AK14" s="293"/>
      <c r="AL14" s="293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3"/>
      <c r="AZ14" s="293"/>
      <c r="BA14" s="293"/>
      <c r="BB14" s="293"/>
      <c r="BC14" s="293"/>
      <c r="BD14" s="293"/>
      <c r="BE14" s="295"/>
      <c r="BF14" s="295"/>
      <c r="BG14" s="295"/>
      <c r="BH14" s="295"/>
      <c r="BI14" s="295"/>
      <c r="BJ14" s="295"/>
      <c r="BK14" s="295"/>
      <c r="BL14" s="295"/>
      <c r="BM14" s="295"/>
      <c r="BN14" s="295"/>
      <c r="BO14" s="295"/>
      <c r="BP14" s="295"/>
      <c r="BQ14" s="293"/>
      <c r="BR14" s="293"/>
      <c r="BS14" s="293"/>
      <c r="BT14" s="293"/>
      <c r="BU14" s="293"/>
      <c r="BV14" s="293"/>
      <c r="BW14" s="295"/>
      <c r="BX14" s="295"/>
      <c r="BY14" s="295"/>
      <c r="BZ14" s="295"/>
      <c r="CA14" s="295"/>
      <c r="CB14" s="295"/>
      <c r="CC14" s="295"/>
      <c r="CD14" s="295"/>
      <c r="CE14" s="295"/>
      <c r="CF14" s="295"/>
      <c r="CG14" s="295"/>
      <c r="CH14" s="299"/>
      <c r="CI14" s="298"/>
      <c r="CJ14" s="293"/>
      <c r="CK14" s="293"/>
      <c r="CL14" s="293"/>
      <c r="CM14" s="293"/>
      <c r="CN14" s="297"/>
      <c r="CO14" s="12"/>
      <c r="CP14" s="298"/>
      <c r="CQ14" s="293"/>
      <c r="CR14" s="293"/>
      <c r="CS14" s="293"/>
      <c r="CT14" s="293"/>
      <c r="CU14" s="297"/>
      <c r="CV14" s="22"/>
    </row>
    <row r="15" spans="1:100" s="76" customFormat="1" x14ac:dyDescent="0.15">
      <c r="A15" s="21" t="s">
        <v>126</v>
      </c>
      <c r="B15" s="20" t="s">
        <v>133</v>
      </c>
      <c r="C15" s="77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4"/>
      <c r="P15" s="24"/>
      <c r="Q15" s="24" t="e">
        <f t="shared" ref="Q15:Q20" si="24">P15/O15</f>
        <v>#DIV/0!</v>
      </c>
      <c r="R15" s="23">
        <f t="shared" ref="R15:S19" si="25">C15+E15+G15+I15+K15+M15</f>
        <v>0</v>
      </c>
      <c r="S15" s="23">
        <f t="shared" si="25"/>
        <v>0</v>
      </c>
      <c r="T15" s="23" t="e">
        <f t="shared" ref="T15:T20" si="26">S15/R15</f>
        <v>#DIV/0!</v>
      </c>
      <c r="U15" s="25"/>
      <c r="V15" s="25"/>
      <c r="W15" s="25"/>
      <c r="X15" s="25"/>
      <c r="Y15" s="25"/>
      <c r="Z15" s="25"/>
      <c r="AA15" s="25">
        <v>9</v>
      </c>
      <c r="AB15" s="25">
        <v>5</v>
      </c>
      <c r="AC15" s="25">
        <v>7</v>
      </c>
      <c r="AD15" s="25">
        <v>2</v>
      </c>
      <c r="AE15" s="25"/>
      <c r="AF15" s="25"/>
      <c r="AG15" s="24"/>
      <c r="AH15" s="24"/>
      <c r="AI15" s="24" t="e">
        <f t="shared" ref="AI15:AI20" si="27">AH15/AG15</f>
        <v>#DIV/0!</v>
      </c>
      <c r="AJ15" s="23">
        <f t="shared" ref="AJ15:AK19" si="28">U15+W15+Y15+AA15+AC15+AE15</f>
        <v>16</v>
      </c>
      <c r="AK15" s="23">
        <f t="shared" si="28"/>
        <v>7</v>
      </c>
      <c r="AL15" s="23">
        <f t="shared" ref="AL15:AL20" si="29">AK15/AJ15</f>
        <v>0.4375</v>
      </c>
      <c r="AM15" s="25">
        <v>7.5</v>
      </c>
      <c r="AN15" s="25">
        <v>1</v>
      </c>
      <c r="AO15" s="25">
        <v>4</v>
      </c>
      <c r="AP15" s="25">
        <v>0</v>
      </c>
      <c r="AQ15" s="25">
        <v>1</v>
      </c>
      <c r="AR15" s="25">
        <v>0</v>
      </c>
      <c r="AS15" s="25"/>
      <c r="AT15" s="25"/>
      <c r="AU15" s="25"/>
      <c r="AV15" s="25"/>
      <c r="AW15" s="25"/>
      <c r="AX15" s="25"/>
      <c r="AY15" s="24"/>
      <c r="AZ15" s="24"/>
      <c r="BA15" s="24" t="e">
        <f t="shared" ref="BA15:BA20" si="30">AZ15/AY15</f>
        <v>#DIV/0!</v>
      </c>
      <c r="BB15" s="23">
        <f t="shared" ref="BB15:BC19" si="31">AM15+AO15+AQ15+AS15+AU15+AW15</f>
        <v>12.5</v>
      </c>
      <c r="BC15" s="23">
        <f t="shared" si="31"/>
        <v>1</v>
      </c>
      <c r="BD15" s="23">
        <f t="shared" ref="BD15:BD20" si="32">BC15/BB15</f>
        <v>0.08</v>
      </c>
      <c r="BE15" s="25"/>
      <c r="BF15" s="25"/>
      <c r="BG15" s="25">
        <v>0.5</v>
      </c>
      <c r="BH15" s="25">
        <v>0</v>
      </c>
      <c r="BI15" s="25">
        <v>3.5</v>
      </c>
      <c r="BJ15" s="25">
        <v>2</v>
      </c>
      <c r="BK15" s="25">
        <v>1</v>
      </c>
      <c r="BL15" s="25">
        <v>0</v>
      </c>
      <c r="BM15" s="25"/>
      <c r="BN15" s="25"/>
      <c r="BO15" s="25"/>
      <c r="BP15" s="25"/>
      <c r="BQ15" s="24"/>
      <c r="BR15" s="24"/>
      <c r="BS15" s="24" t="e">
        <f t="shared" ref="BS15:BS20" si="33">BR15/BQ15</f>
        <v>#DIV/0!</v>
      </c>
      <c r="BT15" s="23">
        <f t="shared" ref="BT15:BU19" si="34">BE15+BG15+BI15+BK15+BM15+BO15</f>
        <v>5</v>
      </c>
      <c r="BU15" s="23">
        <f t="shared" si="34"/>
        <v>2</v>
      </c>
      <c r="BV15" s="23">
        <f t="shared" ref="BV15:BV20" si="35">BU15/BT15</f>
        <v>0.4</v>
      </c>
      <c r="BW15" s="25"/>
      <c r="BX15" s="25"/>
      <c r="BY15" s="25">
        <v>2</v>
      </c>
      <c r="BZ15" s="25">
        <v>0</v>
      </c>
      <c r="CA15" s="25"/>
      <c r="CB15" s="25"/>
      <c r="CC15" s="25"/>
      <c r="CD15" s="25"/>
      <c r="CE15" s="25"/>
      <c r="CF15" s="25"/>
      <c r="CG15" s="25"/>
      <c r="CH15" s="25"/>
      <c r="CI15" s="24"/>
      <c r="CJ15" s="24"/>
      <c r="CK15" s="24" t="e">
        <f t="shared" ref="CK15:CK20" si="36">CJ15/CI15</f>
        <v>#DIV/0!</v>
      </c>
      <c r="CL15" s="23">
        <f t="shared" ref="CL15:CM19" si="37">BW15+BY15+CA15+CC15+CE15+CG15</f>
        <v>2</v>
      </c>
      <c r="CM15" s="23">
        <f t="shared" si="37"/>
        <v>0</v>
      </c>
      <c r="CN15" s="23">
        <f t="shared" ref="CN15:CN20" si="38">CM15/CL15</f>
        <v>0</v>
      </c>
      <c r="CO15" s="12"/>
      <c r="CP15" s="50">
        <f t="shared" ref="CP15:CQ19" si="39">O15+AG15+AY15+BQ15+CI15</f>
        <v>0</v>
      </c>
      <c r="CQ15" s="33">
        <f t="shared" si="39"/>
        <v>0</v>
      </c>
      <c r="CR15" s="33" t="e">
        <f t="shared" ref="CR15:CR20" si="40">CQ15/CP15</f>
        <v>#DIV/0!</v>
      </c>
      <c r="CS15" s="32">
        <f t="shared" ref="CS15:CT19" si="41">R15+AJ15+BB15+BT15+CL15</f>
        <v>35.5</v>
      </c>
      <c r="CT15" s="32">
        <f t="shared" si="41"/>
        <v>10</v>
      </c>
      <c r="CU15" s="49">
        <f t="shared" ref="CU15:CU20" si="42">CT15/CS15</f>
        <v>0.28169014084507044</v>
      </c>
      <c r="CV15" s="194">
        <f>CT15/'DOUBLE MILLION Upgrade Base'!CT15</f>
        <v>9.0909090909090912E-2</v>
      </c>
    </row>
    <row r="16" spans="1:100" s="15" customFormat="1" ht="11.25" x14ac:dyDescent="0.2">
      <c r="A16" s="21"/>
      <c r="B16" s="54"/>
      <c r="C16" s="53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8"/>
      <c r="P16" s="18"/>
      <c r="Q16" s="18" t="e">
        <f t="shared" si="24"/>
        <v>#DIV/0!</v>
      </c>
      <c r="R16" s="23">
        <f t="shared" si="25"/>
        <v>0</v>
      </c>
      <c r="S16" s="23">
        <f t="shared" si="25"/>
        <v>0</v>
      </c>
      <c r="T16" s="23" t="e">
        <f t="shared" si="26"/>
        <v>#DIV/0!</v>
      </c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8"/>
      <c r="AH16" s="18"/>
      <c r="AI16" s="18" t="e">
        <f t="shared" si="27"/>
        <v>#DIV/0!</v>
      </c>
      <c r="AJ16" s="23">
        <f t="shared" si="28"/>
        <v>0</v>
      </c>
      <c r="AK16" s="23">
        <f t="shared" si="28"/>
        <v>0</v>
      </c>
      <c r="AL16" s="23" t="e">
        <f t="shared" si="29"/>
        <v>#DIV/0!</v>
      </c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8"/>
      <c r="AZ16" s="18"/>
      <c r="BA16" s="18" t="e">
        <f t="shared" si="30"/>
        <v>#DIV/0!</v>
      </c>
      <c r="BB16" s="23">
        <f t="shared" si="31"/>
        <v>0</v>
      </c>
      <c r="BC16" s="23">
        <f t="shared" si="31"/>
        <v>0</v>
      </c>
      <c r="BD16" s="23" t="e">
        <f t="shared" si="32"/>
        <v>#DIV/0!</v>
      </c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/>
      <c r="BR16" s="18"/>
      <c r="BS16" s="18" t="e">
        <f t="shared" si="33"/>
        <v>#DIV/0!</v>
      </c>
      <c r="BT16" s="23">
        <f t="shared" si="34"/>
        <v>0</v>
      </c>
      <c r="BU16" s="23">
        <f t="shared" si="34"/>
        <v>0</v>
      </c>
      <c r="BV16" s="23" t="e">
        <f t="shared" si="35"/>
        <v>#DIV/0!</v>
      </c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8"/>
      <c r="CJ16" s="18"/>
      <c r="CK16" s="18" t="e">
        <f t="shared" si="36"/>
        <v>#DIV/0!</v>
      </c>
      <c r="CL16" s="23">
        <f t="shared" si="37"/>
        <v>0</v>
      </c>
      <c r="CM16" s="23">
        <f t="shared" si="37"/>
        <v>0</v>
      </c>
      <c r="CN16" s="23" t="e">
        <f t="shared" si="38"/>
        <v>#DIV/0!</v>
      </c>
      <c r="CO16" s="12"/>
      <c r="CP16" s="50">
        <f t="shared" si="39"/>
        <v>0</v>
      </c>
      <c r="CQ16" s="33">
        <f t="shared" si="39"/>
        <v>0</v>
      </c>
      <c r="CR16" s="33" t="e">
        <f t="shared" si="40"/>
        <v>#DIV/0!</v>
      </c>
      <c r="CS16" s="32">
        <f t="shared" si="41"/>
        <v>0</v>
      </c>
      <c r="CT16" s="32">
        <f t="shared" si="41"/>
        <v>0</v>
      </c>
      <c r="CU16" s="49" t="e">
        <f t="shared" si="42"/>
        <v>#DIV/0!</v>
      </c>
      <c r="CV16" s="194" t="e">
        <f>CT16/'DOUBLE MILLION Upgrade Base'!CT16</f>
        <v>#DIV/0!</v>
      </c>
    </row>
    <row r="17" spans="1:100" s="15" customFormat="1" ht="11.25" customHeight="1" x14ac:dyDescent="0.2">
      <c r="A17" s="27"/>
      <c r="B17" s="28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4"/>
      <c r="P17" s="24"/>
      <c r="Q17" s="24" t="e">
        <f t="shared" si="24"/>
        <v>#DIV/0!</v>
      </c>
      <c r="R17" s="23">
        <f t="shared" si="25"/>
        <v>0</v>
      </c>
      <c r="S17" s="23">
        <f t="shared" si="25"/>
        <v>0</v>
      </c>
      <c r="T17" s="23" t="e">
        <f t="shared" si="26"/>
        <v>#DIV/0!</v>
      </c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4"/>
      <c r="AH17" s="24"/>
      <c r="AI17" s="24" t="e">
        <f t="shared" si="27"/>
        <v>#DIV/0!</v>
      </c>
      <c r="AJ17" s="23">
        <f t="shared" si="28"/>
        <v>0</v>
      </c>
      <c r="AK17" s="23">
        <f t="shared" si="28"/>
        <v>0</v>
      </c>
      <c r="AL17" s="23" t="e">
        <f t="shared" si="29"/>
        <v>#DIV/0!</v>
      </c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4"/>
      <c r="AZ17" s="24"/>
      <c r="BA17" s="24" t="e">
        <f t="shared" si="30"/>
        <v>#DIV/0!</v>
      </c>
      <c r="BB17" s="23">
        <f t="shared" si="31"/>
        <v>0</v>
      </c>
      <c r="BC17" s="23">
        <f t="shared" si="31"/>
        <v>0</v>
      </c>
      <c r="BD17" s="23" t="e">
        <f t="shared" si="32"/>
        <v>#DIV/0!</v>
      </c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4"/>
      <c r="BR17" s="24"/>
      <c r="BS17" s="24" t="e">
        <f t="shared" si="33"/>
        <v>#DIV/0!</v>
      </c>
      <c r="BT17" s="23">
        <f t="shared" si="34"/>
        <v>0</v>
      </c>
      <c r="BU17" s="23">
        <f t="shared" si="34"/>
        <v>0</v>
      </c>
      <c r="BV17" s="23" t="e">
        <f t="shared" si="35"/>
        <v>#DIV/0!</v>
      </c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4"/>
      <c r="CJ17" s="24"/>
      <c r="CK17" s="24" t="e">
        <f t="shared" si="36"/>
        <v>#DIV/0!</v>
      </c>
      <c r="CL17" s="23">
        <f t="shared" si="37"/>
        <v>0</v>
      </c>
      <c r="CM17" s="23">
        <f t="shared" si="37"/>
        <v>0</v>
      </c>
      <c r="CN17" s="23" t="e">
        <f t="shared" si="38"/>
        <v>#DIV/0!</v>
      </c>
      <c r="CO17" s="296"/>
      <c r="CP17" s="50">
        <f t="shared" si="39"/>
        <v>0</v>
      </c>
      <c r="CQ17" s="33">
        <f t="shared" si="39"/>
        <v>0</v>
      </c>
      <c r="CR17" s="33" t="e">
        <f t="shared" si="40"/>
        <v>#DIV/0!</v>
      </c>
      <c r="CS17" s="32">
        <f t="shared" si="41"/>
        <v>0</v>
      </c>
      <c r="CT17" s="32">
        <f t="shared" si="41"/>
        <v>0</v>
      </c>
      <c r="CU17" s="49" t="e">
        <f t="shared" si="42"/>
        <v>#DIV/0!</v>
      </c>
      <c r="CV17" s="194" t="e">
        <f>CT17/'DOUBLE MILLION Upgrade Base'!CT17</f>
        <v>#DIV/0!</v>
      </c>
    </row>
    <row r="18" spans="1:100" s="15" customFormat="1" ht="11.25" customHeight="1" x14ac:dyDescent="0.2">
      <c r="A18" s="27"/>
      <c r="B18" s="28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4"/>
      <c r="P18" s="24"/>
      <c r="Q18" s="24" t="e">
        <f t="shared" si="24"/>
        <v>#DIV/0!</v>
      </c>
      <c r="R18" s="23">
        <f t="shared" si="25"/>
        <v>0</v>
      </c>
      <c r="S18" s="23">
        <f t="shared" si="25"/>
        <v>0</v>
      </c>
      <c r="T18" s="23" t="e">
        <f t="shared" si="26"/>
        <v>#DIV/0!</v>
      </c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4"/>
      <c r="AH18" s="24"/>
      <c r="AI18" s="24" t="e">
        <f t="shared" si="27"/>
        <v>#DIV/0!</v>
      </c>
      <c r="AJ18" s="23">
        <f t="shared" si="28"/>
        <v>0</v>
      </c>
      <c r="AK18" s="23">
        <f t="shared" si="28"/>
        <v>0</v>
      </c>
      <c r="AL18" s="23" t="e">
        <f t="shared" si="29"/>
        <v>#DIV/0!</v>
      </c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4"/>
      <c r="AZ18" s="24"/>
      <c r="BA18" s="24" t="e">
        <f t="shared" si="30"/>
        <v>#DIV/0!</v>
      </c>
      <c r="BB18" s="23">
        <f t="shared" si="31"/>
        <v>0</v>
      </c>
      <c r="BC18" s="23">
        <f t="shared" si="31"/>
        <v>0</v>
      </c>
      <c r="BD18" s="23" t="e">
        <f t="shared" si="32"/>
        <v>#DIV/0!</v>
      </c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4"/>
      <c r="BR18" s="24"/>
      <c r="BS18" s="24" t="e">
        <f t="shared" si="33"/>
        <v>#DIV/0!</v>
      </c>
      <c r="BT18" s="23">
        <f t="shared" si="34"/>
        <v>0</v>
      </c>
      <c r="BU18" s="23">
        <f t="shared" si="34"/>
        <v>0</v>
      </c>
      <c r="BV18" s="23" t="e">
        <f t="shared" si="35"/>
        <v>#DIV/0!</v>
      </c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4"/>
      <c r="CJ18" s="24"/>
      <c r="CK18" s="24" t="e">
        <f t="shared" si="36"/>
        <v>#DIV/0!</v>
      </c>
      <c r="CL18" s="23">
        <f t="shared" si="37"/>
        <v>0</v>
      </c>
      <c r="CM18" s="23">
        <f t="shared" si="37"/>
        <v>0</v>
      </c>
      <c r="CN18" s="23" t="e">
        <f t="shared" si="38"/>
        <v>#DIV/0!</v>
      </c>
      <c r="CO18" s="296"/>
      <c r="CP18" s="50">
        <f t="shared" si="39"/>
        <v>0</v>
      </c>
      <c r="CQ18" s="33">
        <f t="shared" si="39"/>
        <v>0</v>
      </c>
      <c r="CR18" s="33" t="e">
        <f t="shared" si="40"/>
        <v>#DIV/0!</v>
      </c>
      <c r="CS18" s="32">
        <f t="shared" si="41"/>
        <v>0</v>
      </c>
      <c r="CT18" s="32">
        <f t="shared" si="41"/>
        <v>0</v>
      </c>
      <c r="CU18" s="49" t="e">
        <f t="shared" si="42"/>
        <v>#DIV/0!</v>
      </c>
      <c r="CV18" s="194" t="e">
        <f>CT18/'DOUBLE MILLION Upgrade Base'!CT18</f>
        <v>#DIV/0!</v>
      </c>
    </row>
    <row r="19" spans="1:100" s="15" customFormat="1" ht="11.25" customHeight="1" thickBot="1" x14ac:dyDescent="0.25">
      <c r="A19" s="27"/>
      <c r="B19" s="28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4"/>
      <c r="P19" s="24"/>
      <c r="Q19" s="24" t="e">
        <f t="shared" si="24"/>
        <v>#DIV/0!</v>
      </c>
      <c r="R19" s="23">
        <f t="shared" si="25"/>
        <v>0</v>
      </c>
      <c r="S19" s="23">
        <f t="shared" si="25"/>
        <v>0</v>
      </c>
      <c r="T19" s="23" t="e">
        <f t="shared" si="26"/>
        <v>#DIV/0!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4"/>
      <c r="AH19" s="24"/>
      <c r="AI19" s="24" t="e">
        <f t="shared" si="27"/>
        <v>#DIV/0!</v>
      </c>
      <c r="AJ19" s="23">
        <f t="shared" si="28"/>
        <v>0</v>
      </c>
      <c r="AK19" s="23">
        <f t="shared" si="28"/>
        <v>0</v>
      </c>
      <c r="AL19" s="23" t="e">
        <f t="shared" si="29"/>
        <v>#DIV/0!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4"/>
      <c r="AZ19" s="24"/>
      <c r="BA19" s="24" t="e">
        <f t="shared" si="30"/>
        <v>#DIV/0!</v>
      </c>
      <c r="BB19" s="23">
        <f t="shared" si="31"/>
        <v>0</v>
      </c>
      <c r="BC19" s="23">
        <f t="shared" si="31"/>
        <v>0</v>
      </c>
      <c r="BD19" s="23" t="e">
        <f t="shared" si="32"/>
        <v>#DIV/0!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4"/>
      <c r="BR19" s="24"/>
      <c r="BS19" s="24" t="e">
        <f t="shared" si="33"/>
        <v>#DIV/0!</v>
      </c>
      <c r="BT19" s="23">
        <f t="shared" si="34"/>
        <v>0</v>
      </c>
      <c r="BU19" s="23">
        <f t="shared" si="34"/>
        <v>0</v>
      </c>
      <c r="BV19" s="23" t="e">
        <f t="shared" si="35"/>
        <v>#DIV/0!</v>
      </c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4"/>
      <c r="CJ19" s="24"/>
      <c r="CK19" s="24" t="e">
        <f t="shared" si="36"/>
        <v>#DIV/0!</v>
      </c>
      <c r="CL19" s="23">
        <f t="shared" si="37"/>
        <v>0</v>
      </c>
      <c r="CM19" s="23">
        <f t="shared" si="37"/>
        <v>0</v>
      </c>
      <c r="CN19" s="23" t="e">
        <f t="shared" si="38"/>
        <v>#DIV/0!</v>
      </c>
      <c r="CO19" s="296"/>
      <c r="CP19" s="50">
        <f t="shared" si="39"/>
        <v>0</v>
      </c>
      <c r="CQ19" s="33">
        <f t="shared" si="39"/>
        <v>0</v>
      </c>
      <c r="CR19" s="33" t="e">
        <f t="shared" si="40"/>
        <v>#DIV/0!</v>
      </c>
      <c r="CS19" s="32">
        <f t="shared" si="41"/>
        <v>0</v>
      </c>
      <c r="CT19" s="32">
        <f t="shared" si="41"/>
        <v>0</v>
      </c>
      <c r="CU19" s="49" t="e">
        <f t="shared" si="42"/>
        <v>#DIV/0!</v>
      </c>
      <c r="CV19" s="194" t="e">
        <f>CT19/'DOUBLE MILLION Upgrade Base'!CT19</f>
        <v>#DIV/0!</v>
      </c>
    </row>
    <row r="20" spans="1:100" ht="11.25" thickBot="1" x14ac:dyDescent="0.2">
      <c r="A20" s="461" t="s">
        <v>0</v>
      </c>
      <c r="B20" s="462"/>
      <c r="C20" s="295">
        <f t="shared" ref="C20:P20" si="43">SUM(C15:C19)</f>
        <v>0</v>
      </c>
      <c r="D20" s="294">
        <f t="shared" si="43"/>
        <v>0</v>
      </c>
      <c r="E20" s="295">
        <f t="shared" si="43"/>
        <v>0</v>
      </c>
      <c r="F20" s="294">
        <f t="shared" si="43"/>
        <v>0</v>
      </c>
      <c r="G20" s="295">
        <f t="shared" si="43"/>
        <v>0</v>
      </c>
      <c r="H20" s="294">
        <f t="shared" si="43"/>
        <v>0</v>
      </c>
      <c r="I20" s="295">
        <f t="shared" si="43"/>
        <v>0</v>
      </c>
      <c r="J20" s="294">
        <f t="shared" si="43"/>
        <v>0</v>
      </c>
      <c r="K20" s="295">
        <f t="shared" si="43"/>
        <v>0</v>
      </c>
      <c r="L20" s="294">
        <f t="shared" si="43"/>
        <v>0</v>
      </c>
      <c r="M20" s="295">
        <f t="shared" si="43"/>
        <v>0</v>
      </c>
      <c r="N20" s="294">
        <f t="shared" si="43"/>
        <v>0</v>
      </c>
      <c r="O20" s="294">
        <f t="shared" si="43"/>
        <v>0</v>
      </c>
      <c r="P20" s="294">
        <f t="shared" si="43"/>
        <v>0</v>
      </c>
      <c r="Q20" s="293" t="e">
        <f t="shared" si="24"/>
        <v>#DIV/0!</v>
      </c>
      <c r="R20" s="293">
        <f>SUM(R15:R19)</f>
        <v>0</v>
      </c>
      <c r="S20" s="293">
        <f>SUM(S15:S19)</f>
        <v>0</v>
      </c>
      <c r="T20" s="293" t="e">
        <f t="shared" si="26"/>
        <v>#DIV/0!</v>
      </c>
      <c r="U20" s="295">
        <f t="shared" ref="U20:AH20" si="44">SUM(U15:U19)</f>
        <v>0</v>
      </c>
      <c r="V20" s="294">
        <f t="shared" si="44"/>
        <v>0</v>
      </c>
      <c r="W20" s="295">
        <f t="shared" si="44"/>
        <v>0</v>
      </c>
      <c r="X20" s="294">
        <f t="shared" si="44"/>
        <v>0</v>
      </c>
      <c r="Y20" s="295">
        <f t="shared" si="44"/>
        <v>0</v>
      </c>
      <c r="Z20" s="294">
        <f t="shared" si="44"/>
        <v>0</v>
      </c>
      <c r="AA20" s="295">
        <f t="shared" si="44"/>
        <v>9</v>
      </c>
      <c r="AB20" s="294">
        <f t="shared" si="44"/>
        <v>5</v>
      </c>
      <c r="AC20" s="295">
        <f t="shared" si="44"/>
        <v>7</v>
      </c>
      <c r="AD20" s="294">
        <f t="shared" si="44"/>
        <v>2</v>
      </c>
      <c r="AE20" s="295">
        <f t="shared" si="44"/>
        <v>0</v>
      </c>
      <c r="AF20" s="294">
        <f t="shared" si="44"/>
        <v>0</v>
      </c>
      <c r="AG20" s="294">
        <f t="shared" si="44"/>
        <v>0</v>
      </c>
      <c r="AH20" s="294">
        <f t="shared" si="44"/>
        <v>0</v>
      </c>
      <c r="AI20" s="293" t="e">
        <f t="shared" si="27"/>
        <v>#DIV/0!</v>
      </c>
      <c r="AJ20" s="293">
        <f>SUM(AJ15:AJ19)</f>
        <v>16</v>
      </c>
      <c r="AK20" s="293">
        <f>SUM(AK15:AK19)</f>
        <v>7</v>
      </c>
      <c r="AL20" s="293">
        <f t="shared" si="29"/>
        <v>0.4375</v>
      </c>
      <c r="AM20" s="295">
        <f t="shared" ref="AM20:AZ20" si="45">SUM(AM15:AM19)</f>
        <v>7.5</v>
      </c>
      <c r="AN20" s="294">
        <f t="shared" si="45"/>
        <v>1</v>
      </c>
      <c r="AO20" s="295">
        <f t="shared" si="45"/>
        <v>4</v>
      </c>
      <c r="AP20" s="294">
        <f t="shared" si="45"/>
        <v>0</v>
      </c>
      <c r="AQ20" s="295">
        <f t="shared" si="45"/>
        <v>1</v>
      </c>
      <c r="AR20" s="294">
        <f t="shared" si="45"/>
        <v>0</v>
      </c>
      <c r="AS20" s="295">
        <f t="shared" si="45"/>
        <v>0</v>
      </c>
      <c r="AT20" s="294">
        <f t="shared" si="45"/>
        <v>0</v>
      </c>
      <c r="AU20" s="295">
        <f t="shared" si="45"/>
        <v>0</v>
      </c>
      <c r="AV20" s="294">
        <f t="shared" si="45"/>
        <v>0</v>
      </c>
      <c r="AW20" s="295">
        <f t="shared" si="45"/>
        <v>0</v>
      </c>
      <c r="AX20" s="294">
        <f t="shared" si="45"/>
        <v>0</v>
      </c>
      <c r="AY20" s="294">
        <f t="shared" si="45"/>
        <v>0</v>
      </c>
      <c r="AZ20" s="294">
        <f t="shared" si="45"/>
        <v>0</v>
      </c>
      <c r="BA20" s="293" t="e">
        <f t="shared" si="30"/>
        <v>#DIV/0!</v>
      </c>
      <c r="BB20" s="293">
        <f>SUM(BB15:BB19)</f>
        <v>12.5</v>
      </c>
      <c r="BC20" s="293">
        <f>SUM(BC15:BC19)</f>
        <v>1</v>
      </c>
      <c r="BD20" s="293">
        <f t="shared" si="32"/>
        <v>0.08</v>
      </c>
      <c r="BE20" s="295">
        <f t="shared" ref="BE20:BR20" si="46">SUM(BE15:BE19)</f>
        <v>0</v>
      </c>
      <c r="BF20" s="294">
        <f t="shared" si="46"/>
        <v>0</v>
      </c>
      <c r="BG20" s="295">
        <f t="shared" si="46"/>
        <v>0.5</v>
      </c>
      <c r="BH20" s="294">
        <f t="shared" si="46"/>
        <v>0</v>
      </c>
      <c r="BI20" s="295">
        <f t="shared" si="46"/>
        <v>3.5</v>
      </c>
      <c r="BJ20" s="294">
        <f t="shared" si="46"/>
        <v>2</v>
      </c>
      <c r="BK20" s="295">
        <f t="shared" si="46"/>
        <v>1</v>
      </c>
      <c r="BL20" s="294">
        <f t="shared" si="46"/>
        <v>0</v>
      </c>
      <c r="BM20" s="295">
        <f t="shared" si="46"/>
        <v>0</v>
      </c>
      <c r="BN20" s="294">
        <f t="shared" si="46"/>
        <v>0</v>
      </c>
      <c r="BO20" s="295">
        <f t="shared" si="46"/>
        <v>0</v>
      </c>
      <c r="BP20" s="294">
        <f t="shared" si="46"/>
        <v>0</v>
      </c>
      <c r="BQ20" s="294">
        <f t="shared" si="46"/>
        <v>0</v>
      </c>
      <c r="BR20" s="294">
        <f t="shared" si="46"/>
        <v>0</v>
      </c>
      <c r="BS20" s="293" t="e">
        <f t="shared" si="33"/>
        <v>#DIV/0!</v>
      </c>
      <c r="BT20" s="293">
        <f>SUM(BT15:BT19)</f>
        <v>5</v>
      </c>
      <c r="BU20" s="293">
        <f>SUM(BU15:BU19)</f>
        <v>2</v>
      </c>
      <c r="BV20" s="293">
        <f t="shared" si="35"/>
        <v>0.4</v>
      </c>
      <c r="BW20" s="295">
        <f t="shared" ref="BW20:CJ20" si="47">SUM(BW15:BW19)</f>
        <v>0</v>
      </c>
      <c r="BX20" s="294">
        <f t="shared" si="47"/>
        <v>0</v>
      </c>
      <c r="BY20" s="295">
        <f t="shared" si="47"/>
        <v>2</v>
      </c>
      <c r="BZ20" s="294">
        <f t="shared" si="47"/>
        <v>0</v>
      </c>
      <c r="CA20" s="295">
        <f t="shared" si="47"/>
        <v>0</v>
      </c>
      <c r="CB20" s="294">
        <f t="shared" si="47"/>
        <v>0</v>
      </c>
      <c r="CC20" s="295">
        <f t="shared" si="47"/>
        <v>0</v>
      </c>
      <c r="CD20" s="294">
        <f t="shared" si="47"/>
        <v>0</v>
      </c>
      <c r="CE20" s="295">
        <f t="shared" si="47"/>
        <v>0</v>
      </c>
      <c r="CF20" s="294">
        <f t="shared" si="47"/>
        <v>0</v>
      </c>
      <c r="CG20" s="295">
        <f t="shared" si="47"/>
        <v>0</v>
      </c>
      <c r="CH20" s="294">
        <f t="shared" si="47"/>
        <v>0</v>
      </c>
      <c r="CI20" s="294">
        <f t="shared" si="47"/>
        <v>0</v>
      </c>
      <c r="CJ20" s="294">
        <f t="shared" si="47"/>
        <v>0</v>
      </c>
      <c r="CK20" s="293" t="e">
        <f t="shared" si="36"/>
        <v>#DIV/0!</v>
      </c>
      <c r="CL20" s="293">
        <f>SUM(CL15:CL19)</f>
        <v>2</v>
      </c>
      <c r="CM20" s="293">
        <f>SUM(CM15:CM19)</f>
        <v>0</v>
      </c>
      <c r="CN20" s="293">
        <f t="shared" si="38"/>
        <v>0</v>
      </c>
      <c r="CO20" s="12"/>
      <c r="CP20" s="292">
        <f>SUM(CP15:CP19)</f>
        <v>0</v>
      </c>
      <c r="CQ20" s="291">
        <f>SUM(CQ15:CQ19)</f>
        <v>0</v>
      </c>
      <c r="CR20" s="291" t="e">
        <f t="shared" si="40"/>
        <v>#DIV/0!</v>
      </c>
      <c r="CS20" s="291">
        <f>SUM(CS15:CS19)</f>
        <v>35.5</v>
      </c>
      <c r="CT20" s="291">
        <f>SUM(CT15:CT19)</f>
        <v>10</v>
      </c>
      <c r="CU20" s="290">
        <f t="shared" si="42"/>
        <v>0.28169014084507044</v>
      </c>
      <c r="CV20" s="194">
        <f>CT20/'DOUBLE MILLION Upgrade Base'!CT20</f>
        <v>9.0909090909090912E-2</v>
      </c>
    </row>
    <row r="32" spans="1:100" x14ac:dyDescent="0.15">
      <c r="CU32" s="3"/>
    </row>
  </sheetData>
  <sheetProtection selectLockedCells="1" selectUnlockedCells="1"/>
  <protectedRanges>
    <protectedRange sqref="B5" name="Range1_1_1_1_1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6 B14" name="Range1_1_1_1_3" securityDescriptor="O:WDG:WDD:(A;;CC;;;S-1-5-21-343818398-1326574676-839522115-1136)(A;;CC;;;S-1-5-21-343818398-1326574676-839522115-1139)(A;;CC;;;S-1-5-21-343818398-1326574676-839522115-1143)(A;;CC;;;S-1-5-21-343818398-1326574676-839522115-1137)"/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90">
    <mergeCell ref="A14:B14"/>
    <mergeCell ref="A20:B20"/>
    <mergeCell ref="CI4:CK4"/>
    <mergeCell ref="CL4:CN4"/>
    <mergeCell ref="CP4:CR4"/>
    <mergeCell ref="AW4:AX4"/>
    <mergeCell ref="AY4:BA4"/>
    <mergeCell ref="BB4:BD4"/>
    <mergeCell ref="BE4:BF4"/>
    <mergeCell ref="BG4:BH4"/>
    <mergeCell ref="A12:B12"/>
    <mergeCell ref="BW4:BX4"/>
    <mergeCell ref="BY4:BZ4"/>
    <mergeCell ref="CA4:CB4"/>
    <mergeCell ref="CC4:CD4"/>
    <mergeCell ref="BI4:BJ4"/>
    <mergeCell ref="CS4:CU4"/>
    <mergeCell ref="AG4:AI4"/>
    <mergeCell ref="AJ4:AL4"/>
    <mergeCell ref="AM4:AN4"/>
    <mergeCell ref="AO4:AP4"/>
    <mergeCell ref="AQ4:AR4"/>
    <mergeCell ref="A6:B6"/>
    <mergeCell ref="CE4:CF4"/>
    <mergeCell ref="CG4:CH4"/>
    <mergeCell ref="AC4:AD4"/>
    <mergeCell ref="AE4:AF4"/>
    <mergeCell ref="BK4:BL4"/>
    <mergeCell ref="BM4:BN4"/>
    <mergeCell ref="BO4:BP4"/>
    <mergeCell ref="AS4:AT4"/>
    <mergeCell ref="BQ4:BS4"/>
    <mergeCell ref="BT4:BV4"/>
    <mergeCell ref="AU4:AV4"/>
    <mergeCell ref="CI3:CK3"/>
    <mergeCell ref="CL3:CN3"/>
    <mergeCell ref="CP3:CR3"/>
    <mergeCell ref="CS3:CU3"/>
    <mergeCell ref="C4:D4"/>
    <mergeCell ref="E4:F4"/>
    <mergeCell ref="G4:H4"/>
    <mergeCell ref="I4:J4"/>
    <mergeCell ref="K4:L4"/>
    <mergeCell ref="M4:N4"/>
    <mergeCell ref="O4:Q4"/>
    <mergeCell ref="R4:T4"/>
    <mergeCell ref="U4:V4"/>
    <mergeCell ref="W4:X4"/>
    <mergeCell ref="Y4:Z4"/>
    <mergeCell ref="AA4:AB4"/>
    <mergeCell ref="BY3:BZ3"/>
    <mergeCell ref="CA3:CB3"/>
    <mergeCell ref="CC3:CD3"/>
    <mergeCell ref="CE3:CF3"/>
    <mergeCell ref="CG3:CH3"/>
    <mergeCell ref="BM3:BN3"/>
    <mergeCell ref="BO3:BP3"/>
    <mergeCell ref="BQ3:BS3"/>
    <mergeCell ref="BT3:BV3"/>
    <mergeCell ref="BW3:BX3"/>
    <mergeCell ref="BK3:BL3"/>
    <mergeCell ref="AM3:AN3"/>
    <mergeCell ref="AO3:AP3"/>
    <mergeCell ref="AQ3:AR3"/>
    <mergeCell ref="AS3:AT3"/>
    <mergeCell ref="AU3:AV3"/>
    <mergeCell ref="AW3:AX3"/>
    <mergeCell ref="AY3:BA3"/>
    <mergeCell ref="BB3:BD3"/>
    <mergeCell ref="BE3:BF3"/>
    <mergeCell ref="BG3:BH3"/>
    <mergeCell ref="BI3:BJ3"/>
    <mergeCell ref="AJ3:AL3"/>
    <mergeCell ref="K3:L3"/>
    <mergeCell ref="M3:N3"/>
    <mergeCell ref="O3:Q3"/>
    <mergeCell ref="R3:T3"/>
    <mergeCell ref="U3:V3"/>
    <mergeCell ref="W3:X3"/>
    <mergeCell ref="Y3:Z3"/>
    <mergeCell ref="AA3:AB3"/>
    <mergeCell ref="AC3:AD3"/>
    <mergeCell ref="AE3:AF3"/>
    <mergeCell ref="AG3:AI3"/>
    <mergeCell ref="I3:J3"/>
    <mergeCell ref="A2:B2"/>
    <mergeCell ref="A3:B3"/>
    <mergeCell ref="C3:D3"/>
    <mergeCell ref="E3:F3"/>
    <mergeCell ref="G3:H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CV921"/>
  <sheetViews>
    <sheetView tabSelected="1" zoomScaleSheetLayoutView="55" workbookViewId="0">
      <pane xSplit="2" ySplit="4" topLeftCell="CY5" activePane="bottomRight" state="frozen"/>
      <selection activeCell="CA75" sqref="CA75"/>
      <selection pane="topRight" activeCell="CA75" sqref="CA75"/>
      <selection pane="bottomLeft" activeCell="CA75" sqref="CA75"/>
      <selection pane="bottomRight" activeCell="DD3" sqref="DD3"/>
    </sheetView>
  </sheetViews>
  <sheetFormatPr defaultRowHeight="10.5" x14ac:dyDescent="0.15"/>
  <cols>
    <col min="1" max="1" width="5.42578125" style="7" customWidth="1"/>
    <col min="2" max="2" width="18.5703125" style="6" customWidth="1"/>
    <col min="3" max="3" width="5.85546875" style="5" customWidth="1"/>
    <col min="4" max="4" width="7.28515625" style="5" customWidth="1"/>
    <col min="5" max="5" width="5.85546875" style="5" customWidth="1"/>
    <col min="6" max="6" width="6.85546875" style="5" customWidth="1"/>
    <col min="7" max="7" width="5.85546875" style="5" customWidth="1"/>
    <col min="8" max="8" width="6.42578125" style="5" customWidth="1"/>
    <col min="9" max="9" width="5.85546875" style="5" customWidth="1"/>
    <col min="10" max="10" width="6.85546875" style="5" customWidth="1"/>
    <col min="11" max="11" width="5.85546875" style="5" customWidth="1"/>
    <col min="12" max="12" width="6.5703125" style="5" customWidth="1"/>
    <col min="13" max="13" width="5.85546875" style="5" customWidth="1"/>
    <col min="14" max="14" width="7" style="5" customWidth="1"/>
    <col min="15" max="15" width="7" style="3" customWidth="1"/>
    <col min="16" max="16" width="7.140625" style="3" customWidth="1"/>
    <col min="17" max="19" width="7.42578125" style="3" customWidth="1"/>
    <col min="20" max="20" width="9.42578125" style="3" customWidth="1"/>
    <col min="21" max="21" width="6.7109375" style="5" customWidth="1"/>
    <col min="22" max="22" width="7.42578125" style="5" bestFit="1" customWidth="1"/>
    <col min="23" max="28" width="6.7109375" style="5" customWidth="1"/>
    <col min="29" max="29" width="5.5703125" style="5" customWidth="1"/>
    <col min="30" max="30" width="6.140625" style="5" customWidth="1"/>
    <col min="31" max="31" width="6.7109375" style="5" customWidth="1"/>
    <col min="32" max="32" width="6.42578125" style="5" bestFit="1" customWidth="1"/>
    <col min="33" max="33" width="7" style="3" customWidth="1"/>
    <col min="34" max="35" width="7.42578125" style="3" customWidth="1"/>
    <col min="36" max="36" width="6.42578125" style="3" customWidth="1"/>
    <col min="37" max="37" width="7.85546875" style="3" customWidth="1"/>
    <col min="38" max="38" width="7.42578125" style="3" customWidth="1"/>
    <col min="39" max="39" width="6.28515625" style="5" customWidth="1"/>
    <col min="40" max="40" width="7.42578125" style="5" bestFit="1" customWidth="1"/>
    <col min="41" max="43" width="6.28515625" style="5" customWidth="1"/>
    <col min="44" max="44" width="7.42578125" style="5" bestFit="1" customWidth="1"/>
    <col min="45" max="45" width="6.28515625" style="5" customWidth="1"/>
    <col min="46" max="46" width="7.42578125" style="5" bestFit="1" customWidth="1"/>
    <col min="47" max="47" width="6.28515625" style="5" customWidth="1"/>
    <col min="48" max="48" width="7.42578125" style="5" bestFit="1" customWidth="1"/>
    <col min="49" max="50" width="6.28515625" style="5" customWidth="1"/>
    <col min="51" max="51" width="6.42578125" style="3" customWidth="1"/>
    <col min="52" max="53" width="7.42578125" style="3" customWidth="1"/>
    <col min="54" max="54" width="7.7109375" style="3" bestFit="1" customWidth="1"/>
    <col min="55" max="55" width="7.42578125" style="3" customWidth="1"/>
    <col min="56" max="56" width="7.7109375" style="3" customWidth="1"/>
    <col min="57" max="57" width="5.85546875" style="5" customWidth="1"/>
    <col min="58" max="58" width="6.85546875" style="5" customWidth="1"/>
    <col min="59" max="59" width="5.85546875" style="5" customWidth="1"/>
    <col min="60" max="60" width="6.85546875" style="5" customWidth="1"/>
    <col min="61" max="61" width="5.85546875" style="5" customWidth="1"/>
    <col min="62" max="62" width="7.42578125" style="5" bestFit="1" customWidth="1"/>
    <col min="63" max="63" width="5.85546875" style="5" customWidth="1"/>
    <col min="64" max="64" width="7.42578125" style="5" bestFit="1" customWidth="1"/>
    <col min="65" max="65" width="5.7109375" style="5" customWidth="1"/>
    <col min="66" max="66" width="7.42578125" style="5" bestFit="1" customWidth="1"/>
    <col min="67" max="67" width="5.42578125" style="5" customWidth="1"/>
    <col min="68" max="68" width="6.5703125" style="5" customWidth="1"/>
    <col min="69" max="69" width="6.42578125" style="3" customWidth="1"/>
    <col min="70" max="70" width="7.42578125" style="3" customWidth="1"/>
    <col min="71" max="71" width="9.5703125" style="3" customWidth="1"/>
    <col min="72" max="72" width="7.7109375" style="3" customWidth="1"/>
    <col min="73" max="74" width="7.42578125" style="3" customWidth="1"/>
    <col min="75" max="75" width="5.85546875" style="5" customWidth="1"/>
    <col min="76" max="76" width="6.42578125" style="5" bestFit="1" customWidth="1"/>
    <col min="77" max="77" width="5.85546875" style="5" customWidth="1"/>
    <col min="78" max="78" width="6.42578125" style="5" bestFit="1" customWidth="1"/>
    <col min="79" max="79" width="5.85546875" style="5" customWidth="1"/>
    <col min="80" max="80" width="6.42578125" style="5" bestFit="1" customWidth="1"/>
    <col min="81" max="81" width="5.85546875" style="5" customWidth="1"/>
    <col min="82" max="82" width="7.42578125" style="5" bestFit="1" customWidth="1"/>
    <col min="83" max="83" width="5.85546875" style="5" customWidth="1"/>
    <col min="84" max="84" width="6.42578125" style="5" bestFit="1" customWidth="1"/>
    <col min="85" max="86" width="5.85546875" style="5" customWidth="1"/>
    <col min="87" max="87" width="6.42578125" style="3" customWidth="1"/>
    <col min="88" max="88" width="12.7109375" style="3" customWidth="1"/>
    <col min="89" max="89" width="45.28515625" style="3" customWidth="1"/>
    <col min="90" max="90" width="6.42578125" style="3" bestFit="1" customWidth="1"/>
    <col min="91" max="92" width="7.42578125" style="3" bestFit="1" customWidth="1"/>
    <col min="93" max="93" width="5.85546875" style="4" customWidth="1"/>
    <col min="94" max="94" width="7.42578125" style="3" bestFit="1" customWidth="1"/>
    <col min="95" max="95" width="8.42578125" style="2" bestFit="1" customWidth="1"/>
    <col min="96" max="97" width="7.42578125" style="2" bestFit="1" customWidth="1"/>
    <col min="98" max="98" width="8.42578125" style="2" bestFit="1" customWidth="1"/>
    <col min="99" max="99" width="7.42578125" style="2" bestFit="1" customWidth="1"/>
    <col min="100" max="100" width="10.28515625" style="1" bestFit="1" customWidth="1"/>
    <col min="101" max="256" width="9.140625" style="1"/>
    <col min="257" max="257" width="5.42578125" style="1" customWidth="1"/>
    <col min="258" max="258" width="16.42578125" style="1" customWidth="1"/>
    <col min="259" max="259" width="5.85546875" style="1" customWidth="1"/>
    <col min="260" max="260" width="7.28515625" style="1" customWidth="1"/>
    <col min="261" max="261" width="5.85546875" style="1" customWidth="1"/>
    <col min="262" max="262" width="6.85546875" style="1" customWidth="1"/>
    <col min="263" max="263" width="5.85546875" style="1" customWidth="1"/>
    <col min="264" max="264" width="6.42578125" style="1" customWidth="1"/>
    <col min="265" max="265" width="5.85546875" style="1" customWidth="1"/>
    <col min="266" max="266" width="6.85546875" style="1" customWidth="1"/>
    <col min="267" max="267" width="5.85546875" style="1" customWidth="1"/>
    <col min="268" max="268" width="6.5703125" style="1" customWidth="1"/>
    <col min="269" max="269" width="5.85546875" style="1" customWidth="1"/>
    <col min="270" max="271" width="7" style="1" customWidth="1"/>
    <col min="272" max="272" width="7.140625" style="1" customWidth="1"/>
    <col min="273" max="275" width="7.42578125" style="1" customWidth="1"/>
    <col min="276" max="276" width="9.42578125" style="1" customWidth="1"/>
    <col min="277" max="277" width="6.7109375" style="1" customWidth="1"/>
    <col min="278" max="278" width="7.42578125" style="1" bestFit="1" customWidth="1"/>
    <col min="279" max="284" width="6.7109375" style="1" customWidth="1"/>
    <col min="285" max="285" width="5.5703125" style="1" customWidth="1"/>
    <col min="286" max="286" width="6.140625" style="1" customWidth="1"/>
    <col min="287" max="287" width="6.7109375" style="1" customWidth="1"/>
    <col min="288" max="288" width="6.42578125" style="1" bestFit="1" customWidth="1"/>
    <col min="289" max="289" width="7" style="1" customWidth="1"/>
    <col min="290" max="291" width="7.42578125" style="1" customWidth="1"/>
    <col min="292" max="292" width="6.42578125" style="1" customWidth="1"/>
    <col min="293" max="293" width="7.85546875" style="1" customWidth="1"/>
    <col min="294" max="294" width="7.42578125" style="1" customWidth="1"/>
    <col min="295" max="295" width="6.28515625" style="1" customWidth="1"/>
    <col min="296" max="296" width="7.42578125" style="1" bestFit="1" customWidth="1"/>
    <col min="297" max="299" width="6.28515625" style="1" customWidth="1"/>
    <col min="300" max="300" width="7.42578125" style="1" bestFit="1" customWidth="1"/>
    <col min="301" max="301" width="6.28515625" style="1" customWidth="1"/>
    <col min="302" max="302" width="7.42578125" style="1" bestFit="1" customWidth="1"/>
    <col min="303" max="303" width="6.28515625" style="1" customWidth="1"/>
    <col min="304" max="304" width="7.42578125" style="1" bestFit="1" customWidth="1"/>
    <col min="305" max="306" width="6.28515625" style="1" customWidth="1"/>
    <col min="307" max="307" width="6.42578125" style="1" customWidth="1"/>
    <col min="308" max="309" width="7.42578125" style="1" customWidth="1"/>
    <col min="310" max="310" width="7.7109375" style="1" bestFit="1" customWidth="1"/>
    <col min="311" max="311" width="7.42578125" style="1" customWidth="1"/>
    <col min="312" max="312" width="7.7109375" style="1" customWidth="1"/>
    <col min="313" max="313" width="5.85546875" style="1" customWidth="1"/>
    <col min="314" max="314" width="6.85546875" style="1" customWidth="1"/>
    <col min="315" max="315" width="5.85546875" style="1" customWidth="1"/>
    <col min="316" max="316" width="6.85546875" style="1" customWidth="1"/>
    <col min="317" max="317" width="5.85546875" style="1" customWidth="1"/>
    <col min="318" max="318" width="7.42578125" style="1" bestFit="1" customWidth="1"/>
    <col min="319" max="319" width="5.85546875" style="1" customWidth="1"/>
    <col min="320" max="320" width="7.42578125" style="1" bestFit="1" customWidth="1"/>
    <col min="321" max="321" width="5.7109375" style="1" customWidth="1"/>
    <col min="322" max="322" width="7.42578125" style="1" bestFit="1" customWidth="1"/>
    <col min="323" max="323" width="5.42578125" style="1" customWidth="1"/>
    <col min="324" max="324" width="6.5703125" style="1" customWidth="1"/>
    <col min="325" max="325" width="6.42578125" style="1" customWidth="1"/>
    <col min="326" max="326" width="7.42578125" style="1" customWidth="1"/>
    <col min="327" max="327" width="9.5703125" style="1" customWidth="1"/>
    <col min="328" max="328" width="7.7109375" style="1" customWidth="1"/>
    <col min="329" max="330" width="7.42578125" style="1" customWidth="1"/>
    <col min="331" max="331" width="5.85546875" style="1" customWidth="1"/>
    <col min="332" max="332" width="6.42578125" style="1" bestFit="1" customWidth="1"/>
    <col min="333" max="333" width="5.85546875" style="1" customWidth="1"/>
    <col min="334" max="334" width="6.42578125" style="1" bestFit="1" customWidth="1"/>
    <col min="335" max="335" width="5.85546875" style="1" customWidth="1"/>
    <col min="336" max="336" width="6.42578125" style="1" bestFit="1" customWidth="1"/>
    <col min="337" max="337" width="5.85546875" style="1" customWidth="1"/>
    <col min="338" max="338" width="7.42578125" style="1" bestFit="1" customWidth="1"/>
    <col min="339" max="339" width="5.85546875" style="1" customWidth="1"/>
    <col min="340" max="340" width="6.42578125" style="1" bestFit="1" customWidth="1"/>
    <col min="341" max="342" width="5.85546875" style="1" customWidth="1"/>
    <col min="343" max="343" width="6.42578125" style="1" customWidth="1"/>
    <col min="344" max="345" width="7.42578125" style="1" bestFit="1" customWidth="1"/>
    <col min="346" max="346" width="6.42578125" style="1" bestFit="1" customWidth="1"/>
    <col min="347" max="348" width="7.42578125" style="1" bestFit="1" customWidth="1"/>
    <col min="349" max="349" width="5.85546875" style="1" customWidth="1"/>
    <col min="350" max="350" width="7.42578125" style="1" bestFit="1" customWidth="1"/>
    <col min="351" max="351" width="8.42578125" style="1" bestFit="1" customWidth="1"/>
    <col min="352" max="353" width="7.42578125" style="1" bestFit="1" customWidth="1"/>
    <col min="354" max="354" width="8.42578125" style="1" bestFit="1" customWidth="1"/>
    <col min="355" max="355" width="7.42578125" style="1" bestFit="1" customWidth="1"/>
    <col min="356" max="356" width="10.28515625" style="1" bestFit="1" customWidth="1"/>
    <col min="357" max="512" width="9.140625" style="1"/>
    <col min="513" max="513" width="5.42578125" style="1" customWidth="1"/>
    <col min="514" max="514" width="16.42578125" style="1" customWidth="1"/>
    <col min="515" max="515" width="5.85546875" style="1" customWidth="1"/>
    <col min="516" max="516" width="7.28515625" style="1" customWidth="1"/>
    <col min="517" max="517" width="5.85546875" style="1" customWidth="1"/>
    <col min="518" max="518" width="6.85546875" style="1" customWidth="1"/>
    <col min="519" max="519" width="5.85546875" style="1" customWidth="1"/>
    <col min="520" max="520" width="6.42578125" style="1" customWidth="1"/>
    <col min="521" max="521" width="5.85546875" style="1" customWidth="1"/>
    <col min="522" max="522" width="6.85546875" style="1" customWidth="1"/>
    <col min="523" max="523" width="5.85546875" style="1" customWidth="1"/>
    <col min="524" max="524" width="6.5703125" style="1" customWidth="1"/>
    <col min="525" max="525" width="5.85546875" style="1" customWidth="1"/>
    <col min="526" max="527" width="7" style="1" customWidth="1"/>
    <col min="528" max="528" width="7.140625" style="1" customWidth="1"/>
    <col min="529" max="531" width="7.42578125" style="1" customWidth="1"/>
    <col min="532" max="532" width="9.42578125" style="1" customWidth="1"/>
    <col min="533" max="533" width="6.7109375" style="1" customWidth="1"/>
    <col min="534" max="534" width="7.42578125" style="1" bestFit="1" customWidth="1"/>
    <col min="535" max="540" width="6.7109375" style="1" customWidth="1"/>
    <col min="541" max="541" width="5.5703125" style="1" customWidth="1"/>
    <col min="542" max="542" width="6.140625" style="1" customWidth="1"/>
    <col min="543" max="543" width="6.7109375" style="1" customWidth="1"/>
    <col min="544" max="544" width="6.42578125" style="1" bestFit="1" customWidth="1"/>
    <col min="545" max="545" width="7" style="1" customWidth="1"/>
    <col min="546" max="547" width="7.42578125" style="1" customWidth="1"/>
    <col min="548" max="548" width="6.42578125" style="1" customWidth="1"/>
    <col min="549" max="549" width="7.85546875" style="1" customWidth="1"/>
    <col min="550" max="550" width="7.42578125" style="1" customWidth="1"/>
    <col min="551" max="551" width="6.28515625" style="1" customWidth="1"/>
    <col min="552" max="552" width="7.42578125" style="1" bestFit="1" customWidth="1"/>
    <col min="553" max="555" width="6.28515625" style="1" customWidth="1"/>
    <col min="556" max="556" width="7.42578125" style="1" bestFit="1" customWidth="1"/>
    <col min="557" max="557" width="6.28515625" style="1" customWidth="1"/>
    <col min="558" max="558" width="7.42578125" style="1" bestFit="1" customWidth="1"/>
    <col min="559" max="559" width="6.28515625" style="1" customWidth="1"/>
    <col min="560" max="560" width="7.42578125" style="1" bestFit="1" customWidth="1"/>
    <col min="561" max="562" width="6.28515625" style="1" customWidth="1"/>
    <col min="563" max="563" width="6.42578125" style="1" customWidth="1"/>
    <col min="564" max="565" width="7.42578125" style="1" customWidth="1"/>
    <col min="566" max="566" width="7.7109375" style="1" bestFit="1" customWidth="1"/>
    <col min="567" max="567" width="7.42578125" style="1" customWidth="1"/>
    <col min="568" max="568" width="7.7109375" style="1" customWidth="1"/>
    <col min="569" max="569" width="5.85546875" style="1" customWidth="1"/>
    <col min="570" max="570" width="6.85546875" style="1" customWidth="1"/>
    <col min="571" max="571" width="5.85546875" style="1" customWidth="1"/>
    <col min="572" max="572" width="6.85546875" style="1" customWidth="1"/>
    <col min="573" max="573" width="5.85546875" style="1" customWidth="1"/>
    <col min="574" max="574" width="7.42578125" style="1" bestFit="1" customWidth="1"/>
    <col min="575" max="575" width="5.85546875" style="1" customWidth="1"/>
    <col min="576" max="576" width="7.42578125" style="1" bestFit="1" customWidth="1"/>
    <col min="577" max="577" width="5.7109375" style="1" customWidth="1"/>
    <col min="578" max="578" width="7.42578125" style="1" bestFit="1" customWidth="1"/>
    <col min="579" max="579" width="5.42578125" style="1" customWidth="1"/>
    <col min="580" max="580" width="6.5703125" style="1" customWidth="1"/>
    <col min="581" max="581" width="6.42578125" style="1" customWidth="1"/>
    <col min="582" max="582" width="7.42578125" style="1" customWidth="1"/>
    <col min="583" max="583" width="9.5703125" style="1" customWidth="1"/>
    <col min="584" max="584" width="7.7109375" style="1" customWidth="1"/>
    <col min="585" max="586" width="7.42578125" style="1" customWidth="1"/>
    <col min="587" max="587" width="5.85546875" style="1" customWidth="1"/>
    <col min="588" max="588" width="6.42578125" style="1" bestFit="1" customWidth="1"/>
    <col min="589" max="589" width="5.85546875" style="1" customWidth="1"/>
    <col min="590" max="590" width="6.42578125" style="1" bestFit="1" customWidth="1"/>
    <col min="591" max="591" width="5.85546875" style="1" customWidth="1"/>
    <col min="592" max="592" width="6.42578125" style="1" bestFit="1" customWidth="1"/>
    <col min="593" max="593" width="5.85546875" style="1" customWidth="1"/>
    <col min="594" max="594" width="7.42578125" style="1" bestFit="1" customWidth="1"/>
    <col min="595" max="595" width="5.85546875" style="1" customWidth="1"/>
    <col min="596" max="596" width="6.42578125" style="1" bestFit="1" customWidth="1"/>
    <col min="597" max="598" width="5.85546875" style="1" customWidth="1"/>
    <col min="599" max="599" width="6.42578125" style="1" customWidth="1"/>
    <col min="600" max="601" width="7.42578125" style="1" bestFit="1" customWidth="1"/>
    <col min="602" max="602" width="6.42578125" style="1" bestFit="1" customWidth="1"/>
    <col min="603" max="604" width="7.42578125" style="1" bestFit="1" customWidth="1"/>
    <col min="605" max="605" width="5.85546875" style="1" customWidth="1"/>
    <col min="606" max="606" width="7.42578125" style="1" bestFit="1" customWidth="1"/>
    <col min="607" max="607" width="8.42578125" style="1" bestFit="1" customWidth="1"/>
    <col min="608" max="609" width="7.42578125" style="1" bestFit="1" customWidth="1"/>
    <col min="610" max="610" width="8.42578125" style="1" bestFit="1" customWidth="1"/>
    <col min="611" max="611" width="7.42578125" style="1" bestFit="1" customWidth="1"/>
    <col min="612" max="612" width="10.28515625" style="1" bestFit="1" customWidth="1"/>
    <col min="613" max="768" width="9.140625" style="1"/>
    <col min="769" max="769" width="5.42578125" style="1" customWidth="1"/>
    <col min="770" max="770" width="16.42578125" style="1" customWidth="1"/>
    <col min="771" max="771" width="5.85546875" style="1" customWidth="1"/>
    <col min="772" max="772" width="7.28515625" style="1" customWidth="1"/>
    <col min="773" max="773" width="5.85546875" style="1" customWidth="1"/>
    <col min="774" max="774" width="6.85546875" style="1" customWidth="1"/>
    <col min="775" max="775" width="5.85546875" style="1" customWidth="1"/>
    <col min="776" max="776" width="6.42578125" style="1" customWidth="1"/>
    <col min="777" max="777" width="5.85546875" style="1" customWidth="1"/>
    <col min="778" max="778" width="6.85546875" style="1" customWidth="1"/>
    <col min="779" max="779" width="5.85546875" style="1" customWidth="1"/>
    <col min="780" max="780" width="6.5703125" style="1" customWidth="1"/>
    <col min="781" max="781" width="5.85546875" style="1" customWidth="1"/>
    <col min="782" max="783" width="7" style="1" customWidth="1"/>
    <col min="784" max="784" width="7.140625" style="1" customWidth="1"/>
    <col min="785" max="787" width="7.42578125" style="1" customWidth="1"/>
    <col min="788" max="788" width="9.42578125" style="1" customWidth="1"/>
    <col min="789" max="789" width="6.7109375" style="1" customWidth="1"/>
    <col min="790" max="790" width="7.42578125" style="1" bestFit="1" customWidth="1"/>
    <col min="791" max="796" width="6.7109375" style="1" customWidth="1"/>
    <col min="797" max="797" width="5.5703125" style="1" customWidth="1"/>
    <col min="798" max="798" width="6.140625" style="1" customWidth="1"/>
    <col min="799" max="799" width="6.7109375" style="1" customWidth="1"/>
    <col min="800" max="800" width="6.42578125" style="1" bestFit="1" customWidth="1"/>
    <col min="801" max="801" width="7" style="1" customWidth="1"/>
    <col min="802" max="803" width="7.42578125" style="1" customWidth="1"/>
    <col min="804" max="804" width="6.42578125" style="1" customWidth="1"/>
    <col min="805" max="805" width="7.85546875" style="1" customWidth="1"/>
    <col min="806" max="806" width="7.42578125" style="1" customWidth="1"/>
    <col min="807" max="807" width="6.28515625" style="1" customWidth="1"/>
    <col min="808" max="808" width="7.42578125" style="1" bestFit="1" customWidth="1"/>
    <col min="809" max="811" width="6.28515625" style="1" customWidth="1"/>
    <col min="812" max="812" width="7.42578125" style="1" bestFit="1" customWidth="1"/>
    <col min="813" max="813" width="6.28515625" style="1" customWidth="1"/>
    <col min="814" max="814" width="7.42578125" style="1" bestFit="1" customWidth="1"/>
    <col min="815" max="815" width="6.28515625" style="1" customWidth="1"/>
    <col min="816" max="816" width="7.42578125" style="1" bestFit="1" customWidth="1"/>
    <col min="817" max="818" width="6.28515625" style="1" customWidth="1"/>
    <col min="819" max="819" width="6.42578125" style="1" customWidth="1"/>
    <col min="820" max="821" width="7.42578125" style="1" customWidth="1"/>
    <col min="822" max="822" width="7.7109375" style="1" bestFit="1" customWidth="1"/>
    <col min="823" max="823" width="7.42578125" style="1" customWidth="1"/>
    <col min="824" max="824" width="7.7109375" style="1" customWidth="1"/>
    <col min="825" max="825" width="5.85546875" style="1" customWidth="1"/>
    <col min="826" max="826" width="6.85546875" style="1" customWidth="1"/>
    <col min="827" max="827" width="5.85546875" style="1" customWidth="1"/>
    <col min="828" max="828" width="6.85546875" style="1" customWidth="1"/>
    <col min="829" max="829" width="5.85546875" style="1" customWidth="1"/>
    <col min="830" max="830" width="7.42578125" style="1" bestFit="1" customWidth="1"/>
    <col min="831" max="831" width="5.85546875" style="1" customWidth="1"/>
    <col min="832" max="832" width="7.42578125" style="1" bestFit="1" customWidth="1"/>
    <col min="833" max="833" width="5.7109375" style="1" customWidth="1"/>
    <col min="834" max="834" width="7.42578125" style="1" bestFit="1" customWidth="1"/>
    <col min="835" max="835" width="5.42578125" style="1" customWidth="1"/>
    <col min="836" max="836" width="6.5703125" style="1" customWidth="1"/>
    <col min="837" max="837" width="6.42578125" style="1" customWidth="1"/>
    <col min="838" max="838" width="7.42578125" style="1" customWidth="1"/>
    <col min="839" max="839" width="9.5703125" style="1" customWidth="1"/>
    <col min="840" max="840" width="7.7109375" style="1" customWidth="1"/>
    <col min="841" max="842" width="7.42578125" style="1" customWidth="1"/>
    <col min="843" max="843" width="5.85546875" style="1" customWidth="1"/>
    <col min="844" max="844" width="6.42578125" style="1" bestFit="1" customWidth="1"/>
    <col min="845" max="845" width="5.85546875" style="1" customWidth="1"/>
    <col min="846" max="846" width="6.42578125" style="1" bestFit="1" customWidth="1"/>
    <col min="847" max="847" width="5.85546875" style="1" customWidth="1"/>
    <col min="848" max="848" width="6.42578125" style="1" bestFit="1" customWidth="1"/>
    <col min="849" max="849" width="5.85546875" style="1" customWidth="1"/>
    <col min="850" max="850" width="7.42578125" style="1" bestFit="1" customWidth="1"/>
    <col min="851" max="851" width="5.85546875" style="1" customWidth="1"/>
    <col min="852" max="852" width="6.42578125" style="1" bestFit="1" customWidth="1"/>
    <col min="853" max="854" width="5.85546875" style="1" customWidth="1"/>
    <col min="855" max="855" width="6.42578125" style="1" customWidth="1"/>
    <col min="856" max="857" width="7.42578125" style="1" bestFit="1" customWidth="1"/>
    <col min="858" max="858" width="6.42578125" style="1" bestFit="1" customWidth="1"/>
    <col min="859" max="860" width="7.42578125" style="1" bestFit="1" customWidth="1"/>
    <col min="861" max="861" width="5.85546875" style="1" customWidth="1"/>
    <col min="862" max="862" width="7.42578125" style="1" bestFit="1" customWidth="1"/>
    <col min="863" max="863" width="8.42578125" style="1" bestFit="1" customWidth="1"/>
    <col min="864" max="865" width="7.42578125" style="1" bestFit="1" customWidth="1"/>
    <col min="866" max="866" width="8.42578125" style="1" bestFit="1" customWidth="1"/>
    <col min="867" max="867" width="7.42578125" style="1" bestFit="1" customWidth="1"/>
    <col min="868" max="868" width="10.28515625" style="1" bestFit="1" customWidth="1"/>
    <col min="869" max="1024" width="9.140625" style="1"/>
    <col min="1025" max="1025" width="5.42578125" style="1" customWidth="1"/>
    <col min="1026" max="1026" width="16.42578125" style="1" customWidth="1"/>
    <col min="1027" max="1027" width="5.85546875" style="1" customWidth="1"/>
    <col min="1028" max="1028" width="7.28515625" style="1" customWidth="1"/>
    <col min="1029" max="1029" width="5.85546875" style="1" customWidth="1"/>
    <col min="1030" max="1030" width="6.85546875" style="1" customWidth="1"/>
    <col min="1031" max="1031" width="5.85546875" style="1" customWidth="1"/>
    <col min="1032" max="1032" width="6.42578125" style="1" customWidth="1"/>
    <col min="1033" max="1033" width="5.85546875" style="1" customWidth="1"/>
    <col min="1034" max="1034" width="6.85546875" style="1" customWidth="1"/>
    <col min="1035" max="1035" width="5.85546875" style="1" customWidth="1"/>
    <col min="1036" max="1036" width="6.5703125" style="1" customWidth="1"/>
    <col min="1037" max="1037" width="5.85546875" style="1" customWidth="1"/>
    <col min="1038" max="1039" width="7" style="1" customWidth="1"/>
    <col min="1040" max="1040" width="7.140625" style="1" customWidth="1"/>
    <col min="1041" max="1043" width="7.42578125" style="1" customWidth="1"/>
    <col min="1044" max="1044" width="9.42578125" style="1" customWidth="1"/>
    <col min="1045" max="1045" width="6.7109375" style="1" customWidth="1"/>
    <col min="1046" max="1046" width="7.42578125" style="1" bestFit="1" customWidth="1"/>
    <col min="1047" max="1052" width="6.7109375" style="1" customWidth="1"/>
    <col min="1053" max="1053" width="5.5703125" style="1" customWidth="1"/>
    <col min="1054" max="1054" width="6.140625" style="1" customWidth="1"/>
    <col min="1055" max="1055" width="6.7109375" style="1" customWidth="1"/>
    <col min="1056" max="1056" width="6.42578125" style="1" bestFit="1" customWidth="1"/>
    <col min="1057" max="1057" width="7" style="1" customWidth="1"/>
    <col min="1058" max="1059" width="7.42578125" style="1" customWidth="1"/>
    <col min="1060" max="1060" width="6.42578125" style="1" customWidth="1"/>
    <col min="1061" max="1061" width="7.85546875" style="1" customWidth="1"/>
    <col min="1062" max="1062" width="7.42578125" style="1" customWidth="1"/>
    <col min="1063" max="1063" width="6.28515625" style="1" customWidth="1"/>
    <col min="1064" max="1064" width="7.42578125" style="1" bestFit="1" customWidth="1"/>
    <col min="1065" max="1067" width="6.28515625" style="1" customWidth="1"/>
    <col min="1068" max="1068" width="7.42578125" style="1" bestFit="1" customWidth="1"/>
    <col min="1069" max="1069" width="6.28515625" style="1" customWidth="1"/>
    <col min="1070" max="1070" width="7.42578125" style="1" bestFit="1" customWidth="1"/>
    <col min="1071" max="1071" width="6.28515625" style="1" customWidth="1"/>
    <col min="1072" max="1072" width="7.42578125" style="1" bestFit="1" customWidth="1"/>
    <col min="1073" max="1074" width="6.28515625" style="1" customWidth="1"/>
    <col min="1075" max="1075" width="6.42578125" style="1" customWidth="1"/>
    <col min="1076" max="1077" width="7.42578125" style="1" customWidth="1"/>
    <col min="1078" max="1078" width="7.7109375" style="1" bestFit="1" customWidth="1"/>
    <col min="1079" max="1079" width="7.42578125" style="1" customWidth="1"/>
    <col min="1080" max="1080" width="7.7109375" style="1" customWidth="1"/>
    <col min="1081" max="1081" width="5.85546875" style="1" customWidth="1"/>
    <col min="1082" max="1082" width="6.85546875" style="1" customWidth="1"/>
    <col min="1083" max="1083" width="5.85546875" style="1" customWidth="1"/>
    <col min="1084" max="1084" width="6.85546875" style="1" customWidth="1"/>
    <col min="1085" max="1085" width="5.85546875" style="1" customWidth="1"/>
    <col min="1086" max="1086" width="7.42578125" style="1" bestFit="1" customWidth="1"/>
    <col min="1087" max="1087" width="5.85546875" style="1" customWidth="1"/>
    <col min="1088" max="1088" width="7.42578125" style="1" bestFit="1" customWidth="1"/>
    <col min="1089" max="1089" width="5.7109375" style="1" customWidth="1"/>
    <col min="1090" max="1090" width="7.42578125" style="1" bestFit="1" customWidth="1"/>
    <col min="1091" max="1091" width="5.42578125" style="1" customWidth="1"/>
    <col min="1092" max="1092" width="6.5703125" style="1" customWidth="1"/>
    <col min="1093" max="1093" width="6.42578125" style="1" customWidth="1"/>
    <col min="1094" max="1094" width="7.42578125" style="1" customWidth="1"/>
    <col min="1095" max="1095" width="9.5703125" style="1" customWidth="1"/>
    <col min="1096" max="1096" width="7.7109375" style="1" customWidth="1"/>
    <col min="1097" max="1098" width="7.42578125" style="1" customWidth="1"/>
    <col min="1099" max="1099" width="5.85546875" style="1" customWidth="1"/>
    <col min="1100" max="1100" width="6.42578125" style="1" bestFit="1" customWidth="1"/>
    <col min="1101" max="1101" width="5.85546875" style="1" customWidth="1"/>
    <col min="1102" max="1102" width="6.42578125" style="1" bestFit="1" customWidth="1"/>
    <col min="1103" max="1103" width="5.85546875" style="1" customWidth="1"/>
    <col min="1104" max="1104" width="6.42578125" style="1" bestFit="1" customWidth="1"/>
    <col min="1105" max="1105" width="5.85546875" style="1" customWidth="1"/>
    <col min="1106" max="1106" width="7.42578125" style="1" bestFit="1" customWidth="1"/>
    <col min="1107" max="1107" width="5.85546875" style="1" customWidth="1"/>
    <col min="1108" max="1108" width="6.42578125" style="1" bestFit="1" customWidth="1"/>
    <col min="1109" max="1110" width="5.85546875" style="1" customWidth="1"/>
    <col min="1111" max="1111" width="6.42578125" style="1" customWidth="1"/>
    <col min="1112" max="1113" width="7.42578125" style="1" bestFit="1" customWidth="1"/>
    <col min="1114" max="1114" width="6.42578125" style="1" bestFit="1" customWidth="1"/>
    <col min="1115" max="1116" width="7.42578125" style="1" bestFit="1" customWidth="1"/>
    <col min="1117" max="1117" width="5.85546875" style="1" customWidth="1"/>
    <col min="1118" max="1118" width="7.42578125" style="1" bestFit="1" customWidth="1"/>
    <col min="1119" max="1119" width="8.42578125" style="1" bestFit="1" customWidth="1"/>
    <col min="1120" max="1121" width="7.42578125" style="1" bestFit="1" customWidth="1"/>
    <col min="1122" max="1122" width="8.42578125" style="1" bestFit="1" customWidth="1"/>
    <col min="1123" max="1123" width="7.42578125" style="1" bestFit="1" customWidth="1"/>
    <col min="1124" max="1124" width="10.28515625" style="1" bestFit="1" customWidth="1"/>
    <col min="1125" max="1280" width="9.140625" style="1"/>
    <col min="1281" max="1281" width="5.42578125" style="1" customWidth="1"/>
    <col min="1282" max="1282" width="16.42578125" style="1" customWidth="1"/>
    <col min="1283" max="1283" width="5.85546875" style="1" customWidth="1"/>
    <col min="1284" max="1284" width="7.28515625" style="1" customWidth="1"/>
    <col min="1285" max="1285" width="5.85546875" style="1" customWidth="1"/>
    <col min="1286" max="1286" width="6.85546875" style="1" customWidth="1"/>
    <col min="1287" max="1287" width="5.85546875" style="1" customWidth="1"/>
    <col min="1288" max="1288" width="6.42578125" style="1" customWidth="1"/>
    <col min="1289" max="1289" width="5.85546875" style="1" customWidth="1"/>
    <col min="1290" max="1290" width="6.85546875" style="1" customWidth="1"/>
    <col min="1291" max="1291" width="5.85546875" style="1" customWidth="1"/>
    <col min="1292" max="1292" width="6.5703125" style="1" customWidth="1"/>
    <col min="1293" max="1293" width="5.85546875" style="1" customWidth="1"/>
    <col min="1294" max="1295" width="7" style="1" customWidth="1"/>
    <col min="1296" max="1296" width="7.140625" style="1" customWidth="1"/>
    <col min="1297" max="1299" width="7.42578125" style="1" customWidth="1"/>
    <col min="1300" max="1300" width="9.42578125" style="1" customWidth="1"/>
    <col min="1301" max="1301" width="6.7109375" style="1" customWidth="1"/>
    <col min="1302" max="1302" width="7.42578125" style="1" bestFit="1" customWidth="1"/>
    <col min="1303" max="1308" width="6.7109375" style="1" customWidth="1"/>
    <col min="1309" max="1309" width="5.5703125" style="1" customWidth="1"/>
    <col min="1310" max="1310" width="6.140625" style="1" customWidth="1"/>
    <col min="1311" max="1311" width="6.7109375" style="1" customWidth="1"/>
    <col min="1312" max="1312" width="6.42578125" style="1" bestFit="1" customWidth="1"/>
    <col min="1313" max="1313" width="7" style="1" customWidth="1"/>
    <col min="1314" max="1315" width="7.42578125" style="1" customWidth="1"/>
    <col min="1316" max="1316" width="6.42578125" style="1" customWidth="1"/>
    <col min="1317" max="1317" width="7.85546875" style="1" customWidth="1"/>
    <col min="1318" max="1318" width="7.42578125" style="1" customWidth="1"/>
    <col min="1319" max="1319" width="6.28515625" style="1" customWidth="1"/>
    <col min="1320" max="1320" width="7.42578125" style="1" bestFit="1" customWidth="1"/>
    <col min="1321" max="1323" width="6.28515625" style="1" customWidth="1"/>
    <col min="1324" max="1324" width="7.42578125" style="1" bestFit="1" customWidth="1"/>
    <col min="1325" max="1325" width="6.28515625" style="1" customWidth="1"/>
    <col min="1326" max="1326" width="7.42578125" style="1" bestFit="1" customWidth="1"/>
    <col min="1327" max="1327" width="6.28515625" style="1" customWidth="1"/>
    <col min="1328" max="1328" width="7.42578125" style="1" bestFit="1" customWidth="1"/>
    <col min="1329" max="1330" width="6.28515625" style="1" customWidth="1"/>
    <col min="1331" max="1331" width="6.42578125" style="1" customWidth="1"/>
    <col min="1332" max="1333" width="7.42578125" style="1" customWidth="1"/>
    <col min="1334" max="1334" width="7.7109375" style="1" bestFit="1" customWidth="1"/>
    <col min="1335" max="1335" width="7.42578125" style="1" customWidth="1"/>
    <col min="1336" max="1336" width="7.7109375" style="1" customWidth="1"/>
    <col min="1337" max="1337" width="5.85546875" style="1" customWidth="1"/>
    <col min="1338" max="1338" width="6.85546875" style="1" customWidth="1"/>
    <col min="1339" max="1339" width="5.85546875" style="1" customWidth="1"/>
    <col min="1340" max="1340" width="6.85546875" style="1" customWidth="1"/>
    <col min="1341" max="1341" width="5.85546875" style="1" customWidth="1"/>
    <col min="1342" max="1342" width="7.42578125" style="1" bestFit="1" customWidth="1"/>
    <col min="1343" max="1343" width="5.85546875" style="1" customWidth="1"/>
    <col min="1344" max="1344" width="7.42578125" style="1" bestFit="1" customWidth="1"/>
    <col min="1345" max="1345" width="5.7109375" style="1" customWidth="1"/>
    <col min="1346" max="1346" width="7.42578125" style="1" bestFit="1" customWidth="1"/>
    <col min="1347" max="1347" width="5.42578125" style="1" customWidth="1"/>
    <col min="1348" max="1348" width="6.5703125" style="1" customWidth="1"/>
    <col min="1349" max="1349" width="6.42578125" style="1" customWidth="1"/>
    <col min="1350" max="1350" width="7.42578125" style="1" customWidth="1"/>
    <col min="1351" max="1351" width="9.5703125" style="1" customWidth="1"/>
    <col min="1352" max="1352" width="7.7109375" style="1" customWidth="1"/>
    <col min="1353" max="1354" width="7.42578125" style="1" customWidth="1"/>
    <col min="1355" max="1355" width="5.85546875" style="1" customWidth="1"/>
    <col min="1356" max="1356" width="6.42578125" style="1" bestFit="1" customWidth="1"/>
    <col min="1357" max="1357" width="5.85546875" style="1" customWidth="1"/>
    <col min="1358" max="1358" width="6.42578125" style="1" bestFit="1" customWidth="1"/>
    <col min="1359" max="1359" width="5.85546875" style="1" customWidth="1"/>
    <col min="1360" max="1360" width="6.42578125" style="1" bestFit="1" customWidth="1"/>
    <col min="1361" max="1361" width="5.85546875" style="1" customWidth="1"/>
    <col min="1362" max="1362" width="7.42578125" style="1" bestFit="1" customWidth="1"/>
    <col min="1363" max="1363" width="5.85546875" style="1" customWidth="1"/>
    <col min="1364" max="1364" width="6.42578125" style="1" bestFit="1" customWidth="1"/>
    <col min="1365" max="1366" width="5.85546875" style="1" customWidth="1"/>
    <col min="1367" max="1367" width="6.42578125" style="1" customWidth="1"/>
    <col min="1368" max="1369" width="7.42578125" style="1" bestFit="1" customWidth="1"/>
    <col min="1370" max="1370" width="6.42578125" style="1" bestFit="1" customWidth="1"/>
    <col min="1371" max="1372" width="7.42578125" style="1" bestFit="1" customWidth="1"/>
    <col min="1373" max="1373" width="5.85546875" style="1" customWidth="1"/>
    <col min="1374" max="1374" width="7.42578125" style="1" bestFit="1" customWidth="1"/>
    <col min="1375" max="1375" width="8.42578125" style="1" bestFit="1" customWidth="1"/>
    <col min="1376" max="1377" width="7.42578125" style="1" bestFit="1" customWidth="1"/>
    <col min="1378" max="1378" width="8.42578125" style="1" bestFit="1" customWidth="1"/>
    <col min="1379" max="1379" width="7.42578125" style="1" bestFit="1" customWidth="1"/>
    <col min="1380" max="1380" width="10.28515625" style="1" bestFit="1" customWidth="1"/>
    <col min="1381" max="1536" width="9.140625" style="1"/>
    <col min="1537" max="1537" width="5.42578125" style="1" customWidth="1"/>
    <col min="1538" max="1538" width="16.42578125" style="1" customWidth="1"/>
    <col min="1539" max="1539" width="5.85546875" style="1" customWidth="1"/>
    <col min="1540" max="1540" width="7.28515625" style="1" customWidth="1"/>
    <col min="1541" max="1541" width="5.85546875" style="1" customWidth="1"/>
    <col min="1542" max="1542" width="6.85546875" style="1" customWidth="1"/>
    <col min="1543" max="1543" width="5.85546875" style="1" customWidth="1"/>
    <col min="1544" max="1544" width="6.42578125" style="1" customWidth="1"/>
    <col min="1545" max="1545" width="5.85546875" style="1" customWidth="1"/>
    <col min="1546" max="1546" width="6.85546875" style="1" customWidth="1"/>
    <col min="1547" max="1547" width="5.85546875" style="1" customWidth="1"/>
    <col min="1548" max="1548" width="6.5703125" style="1" customWidth="1"/>
    <col min="1549" max="1549" width="5.85546875" style="1" customWidth="1"/>
    <col min="1550" max="1551" width="7" style="1" customWidth="1"/>
    <col min="1552" max="1552" width="7.140625" style="1" customWidth="1"/>
    <col min="1553" max="1555" width="7.42578125" style="1" customWidth="1"/>
    <col min="1556" max="1556" width="9.42578125" style="1" customWidth="1"/>
    <col min="1557" max="1557" width="6.7109375" style="1" customWidth="1"/>
    <col min="1558" max="1558" width="7.42578125" style="1" bestFit="1" customWidth="1"/>
    <col min="1559" max="1564" width="6.7109375" style="1" customWidth="1"/>
    <col min="1565" max="1565" width="5.5703125" style="1" customWidth="1"/>
    <col min="1566" max="1566" width="6.140625" style="1" customWidth="1"/>
    <col min="1567" max="1567" width="6.7109375" style="1" customWidth="1"/>
    <col min="1568" max="1568" width="6.42578125" style="1" bestFit="1" customWidth="1"/>
    <col min="1569" max="1569" width="7" style="1" customWidth="1"/>
    <col min="1570" max="1571" width="7.42578125" style="1" customWidth="1"/>
    <col min="1572" max="1572" width="6.42578125" style="1" customWidth="1"/>
    <col min="1573" max="1573" width="7.85546875" style="1" customWidth="1"/>
    <col min="1574" max="1574" width="7.42578125" style="1" customWidth="1"/>
    <col min="1575" max="1575" width="6.28515625" style="1" customWidth="1"/>
    <col min="1576" max="1576" width="7.42578125" style="1" bestFit="1" customWidth="1"/>
    <col min="1577" max="1579" width="6.28515625" style="1" customWidth="1"/>
    <col min="1580" max="1580" width="7.42578125" style="1" bestFit="1" customWidth="1"/>
    <col min="1581" max="1581" width="6.28515625" style="1" customWidth="1"/>
    <col min="1582" max="1582" width="7.42578125" style="1" bestFit="1" customWidth="1"/>
    <col min="1583" max="1583" width="6.28515625" style="1" customWidth="1"/>
    <col min="1584" max="1584" width="7.42578125" style="1" bestFit="1" customWidth="1"/>
    <col min="1585" max="1586" width="6.28515625" style="1" customWidth="1"/>
    <col min="1587" max="1587" width="6.42578125" style="1" customWidth="1"/>
    <col min="1588" max="1589" width="7.42578125" style="1" customWidth="1"/>
    <col min="1590" max="1590" width="7.7109375" style="1" bestFit="1" customWidth="1"/>
    <col min="1591" max="1591" width="7.42578125" style="1" customWidth="1"/>
    <col min="1592" max="1592" width="7.7109375" style="1" customWidth="1"/>
    <col min="1593" max="1593" width="5.85546875" style="1" customWidth="1"/>
    <col min="1594" max="1594" width="6.85546875" style="1" customWidth="1"/>
    <col min="1595" max="1595" width="5.85546875" style="1" customWidth="1"/>
    <col min="1596" max="1596" width="6.85546875" style="1" customWidth="1"/>
    <col min="1597" max="1597" width="5.85546875" style="1" customWidth="1"/>
    <col min="1598" max="1598" width="7.42578125" style="1" bestFit="1" customWidth="1"/>
    <col min="1599" max="1599" width="5.85546875" style="1" customWidth="1"/>
    <col min="1600" max="1600" width="7.42578125" style="1" bestFit="1" customWidth="1"/>
    <col min="1601" max="1601" width="5.7109375" style="1" customWidth="1"/>
    <col min="1602" max="1602" width="7.42578125" style="1" bestFit="1" customWidth="1"/>
    <col min="1603" max="1603" width="5.42578125" style="1" customWidth="1"/>
    <col min="1604" max="1604" width="6.5703125" style="1" customWidth="1"/>
    <col min="1605" max="1605" width="6.42578125" style="1" customWidth="1"/>
    <col min="1606" max="1606" width="7.42578125" style="1" customWidth="1"/>
    <col min="1607" max="1607" width="9.5703125" style="1" customWidth="1"/>
    <col min="1608" max="1608" width="7.7109375" style="1" customWidth="1"/>
    <col min="1609" max="1610" width="7.42578125" style="1" customWidth="1"/>
    <col min="1611" max="1611" width="5.85546875" style="1" customWidth="1"/>
    <col min="1612" max="1612" width="6.42578125" style="1" bestFit="1" customWidth="1"/>
    <col min="1613" max="1613" width="5.85546875" style="1" customWidth="1"/>
    <col min="1614" max="1614" width="6.42578125" style="1" bestFit="1" customWidth="1"/>
    <col min="1615" max="1615" width="5.85546875" style="1" customWidth="1"/>
    <col min="1616" max="1616" width="6.42578125" style="1" bestFit="1" customWidth="1"/>
    <col min="1617" max="1617" width="5.85546875" style="1" customWidth="1"/>
    <col min="1618" max="1618" width="7.42578125" style="1" bestFit="1" customWidth="1"/>
    <col min="1619" max="1619" width="5.85546875" style="1" customWidth="1"/>
    <col min="1620" max="1620" width="6.42578125" style="1" bestFit="1" customWidth="1"/>
    <col min="1621" max="1622" width="5.85546875" style="1" customWidth="1"/>
    <col min="1623" max="1623" width="6.42578125" style="1" customWidth="1"/>
    <col min="1624" max="1625" width="7.42578125" style="1" bestFit="1" customWidth="1"/>
    <col min="1626" max="1626" width="6.42578125" style="1" bestFit="1" customWidth="1"/>
    <col min="1627" max="1628" width="7.42578125" style="1" bestFit="1" customWidth="1"/>
    <col min="1629" max="1629" width="5.85546875" style="1" customWidth="1"/>
    <col min="1630" max="1630" width="7.42578125" style="1" bestFit="1" customWidth="1"/>
    <col min="1631" max="1631" width="8.42578125" style="1" bestFit="1" customWidth="1"/>
    <col min="1632" max="1633" width="7.42578125" style="1" bestFit="1" customWidth="1"/>
    <col min="1634" max="1634" width="8.42578125" style="1" bestFit="1" customWidth="1"/>
    <col min="1635" max="1635" width="7.42578125" style="1" bestFit="1" customWidth="1"/>
    <col min="1636" max="1636" width="10.28515625" style="1" bestFit="1" customWidth="1"/>
    <col min="1637" max="1792" width="9.140625" style="1"/>
    <col min="1793" max="1793" width="5.42578125" style="1" customWidth="1"/>
    <col min="1794" max="1794" width="16.42578125" style="1" customWidth="1"/>
    <col min="1795" max="1795" width="5.85546875" style="1" customWidth="1"/>
    <col min="1796" max="1796" width="7.28515625" style="1" customWidth="1"/>
    <col min="1797" max="1797" width="5.85546875" style="1" customWidth="1"/>
    <col min="1798" max="1798" width="6.85546875" style="1" customWidth="1"/>
    <col min="1799" max="1799" width="5.85546875" style="1" customWidth="1"/>
    <col min="1800" max="1800" width="6.42578125" style="1" customWidth="1"/>
    <col min="1801" max="1801" width="5.85546875" style="1" customWidth="1"/>
    <col min="1802" max="1802" width="6.85546875" style="1" customWidth="1"/>
    <col min="1803" max="1803" width="5.85546875" style="1" customWidth="1"/>
    <col min="1804" max="1804" width="6.5703125" style="1" customWidth="1"/>
    <col min="1805" max="1805" width="5.85546875" style="1" customWidth="1"/>
    <col min="1806" max="1807" width="7" style="1" customWidth="1"/>
    <col min="1808" max="1808" width="7.140625" style="1" customWidth="1"/>
    <col min="1809" max="1811" width="7.42578125" style="1" customWidth="1"/>
    <col min="1812" max="1812" width="9.42578125" style="1" customWidth="1"/>
    <col min="1813" max="1813" width="6.7109375" style="1" customWidth="1"/>
    <col min="1814" max="1814" width="7.42578125" style="1" bestFit="1" customWidth="1"/>
    <col min="1815" max="1820" width="6.7109375" style="1" customWidth="1"/>
    <col min="1821" max="1821" width="5.5703125" style="1" customWidth="1"/>
    <col min="1822" max="1822" width="6.140625" style="1" customWidth="1"/>
    <col min="1823" max="1823" width="6.7109375" style="1" customWidth="1"/>
    <col min="1824" max="1824" width="6.42578125" style="1" bestFit="1" customWidth="1"/>
    <col min="1825" max="1825" width="7" style="1" customWidth="1"/>
    <col min="1826" max="1827" width="7.42578125" style="1" customWidth="1"/>
    <col min="1828" max="1828" width="6.42578125" style="1" customWidth="1"/>
    <col min="1829" max="1829" width="7.85546875" style="1" customWidth="1"/>
    <col min="1830" max="1830" width="7.42578125" style="1" customWidth="1"/>
    <col min="1831" max="1831" width="6.28515625" style="1" customWidth="1"/>
    <col min="1832" max="1832" width="7.42578125" style="1" bestFit="1" customWidth="1"/>
    <col min="1833" max="1835" width="6.28515625" style="1" customWidth="1"/>
    <col min="1836" max="1836" width="7.42578125" style="1" bestFit="1" customWidth="1"/>
    <col min="1837" max="1837" width="6.28515625" style="1" customWidth="1"/>
    <col min="1838" max="1838" width="7.42578125" style="1" bestFit="1" customWidth="1"/>
    <col min="1839" max="1839" width="6.28515625" style="1" customWidth="1"/>
    <col min="1840" max="1840" width="7.42578125" style="1" bestFit="1" customWidth="1"/>
    <col min="1841" max="1842" width="6.28515625" style="1" customWidth="1"/>
    <col min="1843" max="1843" width="6.42578125" style="1" customWidth="1"/>
    <col min="1844" max="1845" width="7.42578125" style="1" customWidth="1"/>
    <col min="1846" max="1846" width="7.7109375" style="1" bestFit="1" customWidth="1"/>
    <col min="1847" max="1847" width="7.42578125" style="1" customWidth="1"/>
    <col min="1848" max="1848" width="7.7109375" style="1" customWidth="1"/>
    <col min="1849" max="1849" width="5.85546875" style="1" customWidth="1"/>
    <col min="1850" max="1850" width="6.85546875" style="1" customWidth="1"/>
    <col min="1851" max="1851" width="5.85546875" style="1" customWidth="1"/>
    <col min="1852" max="1852" width="6.85546875" style="1" customWidth="1"/>
    <col min="1853" max="1853" width="5.85546875" style="1" customWidth="1"/>
    <col min="1854" max="1854" width="7.42578125" style="1" bestFit="1" customWidth="1"/>
    <col min="1855" max="1855" width="5.85546875" style="1" customWidth="1"/>
    <col min="1856" max="1856" width="7.42578125" style="1" bestFit="1" customWidth="1"/>
    <col min="1857" max="1857" width="5.7109375" style="1" customWidth="1"/>
    <col min="1858" max="1858" width="7.42578125" style="1" bestFit="1" customWidth="1"/>
    <col min="1859" max="1859" width="5.42578125" style="1" customWidth="1"/>
    <col min="1860" max="1860" width="6.5703125" style="1" customWidth="1"/>
    <col min="1861" max="1861" width="6.42578125" style="1" customWidth="1"/>
    <col min="1862" max="1862" width="7.42578125" style="1" customWidth="1"/>
    <col min="1863" max="1863" width="9.5703125" style="1" customWidth="1"/>
    <col min="1864" max="1864" width="7.7109375" style="1" customWidth="1"/>
    <col min="1865" max="1866" width="7.42578125" style="1" customWidth="1"/>
    <col min="1867" max="1867" width="5.85546875" style="1" customWidth="1"/>
    <col min="1868" max="1868" width="6.42578125" style="1" bestFit="1" customWidth="1"/>
    <col min="1869" max="1869" width="5.85546875" style="1" customWidth="1"/>
    <col min="1870" max="1870" width="6.42578125" style="1" bestFit="1" customWidth="1"/>
    <col min="1871" max="1871" width="5.85546875" style="1" customWidth="1"/>
    <col min="1872" max="1872" width="6.42578125" style="1" bestFit="1" customWidth="1"/>
    <col min="1873" max="1873" width="5.85546875" style="1" customWidth="1"/>
    <col min="1874" max="1874" width="7.42578125" style="1" bestFit="1" customWidth="1"/>
    <col min="1875" max="1875" width="5.85546875" style="1" customWidth="1"/>
    <col min="1876" max="1876" width="6.42578125" style="1" bestFit="1" customWidth="1"/>
    <col min="1877" max="1878" width="5.85546875" style="1" customWidth="1"/>
    <col min="1879" max="1879" width="6.42578125" style="1" customWidth="1"/>
    <col min="1880" max="1881" width="7.42578125" style="1" bestFit="1" customWidth="1"/>
    <col min="1882" max="1882" width="6.42578125" style="1" bestFit="1" customWidth="1"/>
    <col min="1883" max="1884" width="7.42578125" style="1" bestFit="1" customWidth="1"/>
    <col min="1885" max="1885" width="5.85546875" style="1" customWidth="1"/>
    <col min="1886" max="1886" width="7.42578125" style="1" bestFit="1" customWidth="1"/>
    <col min="1887" max="1887" width="8.42578125" style="1" bestFit="1" customWidth="1"/>
    <col min="1888" max="1889" width="7.42578125" style="1" bestFit="1" customWidth="1"/>
    <col min="1890" max="1890" width="8.42578125" style="1" bestFit="1" customWidth="1"/>
    <col min="1891" max="1891" width="7.42578125" style="1" bestFit="1" customWidth="1"/>
    <col min="1892" max="1892" width="10.28515625" style="1" bestFit="1" customWidth="1"/>
    <col min="1893" max="2048" width="9.140625" style="1"/>
    <col min="2049" max="2049" width="5.42578125" style="1" customWidth="1"/>
    <col min="2050" max="2050" width="16.42578125" style="1" customWidth="1"/>
    <col min="2051" max="2051" width="5.85546875" style="1" customWidth="1"/>
    <col min="2052" max="2052" width="7.28515625" style="1" customWidth="1"/>
    <col min="2053" max="2053" width="5.85546875" style="1" customWidth="1"/>
    <col min="2054" max="2054" width="6.85546875" style="1" customWidth="1"/>
    <col min="2055" max="2055" width="5.85546875" style="1" customWidth="1"/>
    <col min="2056" max="2056" width="6.42578125" style="1" customWidth="1"/>
    <col min="2057" max="2057" width="5.85546875" style="1" customWidth="1"/>
    <col min="2058" max="2058" width="6.85546875" style="1" customWidth="1"/>
    <col min="2059" max="2059" width="5.85546875" style="1" customWidth="1"/>
    <col min="2060" max="2060" width="6.5703125" style="1" customWidth="1"/>
    <col min="2061" max="2061" width="5.85546875" style="1" customWidth="1"/>
    <col min="2062" max="2063" width="7" style="1" customWidth="1"/>
    <col min="2064" max="2064" width="7.140625" style="1" customWidth="1"/>
    <col min="2065" max="2067" width="7.42578125" style="1" customWidth="1"/>
    <col min="2068" max="2068" width="9.42578125" style="1" customWidth="1"/>
    <col min="2069" max="2069" width="6.7109375" style="1" customWidth="1"/>
    <col min="2070" max="2070" width="7.42578125" style="1" bestFit="1" customWidth="1"/>
    <col min="2071" max="2076" width="6.7109375" style="1" customWidth="1"/>
    <col min="2077" max="2077" width="5.5703125" style="1" customWidth="1"/>
    <col min="2078" max="2078" width="6.140625" style="1" customWidth="1"/>
    <col min="2079" max="2079" width="6.7109375" style="1" customWidth="1"/>
    <col min="2080" max="2080" width="6.42578125" style="1" bestFit="1" customWidth="1"/>
    <col min="2081" max="2081" width="7" style="1" customWidth="1"/>
    <col min="2082" max="2083" width="7.42578125" style="1" customWidth="1"/>
    <col min="2084" max="2084" width="6.42578125" style="1" customWidth="1"/>
    <col min="2085" max="2085" width="7.85546875" style="1" customWidth="1"/>
    <col min="2086" max="2086" width="7.42578125" style="1" customWidth="1"/>
    <col min="2087" max="2087" width="6.28515625" style="1" customWidth="1"/>
    <col min="2088" max="2088" width="7.42578125" style="1" bestFit="1" customWidth="1"/>
    <col min="2089" max="2091" width="6.28515625" style="1" customWidth="1"/>
    <col min="2092" max="2092" width="7.42578125" style="1" bestFit="1" customWidth="1"/>
    <col min="2093" max="2093" width="6.28515625" style="1" customWidth="1"/>
    <col min="2094" max="2094" width="7.42578125" style="1" bestFit="1" customWidth="1"/>
    <col min="2095" max="2095" width="6.28515625" style="1" customWidth="1"/>
    <col min="2096" max="2096" width="7.42578125" style="1" bestFit="1" customWidth="1"/>
    <col min="2097" max="2098" width="6.28515625" style="1" customWidth="1"/>
    <col min="2099" max="2099" width="6.42578125" style="1" customWidth="1"/>
    <col min="2100" max="2101" width="7.42578125" style="1" customWidth="1"/>
    <col min="2102" max="2102" width="7.7109375" style="1" bestFit="1" customWidth="1"/>
    <col min="2103" max="2103" width="7.42578125" style="1" customWidth="1"/>
    <col min="2104" max="2104" width="7.7109375" style="1" customWidth="1"/>
    <col min="2105" max="2105" width="5.85546875" style="1" customWidth="1"/>
    <col min="2106" max="2106" width="6.85546875" style="1" customWidth="1"/>
    <col min="2107" max="2107" width="5.85546875" style="1" customWidth="1"/>
    <col min="2108" max="2108" width="6.85546875" style="1" customWidth="1"/>
    <col min="2109" max="2109" width="5.85546875" style="1" customWidth="1"/>
    <col min="2110" max="2110" width="7.42578125" style="1" bestFit="1" customWidth="1"/>
    <col min="2111" max="2111" width="5.85546875" style="1" customWidth="1"/>
    <col min="2112" max="2112" width="7.42578125" style="1" bestFit="1" customWidth="1"/>
    <col min="2113" max="2113" width="5.7109375" style="1" customWidth="1"/>
    <col min="2114" max="2114" width="7.42578125" style="1" bestFit="1" customWidth="1"/>
    <col min="2115" max="2115" width="5.42578125" style="1" customWidth="1"/>
    <col min="2116" max="2116" width="6.5703125" style="1" customWidth="1"/>
    <col min="2117" max="2117" width="6.42578125" style="1" customWidth="1"/>
    <col min="2118" max="2118" width="7.42578125" style="1" customWidth="1"/>
    <col min="2119" max="2119" width="9.5703125" style="1" customWidth="1"/>
    <col min="2120" max="2120" width="7.7109375" style="1" customWidth="1"/>
    <col min="2121" max="2122" width="7.42578125" style="1" customWidth="1"/>
    <col min="2123" max="2123" width="5.85546875" style="1" customWidth="1"/>
    <col min="2124" max="2124" width="6.42578125" style="1" bestFit="1" customWidth="1"/>
    <col min="2125" max="2125" width="5.85546875" style="1" customWidth="1"/>
    <col min="2126" max="2126" width="6.42578125" style="1" bestFit="1" customWidth="1"/>
    <col min="2127" max="2127" width="5.85546875" style="1" customWidth="1"/>
    <col min="2128" max="2128" width="6.42578125" style="1" bestFit="1" customWidth="1"/>
    <col min="2129" max="2129" width="5.85546875" style="1" customWidth="1"/>
    <col min="2130" max="2130" width="7.42578125" style="1" bestFit="1" customWidth="1"/>
    <col min="2131" max="2131" width="5.85546875" style="1" customWidth="1"/>
    <col min="2132" max="2132" width="6.42578125" style="1" bestFit="1" customWidth="1"/>
    <col min="2133" max="2134" width="5.85546875" style="1" customWidth="1"/>
    <col min="2135" max="2135" width="6.42578125" style="1" customWidth="1"/>
    <col min="2136" max="2137" width="7.42578125" style="1" bestFit="1" customWidth="1"/>
    <col min="2138" max="2138" width="6.42578125" style="1" bestFit="1" customWidth="1"/>
    <col min="2139" max="2140" width="7.42578125" style="1" bestFit="1" customWidth="1"/>
    <col min="2141" max="2141" width="5.85546875" style="1" customWidth="1"/>
    <col min="2142" max="2142" width="7.42578125" style="1" bestFit="1" customWidth="1"/>
    <col min="2143" max="2143" width="8.42578125" style="1" bestFit="1" customWidth="1"/>
    <col min="2144" max="2145" width="7.42578125" style="1" bestFit="1" customWidth="1"/>
    <col min="2146" max="2146" width="8.42578125" style="1" bestFit="1" customWidth="1"/>
    <col min="2147" max="2147" width="7.42578125" style="1" bestFit="1" customWidth="1"/>
    <col min="2148" max="2148" width="10.28515625" style="1" bestFit="1" customWidth="1"/>
    <col min="2149" max="2304" width="9.140625" style="1"/>
    <col min="2305" max="2305" width="5.42578125" style="1" customWidth="1"/>
    <col min="2306" max="2306" width="16.42578125" style="1" customWidth="1"/>
    <col min="2307" max="2307" width="5.85546875" style="1" customWidth="1"/>
    <col min="2308" max="2308" width="7.28515625" style="1" customWidth="1"/>
    <col min="2309" max="2309" width="5.85546875" style="1" customWidth="1"/>
    <col min="2310" max="2310" width="6.85546875" style="1" customWidth="1"/>
    <col min="2311" max="2311" width="5.85546875" style="1" customWidth="1"/>
    <col min="2312" max="2312" width="6.42578125" style="1" customWidth="1"/>
    <col min="2313" max="2313" width="5.85546875" style="1" customWidth="1"/>
    <col min="2314" max="2314" width="6.85546875" style="1" customWidth="1"/>
    <col min="2315" max="2315" width="5.85546875" style="1" customWidth="1"/>
    <col min="2316" max="2316" width="6.5703125" style="1" customWidth="1"/>
    <col min="2317" max="2317" width="5.85546875" style="1" customWidth="1"/>
    <col min="2318" max="2319" width="7" style="1" customWidth="1"/>
    <col min="2320" max="2320" width="7.140625" style="1" customWidth="1"/>
    <col min="2321" max="2323" width="7.42578125" style="1" customWidth="1"/>
    <col min="2324" max="2324" width="9.42578125" style="1" customWidth="1"/>
    <col min="2325" max="2325" width="6.7109375" style="1" customWidth="1"/>
    <col min="2326" max="2326" width="7.42578125" style="1" bestFit="1" customWidth="1"/>
    <col min="2327" max="2332" width="6.7109375" style="1" customWidth="1"/>
    <col min="2333" max="2333" width="5.5703125" style="1" customWidth="1"/>
    <col min="2334" max="2334" width="6.140625" style="1" customWidth="1"/>
    <col min="2335" max="2335" width="6.7109375" style="1" customWidth="1"/>
    <col min="2336" max="2336" width="6.42578125" style="1" bestFit="1" customWidth="1"/>
    <col min="2337" max="2337" width="7" style="1" customWidth="1"/>
    <col min="2338" max="2339" width="7.42578125" style="1" customWidth="1"/>
    <col min="2340" max="2340" width="6.42578125" style="1" customWidth="1"/>
    <col min="2341" max="2341" width="7.85546875" style="1" customWidth="1"/>
    <col min="2342" max="2342" width="7.42578125" style="1" customWidth="1"/>
    <col min="2343" max="2343" width="6.28515625" style="1" customWidth="1"/>
    <col min="2344" max="2344" width="7.42578125" style="1" bestFit="1" customWidth="1"/>
    <col min="2345" max="2347" width="6.28515625" style="1" customWidth="1"/>
    <col min="2348" max="2348" width="7.42578125" style="1" bestFit="1" customWidth="1"/>
    <col min="2349" max="2349" width="6.28515625" style="1" customWidth="1"/>
    <col min="2350" max="2350" width="7.42578125" style="1" bestFit="1" customWidth="1"/>
    <col min="2351" max="2351" width="6.28515625" style="1" customWidth="1"/>
    <col min="2352" max="2352" width="7.42578125" style="1" bestFit="1" customWidth="1"/>
    <col min="2353" max="2354" width="6.28515625" style="1" customWidth="1"/>
    <col min="2355" max="2355" width="6.42578125" style="1" customWidth="1"/>
    <col min="2356" max="2357" width="7.42578125" style="1" customWidth="1"/>
    <col min="2358" max="2358" width="7.7109375" style="1" bestFit="1" customWidth="1"/>
    <col min="2359" max="2359" width="7.42578125" style="1" customWidth="1"/>
    <col min="2360" max="2360" width="7.7109375" style="1" customWidth="1"/>
    <col min="2361" max="2361" width="5.85546875" style="1" customWidth="1"/>
    <col min="2362" max="2362" width="6.85546875" style="1" customWidth="1"/>
    <col min="2363" max="2363" width="5.85546875" style="1" customWidth="1"/>
    <col min="2364" max="2364" width="6.85546875" style="1" customWidth="1"/>
    <col min="2365" max="2365" width="5.85546875" style="1" customWidth="1"/>
    <col min="2366" max="2366" width="7.42578125" style="1" bestFit="1" customWidth="1"/>
    <col min="2367" max="2367" width="5.85546875" style="1" customWidth="1"/>
    <col min="2368" max="2368" width="7.42578125" style="1" bestFit="1" customWidth="1"/>
    <col min="2369" max="2369" width="5.7109375" style="1" customWidth="1"/>
    <col min="2370" max="2370" width="7.42578125" style="1" bestFit="1" customWidth="1"/>
    <col min="2371" max="2371" width="5.42578125" style="1" customWidth="1"/>
    <col min="2372" max="2372" width="6.5703125" style="1" customWidth="1"/>
    <col min="2373" max="2373" width="6.42578125" style="1" customWidth="1"/>
    <col min="2374" max="2374" width="7.42578125" style="1" customWidth="1"/>
    <col min="2375" max="2375" width="9.5703125" style="1" customWidth="1"/>
    <col min="2376" max="2376" width="7.7109375" style="1" customWidth="1"/>
    <col min="2377" max="2378" width="7.42578125" style="1" customWidth="1"/>
    <col min="2379" max="2379" width="5.85546875" style="1" customWidth="1"/>
    <col min="2380" max="2380" width="6.42578125" style="1" bestFit="1" customWidth="1"/>
    <col min="2381" max="2381" width="5.85546875" style="1" customWidth="1"/>
    <col min="2382" max="2382" width="6.42578125" style="1" bestFit="1" customWidth="1"/>
    <col min="2383" max="2383" width="5.85546875" style="1" customWidth="1"/>
    <col min="2384" max="2384" width="6.42578125" style="1" bestFit="1" customWidth="1"/>
    <col min="2385" max="2385" width="5.85546875" style="1" customWidth="1"/>
    <col min="2386" max="2386" width="7.42578125" style="1" bestFit="1" customWidth="1"/>
    <col min="2387" max="2387" width="5.85546875" style="1" customWidth="1"/>
    <col min="2388" max="2388" width="6.42578125" style="1" bestFit="1" customWidth="1"/>
    <col min="2389" max="2390" width="5.85546875" style="1" customWidth="1"/>
    <col min="2391" max="2391" width="6.42578125" style="1" customWidth="1"/>
    <col min="2392" max="2393" width="7.42578125" style="1" bestFit="1" customWidth="1"/>
    <col min="2394" max="2394" width="6.42578125" style="1" bestFit="1" customWidth="1"/>
    <col min="2395" max="2396" width="7.42578125" style="1" bestFit="1" customWidth="1"/>
    <col min="2397" max="2397" width="5.85546875" style="1" customWidth="1"/>
    <col min="2398" max="2398" width="7.42578125" style="1" bestFit="1" customWidth="1"/>
    <col min="2399" max="2399" width="8.42578125" style="1" bestFit="1" customWidth="1"/>
    <col min="2400" max="2401" width="7.42578125" style="1" bestFit="1" customWidth="1"/>
    <col min="2402" max="2402" width="8.42578125" style="1" bestFit="1" customWidth="1"/>
    <col min="2403" max="2403" width="7.42578125" style="1" bestFit="1" customWidth="1"/>
    <col min="2404" max="2404" width="10.28515625" style="1" bestFit="1" customWidth="1"/>
    <col min="2405" max="2560" width="9.140625" style="1"/>
    <col min="2561" max="2561" width="5.42578125" style="1" customWidth="1"/>
    <col min="2562" max="2562" width="16.42578125" style="1" customWidth="1"/>
    <col min="2563" max="2563" width="5.85546875" style="1" customWidth="1"/>
    <col min="2564" max="2564" width="7.28515625" style="1" customWidth="1"/>
    <col min="2565" max="2565" width="5.85546875" style="1" customWidth="1"/>
    <col min="2566" max="2566" width="6.85546875" style="1" customWidth="1"/>
    <col min="2567" max="2567" width="5.85546875" style="1" customWidth="1"/>
    <col min="2568" max="2568" width="6.42578125" style="1" customWidth="1"/>
    <col min="2569" max="2569" width="5.85546875" style="1" customWidth="1"/>
    <col min="2570" max="2570" width="6.85546875" style="1" customWidth="1"/>
    <col min="2571" max="2571" width="5.85546875" style="1" customWidth="1"/>
    <col min="2572" max="2572" width="6.5703125" style="1" customWidth="1"/>
    <col min="2573" max="2573" width="5.85546875" style="1" customWidth="1"/>
    <col min="2574" max="2575" width="7" style="1" customWidth="1"/>
    <col min="2576" max="2576" width="7.140625" style="1" customWidth="1"/>
    <col min="2577" max="2579" width="7.42578125" style="1" customWidth="1"/>
    <col min="2580" max="2580" width="9.42578125" style="1" customWidth="1"/>
    <col min="2581" max="2581" width="6.7109375" style="1" customWidth="1"/>
    <col min="2582" max="2582" width="7.42578125" style="1" bestFit="1" customWidth="1"/>
    <col min="2583" max="2588" width="6.7109375" style="1" customWidth="1"/>
    <col min="2589" max="2589" width="5.5703125" style="1" customWidth="1"/>
    <col min="2590" max="2590" width="6.140625" style="1" customWidth="1"/>
    <col min="2591" max="2591" width="6.7109375" style="1" customWidth="1"/>
    <col min="2592" max="2592" width="6.42578125" style="1" bestFit="1" customWidth="1"/>
    <col min="2593" max="2593" width="7" style="1" customWidth="1"/>
    <col min="2594" max="2595" width="7.42578125" style="1" customWidth="1"/>
    <col min="2596" max="2596" width="6.42578125" style="1" customWidth="1"/>
    <col min="2597" max="2597" width="7.85546875" style="1" customWidth="1"/>
    <col min="2598" max="2598" width="7.42578125" style="1" customWidth="1"/>
    <col min="2599" max="2599" width="6.28515625" style="1" customWidth="1"/>
    <col min="2600" max="2600" width="7.42578125" style="1" bestFit="1" customWidth="1"/>
    <col min="2601" max="2603" width="6.28515625" style="1" customWidth="1"/>
    <col min="2604" max="2604" width="7.42578125" style="1" bestFit="1" customWidth="1"/>
    <col min="2605" max="2605" width="6.28515625" style="1" customWidth="1"/>
    <col min="2606" max="2606" width="7.42578125" style="1" bestFit="1" customWidth="1"/>
    <col min="2607" max="2607" width="6.28515625" style="1" customWidth="1"/>
    <col min="2608" max="2608" width="7.42578125" style="1" bestFit="1" customWidth="1"/>
    <col min="2609" max="2610" width="6.28515625" style="1" customWidth="1"/>
    <col min="2611" max="2611" width="6.42578125" style="1" customWidth="1"/>
    <col min="2612" max="2613" width="7.42578125" style="1" customWidth="1"/>
    <col min="2614" max="2614" width="7.7109375" style="1" bestFit="1" customWidth="1"/>
    <col min="2615" max="2615" width="7.42578125" style="1" customWidth="1"/>
    <col min="2616" max="2616" width="7.7109375" style="1" customWidth="1"/>
    <col min="2617" max="2617" width="5.85546875" style="1" customWidth="1"/>
    <col min="2618" max="2618" width="6.85546875" style="1" customWidth="1"/>
    <col min="2619" max="2619" width="5.85546875" style="1" customWidth="1"/>
    <col min="2620" max="2620" width="6.85546875" style="1" customWidth="1"/>
    <col min="2621" max="2621" width="5.85546875" style="1" customWidth="1"/>
    <col min="2622" max="2622" width="7.42578125" style="1" bestFit="1" customWidth="1"/>
    <col min="2623" max="2623" width="5.85546875" style="1" customWidth="1"/>
    <col min="2624" max="2624" width="7.42578125" style="1" bestFit="1" customWidth="1"/>
    <col min="2625" max="2625" width="5.7109375" style="1" customWidth="1"/>
    <col min="2626" max="2626" width="7.42578125" style="1" bestFit="1" customWidth="1"/>
    <col min="2627" max="2627" width="5.42578125" style="1" customWidth="1"/>
    <col min="2628" max="2628" width="6.5703125" style="1" customWidth="1"/>
    <col min="2629" max="2629" width="6.42578125" style="1" customWidth="1"/>
    <col min="2630" max="2630" width="7.42578125" style="1" customWidth="1"/>
    <col min="2631" max="2631" width="9.5703125" style="1" customWidth="1"/>
    <col min="2632" max="2632" width="7.7109375" style="1" customWidth="1"/>
    <col min="2633" max="2634" width="7.42578125" style="1" customWidth="1"/>
    <col min="2635" max="2635" width="5.85546875" style="1" customWidth="1"/>
    <col min="2636" max="2636" width="6.42578125" style="1" bestFit="1" customWidth="1"/>
    <col min="2637" max="2637" width="5.85546875" style="1" customWidth="1"/>
    <col min="2638" max="2638" width="6.42578125" style="1" bestFit="1" customWidth="1"/>
    <col min="2639" max="2639" width="5.85546875" style="1" customWidth="1"/>
    <col min="2640" max="2640" width="6.42578125" style="1" bestFit="1" customWidth="1"/>
    <col min="2641" max="2641" width="5.85546875" style="1" customWidth="1"/>
    <col min="2642" max="2642" width="7.42578125" style="1" bestFit="1" customWidth="1"/>
    <col min="2643" max="2643" width="5.85546875" style="1" customWidth="1"/>
    <col min="2644" max="2644" width="6.42578125" style="1" bestFit="1" customWidth="1"/>
    <col min="2645" max="2646" width="5.85546875" style="1" customWidth="1"/>
    <col min="2647" max="2647" width="6.42578125" style="1" customWidth="1"/>
    <col min="2648" max="2649" width="7.42578125" style="1" bestFit="1" customWidth="1"/>
    <col min="2650" max="2650" width="6.42578125" style="1" bestFit="1" customWidth="1"/>
    <col min="2651" max="2652" width="7.42578125" style="1" bestFit="1" customWidth="1"/>
    <col min="2653" max="2653" width="5.85546875" style="1" customWidth="1"/>
    <col min="2654" max="2654" width="7.42578125" style="1" bestFit="1" customWidth="1"/>
    <col min="2655" max="2655" width="8.42578125" style="1" bestFit="1" customWidth="1"/>
    <col min="2656" max="2657" width="7.42578125" style="1" bestFit="1" customWidth="1"/>
    <col min="2658" max="2658" width="8.42578125" style="1" bestFit="1" customWidth="1"/>
    <col min="2659" max="2659" width="7.42578125" style="1" bestFit="1" customWidth="1"/>
    <col min="2660" max="2660" width="10.28515625" style="1" bestFit="1" customWidth="1"/>
    <col min="2661" max="2816" width="9.140625" style="1"/>
    <col min="2817" max="2817" width="5.42578125" style="1" customWidth="1"/>
    <col min="2818" max="2818" width="16.42578125" style="1" customWidth="1"/>
    <col min="2819" max="2819" width="5.85546875" style="1" customWidth="1"/>
    <col min="2820" max="2820" width="7.28515625" style="1" customWidth="1"/>
    <col min="2821" max="2821" width="5.85546875" style="1" customWidth="1"/>
    <col min="2822" max="2822" width="6.85546875" style="1" customWidth="1"/>
    <col min="2823" max="2823" width="5.85546875" style="1" customWidth="1"/>
    <col min="2824" max="2824" width="6.42578125" style="1" customWidth="1"/>
    <col min="2825" max="2825" width="5.85546875" style="1" customWidth="1"/>
    <col min="2826" max="2826" width="6.85546875" style="1" customWidth="1"/>
    <col min="2827" max="2827" width="5.85546875" style="1" customWidth="1"/>
    <col min="2828" max="2828" width="6.5703125" style="1" customWidth="1"/>
    <col min="2829" max="2829" width="5.85546875" style="1" customWidth="1"/>
    <col min="2830" max="2831" width="7" style="1" customWidth="1"/>
    <col min="2832" max="2832" width="7.140625" style="1" customWidth="1"/>
    <col min="2833" max="2835" width="7.42578125" style="1" customWidth="1"/>
    <col min="2836" max="2836" width="9.42578125" style="1" customWidth="1"/>
    <col min="2837" max="2837" width="6.7109375" style="1" customWidth="1"/>
    <col min="2838" max="2838" width="7.42578125" style="1" bestFit="1" customWidth="1"/>
    <col min="2839" max="2844" width="6.7109375" style="1" customWidth="1"/>
    <col min="2845" max="2845" width="5.5703125" style="1" customWidth="1"/>
    <col min="2846" max="2846" width="6.140625" style="1" customWidth="1"/>
    <col min="2847" max="2847" width="6.7109375" style="1" customWidth="1"/>
    <col min="2848" max="2848" width="6.42578125" style="1" bestFit="1" customWidth="1"/>
    <col min="2849" max="2849" width="7" style="1" customWidth="1"/>
    <col min="2850" max="2851" width="7.42578125" style="1" customWidth="1"/>
    <col min="2852" max="2852" width="6.42578125" style="1" customWidth="1"/>
    <col min="2853" max="2853" width="7.85546875" style="1" customWidth="1"/>
    <col min="2854" max="2854" width="7.42578125" style="1" customWidth="1"/>
    <col min="2855" max="2855" width="6.28515625" style="1" customWidth="1"/>
    <col min="2856" max="2856" width="7.42578125" style="1" bestFit="1" customWidth="1"/>
    <col min="2857" max="2859" width="6.28515625" style="1" customWidth="1"/>
    <col min="2860" max="2860" width="7.42578125" style="1" bestFit="1" customWidth="1"/>
    <col min="2861" max="2861" width="6.28515625" style="1" customWidth="1"/>
    <col min="2862" max="2862" width="7.42578125" style="1" bestFit="1" customWidth="1"/>
    <col min="2863" max="2863" width="6.28515625" style="1" customWidth="1"/>
    <col min="2864" max="2864" width="7.42578125" style="1" bestFit="1" customWidth="1"/>
    <col min="2865" max="2866" width="6.28515625" style="1" customWidth="1"/>
    <col min="2867" max="2867" width="6.42578125" style="1" customWidth="1"/>
    <col min="2868" max="2869" width="7.42578125" style="1" customWidth="1"/>
    <col min="2870" max="2870" width="7.7109375" style="1" bestFit="1" customWidth="1"/>
    <col min="2871" max="2871" width="7.42578125" style="1" customWidth="1"/>
    <col min="2872" max="2872" width="7.7109375" style="1" customWidth="1"/>
    <col min="2873" max="2873" width="5.85546875" style="1" customWidth="1"/>
    <col min="2874" max="2874" width="6.85546875" style="1" customWidth="1"/>
    <col min="2875" max="2875" width="5.85546875" style="1" customWidth="1"/>
    <col min="2876" max="2876" width="6.85546875" style="1" customWidth="1"/>
    <col min="2877" max="2877" width="5.85546875" style="1" customWidth="1"/>
    <col min="2878" max="2878" width="7.42578125" style="1" bestFit="1" customWidth="1"/>
    <col min="2879" max="2879" width="5.85546875" style="1" customWidth="1"/>
    <col min="2880" max="2880" width="7.42578125" style="1" bestFit="1" customWidth="1"/>
    <col min="2881" max="2881" width="5.7109375" style="1" customWidth="1"/>
    <col min="2882" max="2882" width="7.42578125" style="1" bestFit="1" customWidth="1"/>
    <col min="2883" max="2883" width="5.42578125" style="1" customWidth="1"/>
    <col min="2884" max="2884" width="6.5703125" style="1" customWidth="1"/>
    <col min="2885" max="2885" width="6.42578125" style="1" customWidth="1"/>
    <col min="2886" max="2886" width="7.42578125" style="1" customWidth="1"/>
    <col min="2887" max="2887" width="9.5703125" style="1" customWidth="1"/>
    <col min="2888" max="2888" width="7.7109375" style="1" customWidth="1"/>
    <col min="2889" max="2890" width="7.42578125" style="1" customWidth="1"/>
    <col min="2891" max="2891" width="5.85546875" style="1" customWidth="1"/>
    <col min="2892" max="2892" width="6.42578125" style="1" bestFit="1" customWidth="1"/>
    <col min="2893" max="2893" width="5.85546875" style="1" customWidth="1"/>
    <col min="2894" max="2894" width="6.42578125" style="1" bestFit="1" customWidth="1"/>
    <col min="2895" max="2895" width="5.85546875" style="1" customWidth="1"/>
    <col min="2896" max="2896" width="6.42578125" style="1" bestFit="1" customWidth="1"/>
    <col min="2897" max="2897" width="5.85546875" style="1" customWidth="1"/>
    <col min="2898" max="2898" width="7.42578125" style="1" bestFit="1" customWidth="1"/>
    <col min="2899" max="2899" width="5.85546875" style="1" customWidth="1"/>
    <col min="2900" max="2900" width="6.42578125" style="1" bestFit="1" customWidth="1"/>
    <col min="2901" max="2902" width="5.85546875" style="1" customWidth="1"/>
    <col min="2903" max="2903" width="6.42578125" style="1" customWidth="1"/>
    <col min="2904" max="2905" width="7.42578125" style="1" bestFit="1" customWidth="1"/>
    <col min="2906" max="2906" width="6.42578125" style="1" bestFit="1" customWidth="1"/>
    <col min="2907" max="2908" width="7.42578125" style="1" bestFit="1" customWidth="1"/>
    <col min="2909" max="2909" width="5.85546875" style="1" customWidth="1"/>
    <col min="2910" max="2910" width="7.42578125" style="1" bestFit="1" customWidth="1"/>
    <col min="2911" max="2911" width="8.42578125" style="1" bestFit="1" customWidth="1"/>
    <col min="2912" max="2913" width="7.42578125" style="1" bestFit="1" customWidth="1"/>
    <col min="2914" max="2914" width="8.42578125" style="1" bestFit="1" customWidth="1"/>
    <col min="2915" max="2915" width="7.42578125" style="1" bestFit="1" customWidth="1"/>
    <col min="2916" max="2916" width="10.28515625" style="1" bestFit="1" customWidth="1"/>
    <col min="2917" max="3072" width="9.140625" style="1"/>
    <col min="3073" max="3073" width="5.42578125" style="1" customWidth="1"/>
    <col min="3074" max="3074" width="16.42578125" style="1" customWidth="1"/>
    <col min="3075" max="3075" width="5.85546875" style="1" customWidth="1"/>
    <col min="3076" max="3076" width="7.28515625" style="1" customWidth="1"/>
    <col min="3077" max="3077" width="5.85546875" style="1" customWidth="1"/>
    <col min="3078" max="3078" width="6.85546875" style="1" customWidth="1"/>
    <col min="3079" max="3079" width="5.85546875" style="1" customWidth="1"/>
    <col min="3080" max="3080" width="6.42578125" style="1" customWidth="1"/>
    <col min="3081" max="3081" width="5.85546875" style="1" customWidth="1"/>
    <col min="3082" max="3082" width="6.85546875" style="1" customWidth="1"/>
    <col min="3083" max="3083" width="5.85546875" style="1" customWidth="1"/>
    <col min="3084" max="3084" width="6.5703125" style="1" customWidth="1"/>
    <col min="3085" max="3085" width="5.85546875" style="1" customWidth="1"/>
    <col min="3086" max="3087" width="7" style="1" customWidth="1"/>
    <col min="3088" max="3088" width="7.140625" style="1" customWidth="1"/>
    <col min="3089" max="3091" width="7.42578125" style="1" customWidth="1"/>
    <col min="3092" max="3092" width="9.42578125" style="1" customWidth="1"/>
    <col min="3093" max="3093" width="6.7109375" style="1" customWidth="1"/>
    <col min="3094" max="3094" width="7.42578125" style="1" bestFit="1" customWidth="1"/>
    <col min="3095" max="3100" width="6.7109375" style="1" customWidth="1"/>
    <col min="3101" max="3101" width="5.5703125" style="1" customWidth="1"/>
    <col min="3102" max="3102" width="6.140625" style="1" customWidth="1"/>
    <col min="3103" max="3103" width="6.7109375" style="1" customWidth="1"/>
    <col min="3104" max="3104" width="6.42578125" style="1" bestFit="1" customWidth="1"/>
    <col min="3105" max="3105" width="7" style="1" customWidth="1"/>
    <col min="3106" max="3107" width="7.42578125" style="1" customWidth="1"/>
    <col min="3108" max="3108" width="6.42578125" style="1" customWidth="1"/>
    <col min="3109" max="3109" width="7.85546875" style="1" customWidth="1"/>
    <col min="3110" max="3110" width="7.42578125" style="1" customWidth="1"/>
    <col min="3111" max="3111" width="6.28515625" style="1" customWidth="1"/>
    <col min="3112" max="3112" width="7.42578125" style="1" bestFit="1" customWidth="1"/>
    <col min="3113" max="3115" width="6.28515625" style="1" customWidth="1"/>
    <col min="3116" max="3116" width="7.42578125" style="1" bestFit="1" customWidth="1"/>
    <col min="3117" max="3117" width="6.28515625" style="1" customWidth="1"/>
    <col min="3118" max="3118" width="7.42578125" style="1" bestFit="1" customWidth="1"/>
    <col min="3119" max="3119" width="6.28515625" style="1" customWidth="1"/>
    <col min="3120" max="3120" width="7.42578125" style="1" bestFit="1" customWidth="1"/>
    <col min="3121" max="3122" width="6.28515625" style="1" customWidth="1"/>
    <col min="3123" max="3123" width="6.42578125" style="1" customWidth="1"/>
    <col min="3124" max="3125" width="7.42578125" style="1" customWidth="1"/>
    <col min="3126" max="3126" width="7.7109375" style="1" bestFit="1" customWidth="1"/>
    <col min="3127" max="3127" width="7.42578125" style="1" customWidth="1"/>
    <col min="3128" max="3128" width="7.7109375" style="1" customWidth="1"/>
    <col min="3129" max="3129" width="5.85546875" style="1" customWidth="1"/>
    <col min="3130" max="3130" width="6.85546875" style="1" customWidth="1"/>
    <col min="3131" max="3131" width="5.85546875" style="1" customWidth="1"/>
    <col min="3132" max="3132" width="6.85546875" style="1" customWidth="1"/>
    <col min="3133" max="3133" width="5.85546875" style="1" customWidth="1"/>
    <col min="3134" max="3134" width="7.42578125" style="1" bestFit="1" customWidth="1"/>
    <col min="3135" max="3135" width="5.85546875" style="1" customWidth="1"/>
    <col min="3136" max="3136" width="7.42578125" style="1" bestFit="1" customWidth="1"/>
    <col min="3137" max="3137" width="5.7109375" style="1" customWidth="1"/>
    <col min="3138" max="3138" width="7.42578125" style="1" bestFit="1" customWidth="1"/>
    <col min="3139" max="3139" width="5.42578125" style="1" customWidth="1"/>
    <col min="3140" max="3140" width="6.5703125" style="1" customWidth="1"/>
    <col min="3141" max="3141" width="6.42578125" style="1" customWidth="1"/>
    <col min="3142" max="3142" width="7.42578125" style="1" customWidth="1"/>
    <col min="3143" max="3143" width="9.5703125" style="1" customWidth="1"/>
    <col min="3144" max="3144" width="7.7109375" style="1" customWidth="1"/>
    <col min="3145" max="3146" width="7.42578125" style="1" customWidth="1"/>
    <col min="3147" max="3147" width="5.85546875" style="1" customWidth="1"/>
    <col min="3148" max="3148" width="6.42578125" style="1" bestFit="1" customWidth="1"/>
    <col min="3149" max="3149" width="5.85546875" style="1" customWidth="1"/>
    <col min="3150" max="3150" width="6.42578125" style="1" bestFit="1" customWidth="1"/>
    <col min="3151" max="3151" width="5.85546875" style="1" customWidth="1"/>
    <col min="3152" max="3152" width="6.42578125" style="1" bestFit="1" customWidth="1"/>
    <col min="3153" max="3153" width="5.85546875" style="1" customWidth="1"/>
    <col min="3154" max="3154" width="7.42578125" style="1" bestFit="1" customWidth="1"/>
    <col min="3155" max="3155" width="5.85546875" style="1" customWidth="1"/>
    <col min="3156" max="3156" width="6.42578125" style="1" bestFit="1" customWidth="1"/>
    <col min="3157" max="3158" width="5.85546875" style="1" customWidth="1"/>
    <col min="3159" max="3159" width="6.42578125" style="1" customWidth="1"/>
    <col min="3160" max="3161" width="7.42578125" style="1" bestFit="1" customWidth="1"/>
    <col min="3162" max="3162" width="6.42578125" style="1" bestFit="1" customWidth="1"/>
    <col min="3163" max="3164" width="7.42578125" style="1" bestFit="1" customWidth="1"/>
    <col min="3165" max="3165" width="5.85546875" style="1" customWidth="1"/>
    <col min="3166" max="3166" width="7.42578125" style="1" bestFit="1" customWidth="1"/>
    <col min="3167" max="3167" width="8.42578125" style="1" bestFit="1" customWidth="1"/>
    <col min="3168" max="3169" width="7.42578125" style="1" bestFit="1" customWidth="1"/>
    <col min="3170" max="3170" width="8.42578125" style="1" bestFit="1" customWidth="1"/>
    <col min="3171" max="3171" width="7.42578125" style="1" bestFit="1" customWidth="1"/>
    <col min="3172" max="3172" width="10.28515625" style="1" bestFit="1" customWidth="1"/>
    <col min="3173" max="3328" width="9.140625" style="1"/>
    <col min="3329" max="3329" width="5.42578125" style="1" customWidth="1"/>
    <col min="3330" max="3330" width="16.42578125" style="1" customWidth="1"/>
    <col min="3331" max="3331" width="5.85546875" style="1" customWidth="1"/>
    <col min="3332" max="3332" width="7.28515625" style="1" customWidth="1"/>
    <col min="3333" max="3333" width="5.85546875" style="1" customWidth="1"/>
    <col min="3334" max="3334" width="6.85546875" style="1" customWidth="1"/>
    <col min="3335" max="3335" width="5.85546875" style="1" customWidth="1"/>
    <col min="3336" max="3336" width="6.42578125" style="1" customWidth="1"/>
    <col min="3337" max="3337" width="5.85546875" style="1" customWidth="1"/>
    <col min="3338" max="3338" width="6.85546875" style="1" customWidth="1"/>
    <col min="3339" max="3339" width="5.85546875" style="1" customWidth="1"/>
    <col min="3340" max="3340" width="6.5703125" style="1" customWidth="1"/>
    <col min="3341" max="3341" width="5.85546875" style="1" customWidth="1"/>
    <col min="3342" max="3343" width="7" style="1" customWidth="1"/>
    <col min="3344" max="3344" width="7.140625" style="1" customWidth="1"/>
    <col min="3345" max="3347" width="7.42578125" style="1" customWidth="1"/>
    <col min="3348" max="3348" width="9.42578125" style="1" customWidth="1"/>
    <col min="3349" max="3349" width="6.7109375" style="1" customWidth="1"/>
    <col min="3350" max="3350" width="7.42578125" style="1" bestFit="1" customWidth="1"/>
    <col min="3351" max="3356" width="6.7109375" style="1" customWidth="1"/>
    <col min="3357" max="3357" width="5.5703125" style="1" customWidth="1"/>
    <col min="3358" max="3358" width="6.140625" style="1" customWidth="1"/>
    <col min="3359" max="3359" width="6.7109375" style="1" customWidth="1"/>
    <col min="3360" max="3360" width="6.42578125" style="1" bestFit="1" customWidth="1"/>
    <col min="3361" max="3361" width="7" style="1" customWidth="1"/>
    <col min="3362" max="3363" width="7.42578125" style="1" customWidth="1"/>
    <col min="3364" max="3364" width="6.42578125" style="1" customWidth="1"/>
    <col min="3365" max="3365" width="7.85546875" style="1" customWidth="1"/>
    <col min="3366" max="3366" width="7.42578125" style="1" customWidth="1"/>
    <col min="3367" max="3367" width="6.28515625" style="1" customWidth="1"/>
    <col min="3368" max="3368" width="7.42578125" style="1" bestFit="1" customWidth="1"/>
    <col min="3369" max="3371" width="6.28515625" style="1" customWidth="1"/>
    <col min="3372" max="3372" width="7.42578125" style="1" bestFit="1" customWidth="1"/>
    <col min="3373" max="3373" width="6.28515625" style="1" customWidth="1"/>
    <col min="3374" max="3374" width="7.42578125" style="1" bestFit="1" customWidth="1"/>
    <col min="3375" max="3375" width="6.28515625" style="1" customWidth="1"/>
    <col min="3376" max="3376" width="7.42578125" style="1" bestFit="1" customWidth="1"/>
    <col min="3377" max="3378" width="6.28515625" style="1" customWidth="1"/>
    <col min="3379" max="3379" width="6.42578125" style="1" customWidth="1"/>
    <col min="3380" max="3381" width="7.42578125" style="1" customWidth="1"/>
    <col min="3382" max="3382" width="7.7109375" style="1" bestFit="1" customWidth="1"/>
    <col min="3383" max="3383" width="7.42578125" style="1" customWidth="1"/>
    <col min="3384" max="3384" width="7.7109375" style="1" customWidth="1"/>
    <col min="3385" max="3385" width="5.85546875" style="1" customWidth="1"/>
    <col min="3386" max="3386" width="6.85546875" style="1" customWidth="1"/>
    <col min="3387" max="3387" width="5.85546875" style="1" customWidth="1"/>
    <col min="3388" max="3388" width="6.85546875" style="1" customWidth="1"/>
    <col min="3389" max="3389" width="5.85546875" style="1" customWidth="1"/>
    <col min="3390" max="3390" width="7.42578125" style="1" bestFit="1" customWidth="1"/>
    <col min="3391" max="3391" width="5.85546875" style="1" customWidth="1"/>
    <col min="3392" max="3392" width="7.42578125" style="1" bestFit="1" customWidth="1"/>
    <col min="3393" max="3393" width="5.7109375" style="1" customWidth="1"/>
    <col min="3394" max="3394" width="7.42578125" style="1" bestFit="1" customWidth="1"/>
    <col min="3395" max="3395" width="5.42578125" style="1" customWidth="1"/>
    <col min="3396" max="3396" width="6.5703125" style="1" customWidth="1"/>
    <col min="3397" max="3397" width="6.42578125" style="1" customWidth="1"/>
    <col min="3398" max="3398" width="7.42578125" style="1" customWidth="1"/>
    <col min="3399" max="3399" width="9.5703125" style="1" customWidth="1"/>
    <col min="3400" max="3400" width="7.7109375" style="1" customWidth="1"/>
    <col min="3401" max="3402" width="7.42578125" style="1" customWidth="1"/>
    <col min="3403" max="3403" width="5.85546875" style="1" customWidth="1"/>
    <col min="3404" max="3404" width="6.42578125" style="1" bestFit="1" customWidth="1"/>
    <col min="3405" max="3405" width="5.85546875" style="1" customWidth="1"/>
    <col min="3406" max="3406" width="6.42578125" style="1" bestFit="1" customWidth="1"/>
    <col min="3407" max="3407" width="5.85546875" style="1" customWidth="1"/>
    <col min="3408" max="3408" width="6.42578125" style="1" bestFit="1" customWidth="1"/>
    <col min="3409" max="3409" width="5.85546875" style="1" customWidth="1"/>
    <col min="3410" max="3410" width="7.42578125" style="1" bestFit="1" customWidth="1"/>
    <col min="3411" max="3411" width="5.85546875" style="1" customWidth="1"/>
    <col min="3412" max="3412" width="6.42578125" style="1" bestFit="1" customWidth="1"/>
    <col min="3413" max="3414" width="5.85546875" style="1" customWidth="1"/>
    <col min="3415" max="3415" width="6.42578125" style="1" customWidth="1"/>
    <col min="3416" max="3417" width="7.42578125" style="1" bestFit="1" customWidth="1"/>
    <col min="3418" max="3418" width="6.42578125" style="1" bestFit="1" customWidth="1"/>
    <col min="3419" max="3420" width="7.42578125" style="1" bestFit="1" customWidth="1"/>
    <col min="3421" max="3421" width="5.85546875" style="1" customWidth="1"/>
    <col min="3422" max="3422" width="7.42578125" style="1" bestFit="1" customWidth="1"/>
    <col min="3423" max="3423" width="8.42578125" style="1" bestFit="1" customWidth="1"/>
    <col min="3424" max="3425" width="7.42578125" style="1" bestFit="1" customWidth="1"/>
    <col min="3426" max="3426" width="8.42578125" style="1" bestFit="1" customWidth="1"/>
    <col min="3427" max="3427" width="7.42578125" style="1" bestFit="1" customWidth="1"/>
    <col min="3428" max="3428" width="10.28515625" style="1" bestFit="1" customWidth="1"/>
    <col min="3429" max="3584" width="9.140625" style="1"/>
    <col min="3585" max="3585" width="5.42578125" style="1" customWidth="1"/>
    <col min="3586" max="3586" width="16.42578125" style="1" customWidth="1"/>
    <col min="3587" max="3587" width="5.85546875" style="1" customWidth="1"/>
    <col min="3588" max="3588" width="7.28515625" style="1" customWidth="1"/>
    <col min="3589" max="3589" width="5.85546875" style="1" customWidth="1"/>
    <col min="3590" max="3590" width="6.85546875" style="1" customWidth="1"/>
    <col min="3591" max="3591" width="5.85546875" style="1" customWidth="1"/>
    <col min="3592" max="3592" width="6.42578125" style="1" customWidth="1"/>
    <col min="3593" max="3593" width="5.85546875" style="1" customWidth="1"/>
    <col min="3594" max="3594" width="6.85546875" style="1" customWidth="1"/>
    <col min="3595" max="3595" width="5.85546875" style="1" customWidth="1"/>
    <col min="3596" max="3596" width="6.5703125" style="1" customWidth="1"/>
    <col min="3597" max="3597" width="5.85546875" style="1" customWidth="1"/>
    <col min="3598" max="3599" width="7" style="1" customWidth="1"/>
    <col min="3600" max="3600" width="7.140625" style="1" customWidth="1"/>
    <col min="3601" max="3603" width="7.42578125" style="1" customWidth="1"/>
    <col min="3604" max="3604" width="9.42578125" style="1" customWidth="1"/>
    <col min="3605" max="3605" width="6.7109375" style="1" customWidth="1"/>
    <col min="3606" max="3606" width="7.42578125" style="1" bestFit="1" customWidth="1"/>
    <col min="3607" max="3612" width="6.7109375" style="1" customWidth="1"/>
    <col min="3613" max="3613" width="5.5703125" style="1" customWidth="1"/>
    <col min="3614" max="3614" width="6.140625" style="1" customWidth="1"/>
    <col min="3615" max="3615" width="6.7109375" style="1" customWidth="1"/>
    <col min="3616" max="3616" width="6.42578125" style="1" bestFit="1" customWidth="1"/>
    <col min="3617" max="3617" width="7" style="1" customWidth="1"/>
    <col min="3618" max="3619" width="7.42578125" style="1" customWidth="1"/>
    <col min="3620" max="3620" width="6.42578125" style="1" customWidth="1"/>
    <col min="3621" max="3621" width="7.85546875" style="1" customWidth="1"/>
    <col min="3622" max="3622" width="7.42578125" style="1" customWidth="1"/>
    <col min="3623" max="3623" width="6.28515625" style="1" customWidth="1"/>
    <col min="3624" max="3624" width="7.42578125" style="1" bestFit="1" customWidth="1"/>
    <col min="3625" max="3627" width="6.28515625" style="1" customWidth="1"/>
    <col min="3628" max="3628" width="7.42578125" style="1" bestFit="1" customWidth="1"/>
    <col min="3629" max="3629" width="6.28515625" style="1" customWidth="1"/>
    <col min="3630" max="3630" width="7.42578125" style="1" bestFit="1" customWidth="1"/>
    <col min="3631" max="3631" width="6.28515625" style="1" customWidth="1"/>
    <col min="3632" max="3632" width="7.42578125" style="1" bestFit="1" customWidth="1"/>
    <col min="3633" max="3634" width="6.28515625" style="1" customWidth="1"/>
    <col min="3635" max="3635" width="6.42578125" style="1" customWidth="1"/>
    <col min="3636" max="3637" width="7.42578125" style="1" customWidth="1"/>
    <col min="3638" max="3638" width="7.7109375" style="1" bestFit="1" customWidth="1"/>
    <col min="3639" max="3639" width="7.42578125" style="1" customWidth="1"/>
    <col min="3640" max="3640" width="7.7109375" style="1" customWidth="1"/>
    <col min="3641" max="3641" width="5.85546875" style="1" customWidth="1"/>
    <col min="3642" max="3642" width="6.85546875" style="1" customWidth="1"/>
    <col min="3643" max="3643" width="5.85546875" style="1" customWidth="1"/>
    <col min="3644" max="3644" width="6.85546875" style="1" customWidth="1"/>
    <col min="3645" max="3645" width="5.85546875" style="1" customWidth="1"/>
    <col min="3646" max="3646" width="7.42578125" style="1" bestFit="1" customWidth="1"/>
    <col min="3647" max="3647" width="5.85546875" style="1" customWidth="1"/>
    <col min="3648" max="3648" width="7.42578125" style="1" bestFit="1" customWidth="1"/>
    <col min="3649" max="3649" width="5.7109375" style="1" customWidth="1"/>
    <col min="3650" max="3650" width="7.42578125" style="1" bestFit="1" customWidth="1"/>
    <col min="3651" max="3651" width="5.42578125" style="1" customWidth="1"/>
    <col min="3652" max="3652" width="6.5703125" style="1" customWidth="1"/>
    <col min="3653" max="3653" width="6.42578125" style="1" customWidth="1"/>
    <col min="3654" max="3654" width="7.42578125" style="1" customWidth="1"/>
    <col min="3655" max="3655" width="9.5703125" style="1" customWidth="1"/>
    <col min="3656" max="3656" width="7.7109375" style="1" customWidth="1"/>
    <col min="3657" max="3658" width="7.42578125" style="1" customWidth="1"/>
    <col min="3659" max="3659" width="5.85546875" style="1" customWidth="1"/>
    <col min="3660" max="3660" width="6.42578125" style="1" bestFit="1" customWidth="1"/>
    <col min="3661" max="3661" width="5.85546875" style="1" customWidth="1"/>
    <col min="3662" max="3662" width="6.42578125" style="1" bestFit="1" customWidth="1"/>
    <col min="3663" max="3663" width="5.85546875" style="1" customWidth="1"/>
    <col min="3664" max="3664" width="6.42578125" style="1" bestFit="1" customWidth="1"/>
    <col min="3665" max="3665" width="5.85546875" style="1" customWidth="1"/>
    <col min="3666" max="3666" width="7.42578125" style="1" bestFit="1" customWidth="1"/>
    <col min="3667" max="3667" width="5.85546875" style="1" customWidth="1"/>
    <col min="3668" max="3668" width="6.42578125" style="1" bestFit="1" customWidth="1"/>
    <col min="3669" max="3670" width="5.85546875" style="1" customWidth="1"/>
    <col min="3671" max="3671" width="6.42578125" style="1" customWidth="1"/>
    <col min="3672" max="3673" width="7.42578125" style="1" bestFit="1" customWidth="1"/>
    <col min="3674" max="3674" width="6.42578125" style="1" bestFit="1" customWidth="1"/>
    <col min="3675" max="3676" width="7.42578125" style="1" bestFit="1" customWidth="1"/>
    <col min="3677" max="3677" width="5.85546875" style="1" customWidth="1"/>
    <col min="3678" max="3678" width="7.42578125" style="1" bestFit="1" customWidth="1"/>
    <col min="3679" max="3679" width="8.42578125" style="1" bestFit="1" customWidth="1"/>
    <col min="3680" max="3681" width="7.42578125" style="1" bestFit="1" customWidth="1"/>
    <col min="3682" max="3682" width="8.42578125" style="1" bestFit="1" customWidth="1"/>
    <col min="3683" max="3683" width="7.42578125" style="1" bestFit="1" customWidth="1"/>
    <col min="3684" max="3684" width="10.28515625" style="1" bestFit="1" customWidth="1"/>
    <col min="3685" max="3840" width="9.140625" style="1"/>
    <col min="3841" max="3841" width="5.42578125" style="1" customWidth="1"/>
    <col min="3842" max="3842" width="16.42578125" style="1" customWidth="1"/>
    <col min="3843" max="3843" width="5.85546875" style="1" customWidth="1"/>
    <col min="3844" max="3844" width="7.28515625" style="1" customWidth="1"/>
    <col min="3845" max="3845" width="5.85546875" style="1" customWidth="1"/>
    <col min="3846" max="3846" width="6.85546875" style="1" customWidth="1"/>
    <col min="3847" max="3847" width="5.85546875" style="1" customWidth="1"/>
    <col min="3848" max="3848" width="6.42578125" style="1" customWidth="1"/>
    <col min="3849" max="3849" width="5.85546875" style="1" customWidth="1"/>
    <col min="3850" max="3850" width="6.85546875" style="1" customWidth="1"/>
    <col min="3851" max="3851" width="5.85546875" style="1" customWidth="1"/>
    <col min="3852" max="3852" width="6.5703125" style="1" customWidth="1"/>
    <col min="3853" max="3853" width="5.85546875" style="1" customWidth="1"/>
    <col min="3854" max="3855" width="7" style="1" customWidth="1"/>
    <col min="3856" max="3856" width="7.140625" style="1" customWidth="1"/>
    <col min="3857" max="3859" width="7.42578125" style="1" customWidth="1"/>
    <col min="3860" max="3860" width="9.42578125" style="1" customWidth="1"/>
    <col min="3861" max="3861" width="6.7109375" style="1" customWidth="1"/>
    <col min="3862" max="3862" width="7.42578125" style="1" bestFit="1" customWidth="1"/>
    <col min="3863" max="3868" width="6.7109375" style="1" customWidth="1"/>
    <col min="3869" max="3869" width="5.5703125" style="1" customWidth="1"/>
    <col min="3870" max="3870" width="6.140625" style="1" customWidth="1"/>
    <col min="3871" max="3871" width="6.7109375" style="1" customWidth="1"/>
    <col min="3872" max="3872" width="6.42578125" style="1" bestFit="1" customWidth="1"/>
    <col min="3873" max="3873" width="7" style="1" customWidth="1"/>
    <col min="3874" max="3875" width="7.42578125" style="1" customWidth="1"/>
    <col min="3876" max="3876" width="6.42578125" style="1" customWidth="1"/>
    <col min="3877" max="3877" width="7.85546875" style="1" customWidth="1"/>
    <col min="3878" max="3878" width="7.42578125" style="1" customWidth="1"/>
    <col min="3879" max="3879" width="6.28515625" style="1" customWidth="1"/>
    <col min="3880" max="3880" width="7.42578125" style="1" bestFit="1" customWidth="1"/>
    <col min="3881" max="3883" width="6.28515625" style="1" customWidth="1"/>
    <col min="3884" max="3884" width="7.42578125" style="1" bestFit="1" customWidth="1"/>
    <col min="3885" max="3885" width="6.28515625" style="1" customWidth="1"/>
    <col min="3886" max="3886" width="7.42578125" style="1" bestFit="1" customWidth="1"/>
    <col min="3887" max="3887" width="6.28515625" style="1" customWidth="1"/>
    <col min="3888" max="3888" width="7.42578125" style="1" bestFit="1" customWidth="1"/>
    <col min="3889" max="3890" width="6.28515625" style="1" customWidth="1"/>
    <col min="3891" max="3891" width="6.42578125" style="1" customWidth="1"/>
    <col min="3892" max="3893" width="7.42578125" style="1" customWidth="1"/>
    <col min="3894" max="3894" width="7.7109375" style="1" bestFit="1" customWidth="1"/>
    <col min="3895" max="3895" width="7.42578125" style="1" customWidth="1"/>
    <col min="3896" max="3896" width="7.7109375" style="1" customWidth="1"/>
    <col min="3897" max="3897" width="5.85546875" style="1" customWidth="1"/>
    <col min="3898" max="3898" width="6.85546875" style="1" customWidth="1"/>
    <col min="3899" max="3899" width="5.85546875" style="1" customWidth="1"/>
    <col min="3900" max="3900" width="6.85546875" style="1" customWidth="1"/>
    <col min="3901" max="3901" width="5.85546875" style="1" customWidth="1"/>
    <col min="3902" max="3902" width="7.42578125" style="1" bestFit="1" customWidth="1"/>
    <col min="3903" max="3903" width="5.85546875" style="1" customWidth="1"/>
    <col min="3904" max="3904" width="7.42578125" style="1" bestFit="1" customWidth="1"/>
    <col min="3905" max="3905" width="5.7109375" style="1" customWidth="1"/>
    <col min="3906" max="3906" width="7.42578125" style="1" bestFit="1" customWidth="1"/>
    <col min="3907" max="3907" width="5.42578125" style="1" customWidth="1"/>
    <col min="3908" max="3908" width="6.5703125" style="1" customWidth="1"/>
    <col min="3909" max="3909" width="6.42578125" style="1" customWidth="1"/>
    <col min="3910" max="3910" width="7.42578125" style="1" customWidth="1"/>
    <col min="3911" max="3911" width="9.5703125" style="1" customWidth="1"/>
    <col min="3912" max="3912" width="7.7109375" style="1" customWidth="1"/>
    <col min="3913" max="3914" width="7.42578125" style="1" customWidth="1"/>
    <col min="3915" max="3915" width="5.85546875" style="1" customWidth="1"/>
    <col min="3916" max="3916" width="6.42578125" style="1" bestFit="1" customWidth="1"/>
    <col min="3917" max="3917" width="5.85546875" style="1" customWidth="1"/>
    <col min="3918" max="3918" width="6.42578125" style="1" bestFit="1" customWidth="1"/>
    <col min="3919" max="3919" width="5.85546875" style="1" customWidth="1"/>
    <col min="3920" max="3920" width="6.42578125" style="1" bestFit="1" customWidth="1"/>
    <col min="3921" max="3921" width="5.85546875" style="1" customWidth="1"/>
    <col min="3922" max="3922" width="7.42578125" style="1" bestFit="1" customWidth="1"/>
    <col min="3923" max="3923" width="5.85546875" style="1" customWidth="1"/>
    <col min="3924" max="3924" width="6.42578125" style="1" bestFit="1" customWidth="1"/>
    <col min="3925" max="3926" width="5.85546875" style="1" customWidth="1"/>
    <col min="3927" max="3927" width="6.42578125" style="1" customWidth="1"/>
    <col min="3928" max="3929" width="7.42578125" style="1" bestFit="1" customWidth="1"/>
    <col min="3930" max="3930" width="6.42578125" style="1" bestFit="1" customWidth="1"/>
    <col min="3931" max="3932" width="7.42578125" style="1" bestFit="1" customWidth="1"/>
    <col min="3933" max="3933" width="5.85546875" style="1" customWidth="1"/>
    <col min="3934" max="3934" width="7.42578125" style="1" bestFit="1" customWidth="1"/>
    <col min="3935" max="3935" width="8.42578125" style="1" bestFit="1" customWidth="1"/>
    <col min="3936" max="3937" width="7.42578125" style="1" bestFit="1" customWidth="1"/>
    <col min="3938" max="3938" width="8.42578125" style="1" bestFit="1" customWidth="1"/>
    <col min="3939" max="3939" width="7.42578125" style="1" bestFit="1" customWidth="1"/>
    <col min="3940" max="3940" width="10.28515625" style="1" bestFit="1" customWidth="1"/>
    <col min="3941" max="4096" width="9.140625" style="1"/>
    <col min="4097" max="4097" width="5.42578125" style="1" customWidth="1"/>
    <col min="4098" max="4098" width="16.42578125" style="1" customWidth="1"/>
    <col min="4099" max="4099" width="5.85546875" style="1" customWidth="1"/>
    <col min="4100" max="4100" width="7.28515625" style="1" customWidth="1"/>
    <col min="4101" max="4101" width="5.85546875" style="1" customWidth="1"/>
    <col min="4102" max="4102" width="6.85546875" style="1" customWidth="1"/>
    <col min="4103" max="4103" width="5.85546875" style="1" customWidth="1"/>
    <col min="4104" max="4104" width="6.42578125" style="1" customWidth="1"/>
    <col min="4105" max="4105" width="5.85546875" style="1" customWidth="1"/>
    <col min="4106" max="4106" width="6.85546875" style="1" customWidth="1"/>
    <col min="4107" max="4107" width="5.85546875" style="1" customWidth="1"/>
    <col min="4108" max="4108" width="6.5703125" style="1" customWidth="1"/>
    <col min="4109" max="4109" width="5.85546875" style="1" customWidth="1"/>
    <col min="4110" max="4111" width="7" style="1" customWidth="1"/>
    <col min="4112" max="4112" width="7.140625" style="1" customWidth="1"/>
    <col min="4113" max="4115" width="7.42578125" style="1" customWidth="1"/>
    <col min="4116" max="4116" width="9.42578125" style="1" customWidth="1"/>
    <col min="4117" max="4117" width="6.7109375" style="1" customWidth="1"/>
    <col min="4118" max="4118" width="7.42578125" style="1" bestFit="1" customWidth="1"/>
    <col min="4119" max="4124" width="6.7109375" style="1" customWidth="1"/>
    <col min="4125" max="4125" width="5.5703125" style="1" customWidth="1"/>
    <col min="4126" max="4126" width="6.140625" style="1" customWidth="1"/>
    <col min="4127" max="4127" width="6.7109375" style="1" customWidth="1"/>
    <col min="4128" max="4128" width="6.42578125" style="1" bestFit="1" customWidth="1"/>
    <col min="4129" max="4129" width="7" style="1" customWidth="1"/>
    <col min="4130" max="4131" width="7.42578125" style="1" customWidth="1"/>
    <col min="4132" max="4132" width="6.42578125" style="1" customWidth="1"/>
    <col min="4133" max="4133" width="7.85546875" style="1" customWidth="1"/>
    <col min="4134" max="4134" width="7.42578125" style="1" customWidth="1"/>
    <col min="4135" max="4135" width="6.28515625" style="1" customWidth="1"/>
    <col min="4136" max="4136" width="7.42578125" style="1" bestFit="1" customWidth="1"/>
    <col min="4137" max="4139" width="6.28515625" style="1" customWidth="1"/>
    <col min="4140" max="4140" width="7.42578125" style="1" bestFit="1" customWidth="1"/>
    <col min="4141" max="4141" width="6.28515625" style="1" customWidth="1"/>
    <col min="4142" max="4142" width="7.42578125" style="1" bestFit="1" customWidth="1"/>
    <col min="4143" max="4143" width="6.28515625" style="1" customWidth="1"/>
    <col min="4144" max="4144" width="7.42578125" style="1" bestFit="1" customWidth="1"/>
    <col min="4145" max="4146" width="6.28515625" style="1" customWidth="1"/>
    <col min="4147" max="4147" width="6.42578125" style="1" customWidth="1"/>
    <col min="4148" max="4149" width="7.42578125" style="1" customWidth="1"/>
    <col min="4150" max="4150" width="7.7109375" style="1" bestFit="1" customWidth="1"/>
    <col min="4151" max="4151" width="7.42578125" style="1" customWidth="1"/>
    <col min="4152" max="4152" width="7.7109375" style="1" customWidth="1"/>
    <col min="4153" max="4153" width="5.85546875" style="1" customWidth="1"/>
    <col min="4154" max="4154" width="6.85546875" style="1" customWidth="1"/>
    <col min="4155" max="4155" width="5.85546875" style="1" customWidth="1"/>
    <col min="4156" max="4156" width="6.85546875" style="1" customWidth="1"/>
    <col min="4157" max="4157" width="5.85546875" style="1" customWidth="1"/>
    <col min="4158" max="4158" width="7.42578125" style="1" bestFit="1" customWidth="1"/>
    <col min="4159" max="4159" width="5.85546875" style="1" customWidth="1"/>
    <col min="4160" max="4160" width="7.42578125" style="1" bestFit="1" customWidth="1"/>
    <col min="4161" max="4161" width="5.7109375" style="1" customWidth="1"/>
    <col min="4162" max="4162" width="7.42578125" style="1" bestFit="1" customWidth="1"/>
    <col min="4163" max="4163" width="5.42578125" style="1" customWidth="1"/>
    <col min="4164" max="4164" width="6.5703125" style="1" customWidth="1"/>
    <col min="4165" max="4165" width="6.42578125" style="1" customWidth="1"/>
    <col min="4166" max="4166" width="7.42578125" style="1" customWidth="1"/>
    <col min="4167" max="4167" width="9.5703125" style="1" customWidth="1"/>
    <col min="4168" max="4168" width="7.7109375" style="1" customWidth="1"/>
    <col min="4169" max="4170" width="7.42578125" style="1" customWidth="1"/>
    <col min="4171" max="4171" width="5.85546875" style="1" customWidth="1"/>
    <col min="4172" max="4172" width="6.42578125" style="1" bestFit="1" customWidth="1"/>
    <col min="4173" max="4173" width="5.85546875" style="1" customWidth="1"/>
    <col min="4174" max="4174" width="6.42578125" style="1" bestFit="1" customWidth="1"/>
    <col min="4175" max="4175" width="5.85546875" style="1" customWidth="1"/>
    <col min="4176" max="4176" width="6.42578125" style="1" bestFit="1" customWidth="1"/>
    <col min="4177" max="4177" width="5.85546875" style="1" customWidth="1"/>
    <col min="4178" max="4178" width="7.42578125" style="1" bestFit="1" customWidth="1"/>
    <col min="4179" max="4179" width="5.85546875" style="1" customWidth="1"/>
    <col min="4180" max="4180" width="6.42578125" style="1" bestFit="1" customWidth="1"/>
    <col min="4181" max="4182" width="5.85546875" style="1" customWidth="1"/>
    <col min="4183" max="4183" width="6.42578125" style="1" customWidth="1"/>
    <col min="4184" max="4185" width="7.42578125" style="1" bestFit="1" customWidth="1"/>
    <col min="4186" max="4186" width="6.42578125" style="1" bestFit="1" customWidth="1"/>
    <col min="4187" max="4188" width="7.42578125" style="1" bestFit="1" customWidth="1"/>
    <col min="4189" max="4189" width="5.85546875" style="1" customWidth="1"/>
    <col min="4190" max="4190" width="7.42578125" style="1" bestFit="1" customWidth="1"/>
    <col min="4191" max="4191" width="8.42578125" style="1" bestFit="1" customWidth="1"/>
    <col min="4192" max="4193" width="7.42578125" style="1" bestFit="1" customWidth="1"/>
    <col min="4194" max="4194" width="8.42578125" style="1" bestFit="1" customWidth="1"/>
    <col min="4195" max="4195" width="7.42578125" style="1" bestFit="1" customWidth="1"/>
    <col min="4196" max="4196" width="10.28515625" style="1" bestFit="1" customWidth="1"/>
    <col min="4197" max="4352" width="9.140625" style="1"/>
    <col min="4353" max="4353" width="5.42578125" style="1" customWidth="1"/>
    <col min="4354" max="4354" width="16.42578125" style="1" customWidth="1"/>
    <col min="4355" max="4355" width="5.85546875" style="1" customWidth="1"/>
    <col min="4356" max="4356" width="7.28515625" style="1" customWidth="1"/>
    <col min="4357" max="4357" width="5.85546875" style="1" customWidth="1"/>
    <col min="4358" max="4358" width="6.85546875" style="1" customWidth="1"/>
    <col min="4359" max="4359" width="5.85546875" style="1" customWidth="1"/>
    <col min="4360" max="4360" width="6.42578125" style="1" customWidth="1"/>
    <col min="4361" max="4361" width="5.85546875" style="1" customWidth="1"/>
    <col min="4362" max="4362" width="6.85546875" style="1" customWidth="1"/>
    <col min="4363" max="4363" width="5.85546875" style="1" customWidth="1"/>
    <col min="4364" max="4364" width="6.5703125" style="1" customWidth="1"/>
    <col min="4365" max="4365" width="5.85546875" style="1" customWidth="1"/>
    <col min="4366" max="4367" width="7" style="1" customWidth="1"/>
    <col min="4368" max="4368" width="7.140625" style="1" customWidth="1"/>
    <col min="4369" max="4371" width="7.42578125" style="1" customWidth="1"/>
    <col min="4372" max="4372" width="9.42578125" style="1" customWidth="1"/>
    <col min="4373" max="4373" width="6.7109375" style="1" customWidth="1"/>
    <col min="4374" max="4374" width="7.42578125" style="1" bestFit="1" customWidth="1"/>
    <col min="4375" max="4380" width="6.7109375" style="1" customWidth="1"/>
    <col min="4381" max="4381" width="5.5703125" style="1" customWidth="1"/>
    <col min="4382" max="4382" width="6.140625" style="1" customWidth="1"/>
    <col min="4383" max="4383" width="6.7109375" style="1" customWidth="1"/>
    <col min="4384" max="4384" width="6.42578125" style="1" bestFit="1" customWidth="1"/>
    <col min="4385" max="4385" width="7" style="1" customWidth="1"/>
    <col min="4386" max="4387" width="7.42578125" style="1" customWidth="1"/>
    <col min="4388" max="4388" width="6.42578125" style="1" customWidth="1"/>
    <col min="4389" max="4389" width="7.85546875" style="1" customWidth="1"/>
    <col min="4390" max="4390" width="7.42578125" style="1" customWidth="1"/>
    <col min="4391" max="4391" width="6.28515625" style="1" customWidth="1"/>
    <col min="4392" max="4392" width="7.42578125" style="1" bestFit="1" customWidth="1"/>
    <col min="4393" max="4395" width="6.28515625" style="1" customWidth="1"/>
    <col min="4396" max="4396" width="7.42578125" style="1" bestFit="1" customWidth="1"/>
    <col min="4397" max="4397" width="6.28515625" style="1" customWidth="1"/>
    <col min="4398" max="4398" width="7.42578125" style="1" bestFit="1" customWidth="1"/>
    <col min="4399" max="4399" width="6.28515625" style="1" customWidth="1"/>
    <col min="4400" max="4400" width="7.42578125" style="1" bestFit="1" customWidth="1"/>
    <col min="4401" max="4402" width="6.28515625" style="1" customWidth="1"/>
    <col min="4403" max="4403" width="6.42578125" style="1" customWidth="1"/>
    <col min="4404" max="4405" width="7.42578125" style="1" customWidth="1"/>
    <col min="4406" max="4406" width="7.7109375" style="1" bestFit="1" customWidth="1"/>
    <col min="4407" max="4407" width="7.42578125" style="1" customWidth="1"/>
    <col min="4408" max="4408" width="7.7109375" style="1" customWidth="1"/>
    <col min="4409" max="4409" width="5.85546875" style="1" customWidth="1"/>
    <col min="4410" max="4410" width="6.85546875" style="1" customWidth="1"/>
    <col min="4411" max="4411" width="5.85546875" style="1" customWidth="1"/>
    <col min="4412" max="4412" width="6.85546875" style="1" customWidth="1"/>
    <col min="4413" max="4413" width="5.85546875" style="1" customWidth="1"/>
    <col min="4414" max="4414" width="7.42578125" style="1" bestFit="1" customWidth="1"/>
    <col min="4415" max="4415" width="5.85546875" style="1" customWidth="1"/>
    <col min="4416" max="4416" width="7.42578125" style="1" bestFit="1" customWidth="1"/>
    <col min="4417" max="4417" width="5.7109375" style="1" customWidth="1"/>
    <col min="4418" max="4418" width="7.42578125" style="1" bestFit="1" customWidth="1"/>
    <col min="4419" max="4419" width="5.42578125" style="1" customWidth="1"/>
    <col min="4420" max="4420" width="6.5703125" style="1" customWidth="1"/>
    <col min="4421" max="4421" width="6.42578125" style="1" customWidth="1"/>
    <col min="4422" max="4422" width="7.42578125" style="1" customWidth="1"/>
    <col min="4423" max="4423" width="9.5703125" style="1" customWidth="1"/>
    <col min="4424" max="4424" width="7.7109375" style="1" customWidth="1"/>
    <col min="4425" max="4426" width="7.42578125" style="1" customWidth="1"/>
    <col min="4427" max="4427" width="5.85546875" style="1" customWidth="1"/>
    <col min="4428" max="4428" width="6.42578125" style="1" bestFit="1" customWidth="1"/>
    <col min="4429" max="4429" width="5.85546875" style="1" customWidth="1"/>
    <col min="4430" max="4430" width="6.42578125" style="1" bestFit="1" customWidth="1"/>
    <col min="4431" max="4431" width="5.85546875" style="1" customWidth="1"/>
    <col min="4432" max="4432" width="6.42578125" style="1" bestFit="1" customWidth="1"/>
    <col min="4433" max="4433" width="5.85546875" style="1" customWidth="1"/>
    <col min="4434" max="4434" width="7.42578125" style="1" bestFit="1" customWidth="1"/>
    <col min="4435" max="4435" width="5.85546875" style="1" customWidth="1"/>
    <col min="4436" max="4436" width="6.42578125" style="1" bestFit="1" customWidth="1"/>
    <col min="4437" max="4438" width="5.85546875" style="1" customWidth="1"/>
    <col min="4439" max="4439" width="6.42578125" style="1" customWidth="1"/>
    <col min="4440" max="4441" width="7.42578125" style="1" bestFit="1" customWidth="1"/>
    <col min="4442" max="4442" width="6.42578125" style="1" bestFit="1" customWidth="1"/>
    <col min="4443" max="4444" width="7.42578125" style="1" bestFit="1" customWidth="1"/>
    <col min="4445" max="4445" width="5.85546875" style="1" customWidth="1"/>
    <col min="4446" max="4446" width="7.42578125" style="1" bestFit="1" customWidth="1"/>
    <col min="4447" max="4447" width="8.42578125" style="1" bestFit="1" customWidth="1"/>
    <col min="4448" max="4449" width="7.42578125" style="1" bestFit="1" customWidth="1"/>
    <col min="4450" max="4450" width="8.42578125" style="1" bestFit="1" customWidth="1"/>
    <col min="4451" max="4451" width="7.42578125" style="1" bestFit="1" customWidth="1"/>
    <col min="4452" max="4452" width="10.28515625" style="1" bestFit="1" customWidth="1"/>
    <col min="4453" max="4608" width="9.140625" style="1"/>
    <col min="4609" max="4609" width="5.42578125" style="1" customWidth="1"/>
    <col min="4610" max="4610" width="16.42578125" style="1" customWidth="1"/>
    <col min="4611" max="4611" width="5.85546875" style="1" customWidth="1"/>
    <col min="4612" max="4612" width="7.28515625" style="1" customWidth="1"/>
    <col min="4613" max="4613" width="5.85546875" style="1" customWidth="1"/>
    <col min="4614" max="4614" width="6.85546875" style="1" customWidth="1"/>
    <col min="4615" max="4615" width="5.85546875" style="1" customWidth="1"/>
    <col min="4616" max="4616" width="6.42578125" style="1" customWidth="1"/>
    <col min="4617" max="4617" width="5.85546875" style="1" customWidth="1"/>
    <col min="4618" max="4618" width="6.85546875" style="1" customWidth="1"/>
    <col min="4619" max="4619" width="5.85546875" style="1" customWidth="1"/>
    <col min="4620" max="4620" width="6.5703125" style="1" customWidth="1"/>
    <col min="4621" max="4621" width="5.85546875" style="1" customWidth="1"/>
    <col min="4622" max="4623" width="7" style="1" customWidth="1"/>
    <col min="4624" max="4624" width="7.140625" style="1" customWidth="1"/>
    <col min="4625" max="4627" width="7.42578125" style="1" customWidth="1"/>
    <col min="4628" max="4628" width="9.42578125" style="1" customWidth="1"/>
    <col min="4629" max="4629" width="6.7109375" style="1" customWidth="1"/>
    <col min="4630" max="4630" width="7.42578125" style="1" bestFit="1" customWidth="1"/>
    <col min="4631" max="4636" width="6.7109375" style="1" customWidth="1"/>
    <col min="4637" max="4637" width="5.5703125" style="1" customWidth="1"/>
    <col min="4638" max="4638" width="6.140625" style="1" customWidth="1"/>
    <col min="4639" max="4639" width="6.7109375" style="1" customWidth="1"/>
    <col min="4640" max="4640" width="6.42578125" style="1" bestFit="1" customWidth="1"/>
    <col min="4641" max="4641" width="7" style="1" customWidth="1"/>
    <col min="4642" max="4643" width="7.42578125" style="1" customWidth="1"/>
    <col min="4644" max="4644" width="6.42578125" style="1" customWidth="1"/>
    <col min="4645" max="4645" width="7.85546875" style="1" customWidth="1"/>
    <col min="4646" max="4646" width="7.42578125" style="1" customWidth="1"/>
    <col min="4647" max="4647" width="6.28515625" style="1" customWidth="1"/>
    <col min="4648" max="4648" width="7.42578125" style="1" bestFit="1" customWidth="1"/>
    <col min="4649" max="4651" width="6.28515625" style="1" customWidth="1"/>
    <col min="4652" max="4652" width="7.42578125" style="1" bestFit="1" customWidth="1"/>
    <col min="4653" max="4653" width="6.28515625" style="1" customWidth="1"/>
    <col min="4654" max="4654" width="7.42578125" style="1" bestFit="1" customWidth="1"/>
    <col min="4655" max="4655" width="6.28515625" style="1" customWidth="1"/>
    <col min="4656" max="4656" width="7.42578125" style="1" bestFit="1" customWidth="1"/>
    <col min="4657" max="4658" width="6.28515625" style="1" customWidth="1"/>
    <col min="4659" max="4659" width="6.42578125" style="1" customWidth="1"/>
    <col min="4660" max="4661" width="7.42578125" style="1" customWidth="1"/>
    <col min="4662" max="4662" width="7.7109375" style="1" bestFit="1" customWidth="1"/>
    <col min="4663" max="4663" width="7.42578125" style="1" customWidth="1"/>
    <col min="4664" max="4664" width="7.7109375" style="1" customWidth="1"/>
    <col min="4665" max="4665" width="5.85546875" style="1" customWidth="1"/>
    <col min="4666" max="4666" width="6.85546875" style="1" customWidth="1"/>
    <col min="4667" max="4667" width="5.85546875" style="1" customWidth="1"/>
    <col min="4668" max="4668" width="6.85546875" style="1" customWidth="1"/>
    <col min="4669" max="4669" width="5.85546875" style="1" customWidth="1"/>
    <col min="4670" max="4670" width="7.42578125" style="1" bestFit="1" customWidth="1"/>
    <col min="4671" max="4671" width="5.85546875" style="1" customWidth="1"/>
    <col min="4672" max="4672" width="7.42578125" style="1" bestFit="1" customWidth="1"/>
    <col min="4673" max="4673" width="5.7109375" style="1" customWidth="1"/>
    <col min="4674" max="4674" width="7.42578125" style="1" bestFit="1" customWidth="1"/>
    <col min="4675" max="4675" width="5.42578125" style="1" customWidth="1"/>
    <col min="4676" max="4676" width="6.5703125" style="1" customWidth="1"/>
    <col min="4677" max="4677" width="6.42578125" style="1" customWidth="1"/>
    <col min="4678" max="4678" width="7.42578125" style="1" customWidth="1"/>
    <col min="4679" max="4679" width="9.5703125" style="1" customWidth="1"/>
    <col min="4680" max="4680" width="7.7109375" style="1" customWidth="1"/>
    <col min="4681" max="4682" width="7.42578125" style="1" customWidth="1"/>
    <col min="4683" max="4683" width="5.85546875" style="1" customWidth="1"/>
    <col min="4684" max="4684" width="6.42578125" style="1" bestFit="1" customWidth="1"/>
    <col min="4685" max="4685" width="5.85546875" style="1" customWidth="1"/>
    <col min="4686" max="4686" width="6.42578125" style="1" bestFit="1" customWidth="1"/>
    <col min="4687" max="4687" width="5.85546875" style="1" customWidth="1"/>
    <col min="4688" max="4688" width="6.42578125" style="1" bestFit="1" customWidth="1"/>
    <col min="4689" max="4689" width="5.85546875" style="1" customWidth="1"/>
    <col min="4690" max="4690" width="7.42578125" style="1" bestFit="1" customWidth="1"/>
    <col min="4691" max="4691" width="5.85546875" style="1" customWidth="1"/>
    <col min="4692" max="4692" width="6.42578125" style="1" bestFit="1" customWidth="1"/>
    <col min="4693" max="4694" width="5.85546875" style="1" customWidth="1"/>
    <col min="4695" max="4695" width="6.42578125" style="1" customWidth="1"/>
    <col min="4696" max="4697" width="7.42578125" style="1" bestFit="1" customWidth="1"/>
    <col min="4698" max="4698" width="6.42578125" style="1" bestFit="1" customWidth="1"/>
    <col min="4699" max="4700" width="7.42578125" style="1" bestFit="1" customWidth="1"/>
    <col min="4701" max="4701" width="5.85546875" style="1" customWidth="1"/>
    <col min="4702" max="4702" width="7.42578125" style="1" bestFit="1" customWidth="1"/>
    <col min="4703" max="4703" width="8.42578125" style="1" bestFit="1" customWidth="1"/>
    <col min="4704" max="4705" width="7.42578125" style="1" bestFit="1" customWidth="1"/>
    <col min="4706" max="4706" width="8.42578125" style="1" bestFit="1" customWidth="1"/>
    <col min="4707" max="4707" width="7.42578125" style="1" bestFit="1" customWidth="1"/>
    <col min="4708" max="4708" width="10.28515625" style="1" bestFit="1" customWidth="1"/>
    <col min="4709" max="4864" width="9.140625" style="1"/>
    <col min="4865" max="4865" width="5.42578125" style="1" customWidth="1"/>
    <col min="4866" max="4866" width="16.42578125" style="1" customWidth="1"/>
    <col min="4867" max="4867" width="5.85546875" style="1" customWidth="1"/>
    <col min="4868" max="4868" width="7.28515625" style="1" customWidth="1"/>
    <col min="4869" max="4869" width="5.85546875" style="1" customWidth="1"/>
    <col min="4870" max="4870" width="6.85546875" style="1" customWidth="1"/>
    <col min="4871" max="4871" width="5.85546875" style="1" customWidth="1"/>
    <col min="4872" max="4872" width="6.42578125" style="1" customWidth="1"/>
    <col min="4873" max="4873" width="5.85546875" style="1" customWidth="1"/>
    <col min="4874" max="4874" width="6.85546875" style="1" customWidth="1"/>
    <col min="4875" max="4875" width="5.85546875" style="1" customWidth="1"/>
    <col min="4876" max="4876" width="6.5703125" style="1" customWidth="1"/>
    <col min="4877" max="4877" width="5.85546875" style="1" customWidth="1"/>
    <col min="4878" max="4879" width="7" style="1" customWidth="1"/>
    <col min="4880" max="4880" width="7.140625" style="1" customWidth="1"/>
    <col min="4881" max="4883" width="7.42578125" style="1" customWidth="1"/>
    <col min="4884" max="4884" width="9.42578125" style="1" customWidth="1"/>
    <col min="4885" max="4885" width="6.7109375" style="1" customWidth="1"/>
    <col min="4886" max="4886" width="7.42578125" style="1" bestFit="1" customWidth="1"/>
    <col min="4887" max="4892" width="6.7109375" style="1" customWidth="1"/>
    <col min="4893" max="4893" width="5.5703125" style="1" customWidth="1"/>
    <col min="4894" max="4894" width="6.140625" style="1" customWidth="1"/>
    <col min="4895" max="4895" width="6.7109375" style="1" customWidth="1"/>
    <col min="4896" max="4896" width="6.42578125" style="1" bestFit="1" customWidth="1"/>
    <col min="4897" max="4897" width="7" style="1" customWidth="1"/>
    <col min="4898" max="4899" width="7.42578125" style="1" customWidth="1"/>
    <col min="4900" max="4900" width="6.42578125" style="1" customWidth="1"/>
    <col min="4901" max="4901" width="7.85546875" style="1" customWidth="1"/>
    <col min="4902" max="4902" width="7.42578125" style="1" customWidth="1"/>
    <col min="4903" max="4903" width="6.28515625" style="1" customWidth="1"/>
    <col min="4904" max="4904" width="7.42578125" style="1" bestFit="1" customWidth="1"/>
    <col min="4905" max="4907" width="6.28515625" style="1" customWidth="1"/>
    <col min="4908" max="4908" width="7.42578125" style="1" bestFit="1" customWidth="1"/>
    <col min="4909" max="4909" width="6.28515625" style="1" customWidth="1"/>
    <col min="4910" max="4910" width="7.42578125" style="1" bestFit="1" customWidth="1"/>
    <col min="4911" max="4911" width="6.28515625" style="1" customWidth="1"/>
    <col min="4912" max="4912" width="7.42578125" style="1" bestFit="1" customWidth="1"/>
    <col min="4913" max="4914" width="6.28515625" style="1" customWidth="1"/>
    <col min="4915" max="4915" width="6.42578125" style="1" customWidth="1"/>
    <col min="4916" max="4917" width="7.42578125" style="1" customWidth="1"/>
    <col min="4918" max="4918" width="7.7109375" style="1" bestFit="1" customWidth="1"/>
    <col min="4919" max="4919" width="7.42578125" style="1" customWidth="1"/>
    <col min="4920" max="4920" width="7.7109375" style="1" customWidth="1"/>
    <col min="4921" max="4921" width="5.85546875" style="1" customWidth="1"/>
    <col min="4922" max="4922" width="6.85546875" style="1" customWidth="1"/>
    <col min="4923" max="4923" width="5.85546875" style="1" customWidth="1"/>
    <col min="4924" max="4924" width="6.85546875" style="1" customWidth="1"/>
    <col min="4925" max="4925" width="5.85546875" style="1" customWidth="1"/>
    <col min="4926" max="4926" width="7.42578125" style="1" bestFit="1" customWidth="1"/>
    <col min="4927" max="4927" width="5.85546875" style="1" customWidth="1"/>
    <col min="4928" max="4928" width="7.42578125" style="1" bestFit="1" customWidth="1"/>
    <col min="4929" max="4929" width="5.7109375" style="1" customWidth="1"/>
    <col min="4930" max="4930" width="7.42578125" style="1" bestFit="1" customWidth="1"/>
    <col min="4931" max="4931" width="5.42578125" style="1" customWidth="1"/>
    <col min="4932" max="4932" width="6.5703125" style="1" customWidth="1"/>
    <col min="4933" max="4933" width="6.42578125" style="1" customWidth="1"/>
    <col min="4934" max="4934" width="7.42578125" style="1" customWidth="1"/>
    <col min="4935" max="4935" width="9.5703125" style="1" customWidth="1"/>
    <col min="4936" max="4936" width="7.7109375" style="1" customWidth="1"/>
    <col min="4937" max="4938" width="7.42578125" style="1" customWidth="1"/>
    <col min="4939" max="4939" width="5.85546875" style="1" customWidth="1"/>
    <col min="4940" max="4940" width="6.42578125" style="1" bestFit="1" customWidth="1"/>
    <col min="4941" max="4941" width="5.85546875" style="1" customWidth="1"/>
    <col min="4942" max="4942" width="6.42578125" style="1" bestFit="1" customWidth="1"/>
    <col min="4943" max="4943" width="5.85546875" style="1" customWidth="1"/>
    <col min="4944" max="4944" width="6.42578125" style="1" bestFit="1" customWidth="1"/>
    <col min="4945" max="4945" width="5.85546875" style="1" customWidth="1"/>
    <col min="4946" max="4946" width="7.42578125" style="1" bestFit="1" customWidth="1"/>
    <col min="4947" max="4947" width="5.85546875" style="1" customWidth="1"/>
    <col min="4948" max="4948" width="6.42578125" style="1" bestFit="1" customWidth="1"/>
    <col min="4949" max="4950" width="5.85546875" style="1" customWidth="1"/>
    <col min="4951" max="4951" width="6.42578125" style="1" customWidth="1"/>
    <col min="4952" max="4953" width="7.42578125" style="1" bestFit="1" customWidth="1"/>
    <col min="4954" max="4954" width="6.42578125" style="1" bestFit="1" customWidth="1"/>
    <col min="4955" max="4956" width="7.42578125" style="1" bestFit="1" customWidth="1"/>
    <col min="4957" max="4957" width="5.85546875" style="1" customWidth="1"/>
    <col min="4958" max="4958" width="7.42578125" style="1" bestFit="1" customWidth="1"/>
    <col min="4959" max="4959" width="8.42578125" style="1" bestFit="1" customWidth="1"/>
    <col min="4960" max="4961" width="7.42578125" style="1" bestFit="1" customWidth="1"/>
    <col min="4962" max="4962" width="8.42578125" style="1" bestFit="1" customWidth="1"/>
    <col min="4963" max="4963" width="7.42578125" style="1" bestFit="1" customWidth="1"/>
    <col min="4964" max="4964" width="10.28515625" style="1" bestFit="1" customWidth="1"/>
    <col min="4965" max="5120" width="9.140625" style="1"/>
    <col min="5121" max="5121" width="5.42578125" style="1" customWidth="1"/>
    <col min="5122" max="5122" width="16.42578125" style="1" customWidth="1"/>
    <col min="5123" max="5123" width="5.85546875" style="1" customWidth="1"/>
    <col min="5124" max="5124" width="7.28515625" style="1" customWidth="1"/>
    <col min="5125" max="5125" width="5.85546875" style="1" customWidth="1"/>
    <col min="5126" max="5126" width="6.85546875" style="1" customWidth="1"/>
    <col min="5127" max="5127" width="5.85546875" style="1" customWidth="1"/>
    <col min="5128" max="5128" width="6.42578125" style="1" customWidth="1"/>
    <col min="5129" max="5129" width="5.85546875" style="1" customWidth="1"/>
    <col min="5130" max="5130" width="6.85546875" style="1" customWidth="1"/>
    <col min="5131" max="5131" width="5.85546875" style="1" customWidth="1"/>
    <col min="5132" max="5132" width="6.5703125" style="1" customWidth="1"/>
    <col min="5133" max="5133" width="5.85546875" style="1" customWidth="1"/>
    <col min="5134" max="5135" width="7" style="1" customWidth="1"/>
    <col min="5136" max="5136" width="7.140625" style="1" customWidth="1"/>
    <col min="5137" max="5139" width="7.42578125" style="1" customWidth="1"/>
    <col min="5140" max="5140" width="9.42578125" style="1" customWidth="1"/>
    <col min="5141" max="5141" width="6.7109375" style="1" customWidth="1"/>
    <col min="5142" max="5142" width="7.42578125" style="1" bestFit="1" customWidth="1"/>
    <col min="5143" max="5148" width="6.7109375" style="1" customWidth="1"/>
    <col min="5149" max="5149" width="5.5703125" style="1" customWidth="1"/>
    <col min="5150" max="5150" width="6.140625" style="1" customWidth="1"/>
    <col min="5151" max="5151" width="6.7109375" style="1" customWidth="1"/>
    <col min="5152" max="5152" width="6.42578125" style="1" bestFit="1" customWidth="1"/>
    <col min="5153" max="5153" width="7" style="1" customWidth="1"/>
    <col min="5154" max="5155" width="7.42578125" style="1" customWidth="1"/>
    <col min="5156" max="5156" width="6.42578125" style="1" customWidth="1"/>
    <col min="5157" max="5157" width="7.85546875" style="1" customWidth="1"/>
    <col min="5158" max="5158" width="7.42578125" style="1" customWidth="1"/>
    <col min="5159" max="5159" width="6.28515625" style="1" customWidth="1"/>
    <col min="5160" max="5160" width="7.42578125" style="1" bestFit="1" customWidth="1"/>
    <col min="5161" max="5163" width="6.28515625" style="1" customWidth="1"/>
    <col min="5164" max="5164" width="7.42578125" style="1" bestFit="1" customWidth="1"/>
    <col min="5165" max="5165" width="6.28515625" style="1" customWidth="1"/>
    <col min="5166" max="5166" width="7.42578125" style="1" bestFit="1" customWidth="1"/>
    <col min="5167" max="5167" width="6.28515625" style="1" customWidth="1"/>
    <col min="5168" max="5168" width="7.42578125" style="1" bestFit="1" customWidth="1"/>
    <col min="5169" max="5170" width="6.28515625" style="1" customWidth="1"/>
    <col min="5171" max="5171" width="6.42578125" style="1" customWidth="1"/>
    <col min="5172" max="5173" width="7.42578125" style="1" customWidth="1"/>
    <col min="5174" max="5174" width="7.7109375" style="1" bestFit="1" customWidth="1"/>
    <col min="5175" max="5175" width="7.42578125" style="1" customWidth="1"/>
    <col min="5176" max="5176" width="7.7109375" style="1" customWidth="1"/>
    <col min="5177" max="5177" width="5.85546875" style="1" customWidth="1"/>
    <col min="5178" max="5178" width="6.85546875" style="1" customWidth="1"/>
    <col min="5179" max="5179" width="5.85546875" style="1" customWidth="1"/>
    <col min="5180" max="5180" width="6.85546875" style="1" customWidth="1"/>
    <col min="5181" max="5181" width="5.85546875" style="1" customWidth="1"/>
    <col min="5182" max="5182" width="7.42578125" style="1" bestFit="1" customWidth="1"/>
    <col min="5183" max="5183" width="5.85546875" style="1" customWidth="1"/>
    <col min="5184" max="5184" width="7.42578125" style="1" bestFit="1" customWidth="1"/>
    <col min="5185" max="5185" width="5.7109375" style="1" customWidth="1"/>
    <col min="5186" max="5186" width="7.42578125" style="1" bestFit="1" customWidth="1"/>
    <col min="5187" max="5187" width="5.42578125" style="1" customWidth="1"/>
    <col min="5188" max="5188" width="6.5703125" style="1" customWidth="1"/>
    <col min="5189" max="5189" width="6.42578125" style="1" customWidth="1"/>
    <col min="5190" max="5190" width="7.42578125" style="1" customWidth="1"/>
    <col min="5191" max="5191" width="9.5703125" style="1" customWidth="1"/>
    <col min="5192" max="5192" width="7.7109375" style="1" customWidth="1"/>
    <col min="5193" max="5194" width="7.42578125" style="1" customWidth="1"/>
    <col min="5195" max="5195" width="5.85546875" style="1" customWidth="1"/>
    <col min="5196" max="5196" width="6.42578125" style="1" bestFit="1" customWidth="1"/>
    <col min="5197" max="5197" width="5.85546875" style="1" customWidth="1"/>
    <col min="5198" max="5198" width="6.42578125" style="1" bestFit="1" customWidth="1"/>
    <col min="5199" max="5199" width="5.85546875" style="1" customWidth="1"/>
    <col min="5200" max="5200" width="6.42578125" style="1" bestFit="1" customWidth="1"/>
    <col min="5201" max="5201" width="5.85546875" style="1" customWidth="1"/>
    <col min="5202" max="5202" width="7.42578125" style="1" bestFit="1" customWidth="1"/>
    <col min="5203" max="5203" width="5.85546875" style="1" customWidth="1"/>
    <col min="5204" max="5204" width="6.42578125" style="1" bestFit="1" customWidth="1"/>
    <col min="5205" max="5206" width="5.85546875" style="1" customWidth="1"/>
    <col min="5207" max="5207" width="6.42578125" style="1" customWidth="1"/>
    <col min="5208" max="5209" width="7.42578125" style="1" bestFit="1" customWidth="1"/>
    <col min="5210" max="5210" width="6.42578125" style="1" bestFit="1" customWidth="1"/>
    <col min="5211" max="5212" width="7.42578125" style="1" bestFit="1" customWidth="1"/>
    <col min="5213" max="5213" width="5.85546875" style="1" customWidth="1"/>
    <col min="5214" max="5214" width="7.42578125" style="1" bestFit="1" customWidth="1"/>
    <col min="5215" max="5215" width="8.42578125" style="1" bestFit="1" customWidth="1"/>
    <col min="5216" max="5217" width="7.42578125" style="1" bestFit="1" customWidth="1"/>
    <col min="5218" max="5218" width="8.42578125" style="1" bestFit="1" customWidth="1"/>
    <col min="5219" max="5219" width="7.42578125" style="1" bestFit="1" customWidth="1"/>
    <col min="5220" max="5220" width="10.28515625" style="1" bestFit="1" customWidth="1"/>
    <col min="5221" max="5376" width="9.140625" style="1"/>
    <col min="5377" max="5377" width="5.42578125" style="1" customWidth="1"/>
    <col min="5378" max="5378" width="16.42578125" style="1" customWidth="1"/>
    <col min="5379" max="5379" width="5.85546875" style="1" customWidth="1"/>
    <col min="5380" max="5380" width="7.28515625" style="1" customWidth="1"/>
    <col min="5381" max="5381" width="5.85546875" style="1" customWidth="1"/>
    <col min="5382" max="5382" width="6.85546875" style="1" customWidth="1"/>
    <col min="5383" max="5383" width="5.85546875" style="1" customWidth="1"/>
    <col min="5384" max="5384" width="6.42578125" style="1" customWidth="1"/>
    <col min="5385" max="5385" width="5.85546875" style="1" customWidth="1"/>
    <col min="5386" max="5386" width="6.85546875" style="1" customWidth="1"/>
    <col min="5387" max="5387" width="5.85546875" style="1" customWidth="1"/>
    <col min="5388" max="5388" width="6.5703125" style="1" customWidth="1"/>
    <col min="5389" max="5389" width="5.85546875" style="1" customWidth="1"/>
    <col min="5390" max="5391" width="7" style="1" customWidth="1"/>
    <col min="5392" max="5392" width="7.140625" style="1" customWidth="1"/>
    <col min="5393" max="5395" width="7.42578125" style="1" customWidth="1"/>
    <col min="5396" max="5396" width="9.42578125" style="1" customWidth="1"/>
    <col min="5397" max="5397" width="6.7109375" style="1" customWidth="1"/>
    <col min="5398" max="5398" width="7.42578125" style="1" bestFit="1" customWidth="1"/>
    <col min="5399" max="5404" width="6.7109375" style="1" customWidth="1"/>
    <col min="5405" max="5405" width="5.5703125" style="1" customWidth="1"/>
    <col min="5406" max="5406" width="6.140625" style="1" customWidth="1"/>
    <col min="5407" max="5407" width="6.7109375" style="1" customWidth="1"/>
    <col min="5408" max="5408" width="6.42578125" style="1" bestFit="1" customWidth="1"/>
    <col min="5409" max="5409" width="7" style="1" customWidth="1"/>
    <col min="5410" max="5411" width="7.42578125" style="1" customWidth="1"/>
    <col min="5412" max="5412" width="6.42578125" style="1" customWidth="1"/>
    <col min="5413" max="5413" width="7.85546875" style="1" customWidth="1"/>
    <col min="5414" max="5414" width="7.42578125" style="1" customWidth="1"/>
    <col min="5415" max="5415" width="6.28515625" style="1" customWidth="1"/>
    <col min="5416" max="5416" width="7.42578125" style="1" bestFit="1" customWidth="1"/>
    <col min="5417" max="5419" width="6.28515625" style="1" customWidth="1"/>
    <col min="5420" max="5420" width="7.42578125" style="1" bestFit="1" customWidth="1"/>
    <col min="5421" max="5421" width="6.28515625" style="1" customWidth="1"/>
    <col min="5422" max="5422" width="7.42578125" style="1" bestFit="1" customWidth="1"/>
    <col min="5423" max="5423" width="6.28515625" style="1" customWidth="1"/>
    <col min="5424" max="5424" width="7.42578125" style="1" bestFit="1" customWidth="1"/>
    <col min="5425" max="5426" width="6.28515625" style="1" customWidth="1"/>
    <col min="5427" max="5427" width="6.42578125" style="1" customWidth="1"/>
    <col min="5428" max="5429" width="7.42578125" style="1" customWidth="1"/>
    <col min="5430" max="5430" width="7.7109375" style="1" bestFit="1" customWidth="1"/>
    <col min="5431" max="5431" width="7.42578125" style="1" customWidth="1"/>
    <col min="5432" max="5432" width="7.7109375" style="1" customWidth="1"/>
    <col min="5433" max="5433" width="5.85546875" style="1" customWidth="1"/>
    <col min="5434" max="5434" width="6.85546875" style="1" customWidth="1"/>
    <col min="5435" max="5435" width="5.85546875" style="1" customWidth="1"/>
    <col min="5436" max="5436" width="6.85546875" style="1" customWidth="1"/>
    <col min="5437" max="5437" width="5.85546875" style="1" customWidth="1"/>
    <col min="5438" max="5438" width="7.42578125" style="1" bestFit="1" customWidth="1"/>
    <col min="5439" max="5439" width="5.85546875" style="1" customWidth="1"/>
    <col min="5440" max="5440" width="7.42578125" style="1" bestFit="1" customWidth="1"/>
    <col min="5441" max="5441" width="5.7109375" style="1" customWidth="1"/>
    <col min="5442" max="5442" width="7.42578125" style="1" bestFit="1" customWidth="1"/>
    <col min="5443" max="5443" width="5.42578125" style="1" customWidth="1"/>
    <col min="5444" max="5444" width="6.5703125" style="1" customWidth="1"/>
    <col min="5445" max="5445" width="6.42578125" style="1" customWidth="1"/>
    <col min="5446" max="5446" width="7.42578125" style="1" customWidth="1"/>
    <col min="5447" max="5447" width="9.5703125" style="1" customWidth="1"/>
    <col min="5448" max="5448" width="7.7109375" style="1" customWidth="1"/>
    <col min="5449" max="5450" width="7.42578125" style="1" customWidth="1"/>
    <col min="5451" max="5451" width="5.85546875" style="1" customWidth="1"/>
    <col min="5452" max="5452" width="6.42578125" style="1" bestFit="1" customWidth="1"/>
    <col min="5453" max="5453" width="5.85546875" style="1" customWidth="1"/>
    <col min="5454" max="5454" width="6.42578125" style="1" bestFit="1" customWidth="1"/>
    <col min="5455" max="5455" width="5.85546875" style="1" customWidth="1"/>
    <col min="5456" max="5456" width="6.42578125" style="1" bestFit="1" customWidth="1"/>
    <col min="5457" max="5457" width="5.85546875" style="1" customWidth="1"/>
    <col min="5458" max="5458" width="7.42578125" style="1" bestFit="1" customWidth="1"/>
    <col min="5459" max="5459" width="5.85546875" style="1" customWidth="1"/>
    <col min="5460" max="5460" width="6.42578125" style="1" bestFit="1" customWidth="1"/>
    <col min="5461" max="5462" width="5.85546875" style="1" customWidth="1"/>
    <col min="5463" max="5463" width="6.42578125" style="1" customWidth="1"/>
    <col min="5464" max="5465" width="7.42578125" style="1" bestFit="1" customWidth="1"/>
    <col min="5466" max="5466" width="6.42578125" style="1" bestFit="1" customWidth="1"/>
    <col min="5467" max="5468" width="7.42578125" style="1" bestFit="1" customWidth="1"/>
    <col min="5469" max="5469" width="5.85546875" style="1" customWidth="1"/>
    <col min="5470" max="5470" width="7.42578125" style="1" bestFit="1" customWidth="1"/>
    <col min="5471" max="5471" width="8.42578125" style="1" bestFit="1" customWidth="1"/>
    <col min="5472" max="5473" width="7.42578125" style="1" bestFit="1" customWidth="1"/>
    <col min="5474" max="5474" width="8.42578125" style="1" bestFit="1" customWidth="1"/>
    <col min="5475" max="5475" width="7.42578125" style="1" bestFit="1" customWidth="1"/>
    <col min="5476" max="5476" width="10.28515625" style="1" bestFit="1" customWidth="1"/>
    <col min="5477" max="5632" width="9.140625" style="1"/>
    <col min="5633" max="5633" width="5.42578125" style="1" customWidth="1"/>
    <col min="5634" max="5634" width="16.42578125" style="1" customWidth="1"/>
    <col min="5635" max="5635" width="5.85546875" style="1" customWidth="1"/>
    <col min="5636" max="5636" width="7.28515625" style="1" customWidth="1"/>
    <col min="5637" max="5637" width="5.85546875" style="1" customWidth="1"/>
    <col min="5638" max="5638" width="6.85546875" style="1" customWidth="1"/>
    <col min="5639" max="5639" width="5.85546875" style="1" customWidth="1"/>
    <col min="5640" max="5640" width="6.42578125" style="1" customWidth="1"/>
    <col min="5641" max="5641" width="5.85546875" style="1" customWidth="1"/>
    <col min="5642" max="5642" width="6.85546875" style="1" customWidth="1"/>
    <col min="5643" max="5643" width="5.85546875" style="1" customWidth="1"/>
    <col min="5644" max="5644" width="6.5703125" style="1" customWidth="1"/>
    <col min="5645" max="5645" width="5.85546875" style="1" customWidth="1"/>
    <col min="5646" max="5647" width="7" style="1" customWidth="1"/>
    <col min="5648" max="5648" width="7.140625" style="1" customWidth="1"/>
    <col min="5649" max="5651" width="7.42578125" style="1" customWidth="1"/>
    <col min="5652" max="5652" width="9.42578125" style="1" customWidth="1"/>
    <col min="5653" max="5653" width="6.7109375" style="1" customWidth="1"/>
    <col min="5654" max="5654" width="7.42578125" style="1" bestFit="1" customWidth="1"/>
    <col min="5655" max="5660" width="6.7109375" style="1" customWidth="1"/>
    <col min="5661" max="5661" width="5.5703125" style="1" customWidth="1"/>
    <col min="5662" max="5662" width="6.140625" style="1" customWidth="1"/>
    <col min="5663" max="5663" width="6.7109375" style="1" customWidth="1"/>
    <col min="5664" max="5664" width="6.42578125" style="1" bestFit="1" customWidth="1"/>
    <col min="5665" max="5665" width="7" style="1" customWidth="1"/>
    <col min="5666" max="5667" width="7.42578125" style="1" customWidth="1"/>
    <col min="5668" max="5668" width="6.42578125" style="1" customWidth="1"/>
    <col min="5669" max="5669" width="7.85546875" style="1" customWidth="1"/>
    <col min="5670" max="5670" width="7.42578125" style="1" customWidth="1"/>
    <col min="5671" max="5671" width="6.28515625" style="1" customWidth="1"/>
    <col min="5672" max="5672" width="7.42578125" style="1" bestFit="1" customWidth="1"/>
    <col min="5673" max="5675" width="6.28515625" style="1" customWidth="1"/>
    <col min="5676" max="5676" width="7.42578125" style="1" bestFit="1" customWidth="1"/>
    <col min="5677" max="5677" width="6.28515625" style="1" customWidth="1"/>
    <col min="5678" max="5678" width="7.42578125" style="1" bestFit="1" customWidth="1"/>
    <col min="5679" max="5679" width="6.28515625" style="1" customWidth="1"/>
    <col min="5680" max="5680" width="7.42578125" style="1" bestFit="1" customWidth="1"/>
    <col min="5681" max="5682" width="6.28515625" style="1" customWidth="1"/>
    <col min="5683" max="5683" width="6.42578125" style="1" customWidth="1"/>
    <col min="5684" max="5685" width="7.42578125" style="1" customWidth="1"/>
    <col min="5686" max="5686" width="7.7109375" style="1" bestFit="1" customWidth="1"/>
    <col min="5687" max="5687" width="7.42578125" style="1" customWidth="1"/>
    <col min="5688" max="5688" width="7.7109375" style="1" customWidth="1"/>
    <col min="5689" max="5689" width="5.85546875" style="1" customWidth="1"/>
    <col min="5690" max="5690" width="6.85546875" style="1" customWidth="1"/>
    <col min="5691" max="5691" width="5.85546875" style="1" customWidth="1"/>
    <col min="5692" max="5692" width="6.85546875" style="1" customWidth="1"/>
    <col min="5693" max="5693" width="5.85546875" style="1" customWidth="1"/>
    <col min="5694" max="5694" width="7.42578125" style="1" bestFit="1" customWidth="1"/>
    <col min="5695" max="5695" width="5.85546875" style="1" customWidth="1"/>
    <col min="5696" max="5696" width="7.42578125" style="1" bestFit="1" customWidth="1"/>
    <col min="5697" max="5697" width="5.7109375" style="1" customWidth="1"/>
    <col min="5698" max="5698" width="7.42578125" style="1" bestFit="1" customWidth="1"/>
    <col min="5699" max="5699" width="5.42578125" style="1" customWidth="1"/>
    <col min="5700" max="5700" width="6.5703125" style="1" customWidth="1"/>
    <col min="5701" max="5701" width="6.42578125" style="1" customWidth="1"/>
    <col min="5702" max="5702" width="7.42578125" style="1" customWidth="1"/>
    <col min="5703" max="5703" width="9.5703125" style="1" customWidth="1"/>
    <col min="5704" max="5704" width="7.7109375" style="1" customWidth="1"/>
    <col min="5705" max="5706" width="7.42578125" style="1" customWidth="1"/>
    <col min="5707" max="5707" width="5.85546875" style="1" customWidth="1"/>
    <col min="5708" max="5708" width="6.42578125" style="1" bestFit="1" customWidth="1"/>
    <col min="5709" max="5709" width="5.85546875" style="1" customWidth="1"/>
    <col min="5710" max="5710" width="6.42578125" style="1" bestFit="1" customWidth="1"/>
    <col min="5711" max="5711" width="5.85546875" style="1" customWidth="1"/>
    <col min="5712" max="5712" width="6.42578125" style="1" bestFit="1" customWidth="1"/>
    <col min="5713" max="5713" width="5.85546875" style="1" customWidth="1"/>
    <col min="5714" max="5714" width="7.42578125" style="1" bestFit="1" customWidth="1"/>
    <col min="5715" max="5715" width="5.85546875" style="1" customWidth="1"/>
    <col min="5716" max="5716" width="6.42578125" style="1" bestFit="1" customWidth="1"/>
    <col min="5717" max="5718" width="5.85546875" style="1" customWidth="1"/>
    <col min="5719" max="5719" width="6.42578125" style="1" customWidth="1"/>
    <col min="5720" max="5721" width="7.42578125" style="1" bestFit="1" customWidth="1"/>
    <col min="5722" max="5722" width="6.42578125" style="1" bestFit="1" customWidth="1"/>
    <col min="5723" max="5724" width="7.42578125" style="1" bestFit="1" customWidth="1"/>
    <col min="5725" max="5725" width="5.85546875" style="1" customWidth="1"/>
    <col min="5726" max="5726" width="7.42578125" style="1" bestFit="1" customWidth="1"/>
    <col min="5727" max="5727" width="8.42578125" style="1" bestFit="1" customWidth="1"/>
    <col min="5728" max="5729" width="7.42578125" style="1" bestFit="1" customWidth="1"/>
    <col min="5730" max="5730" width="8.42578125" style="1" bestFit="1" customWidth="1"/>
    <col min="5731" max="5731" width="7.42578125" style="1" bestFit="1" customWidth="1"/>
    <col min="5732" max="5732" width="10.28515625" style="1" bestFit="1" customWidth="1"/>
    <col min="5733" max="5888" width="9.140625" style="1"/>
    <col min="5889" max="5889" width="5.42578125" style="1" customWidth="1"/>
    <col min="5890" max="5890" width="16.42578125" style="1" customWidth="1"/>
    <col min="5891" max="5891" width="5.85546875" style="1" customWidth="1"/>
    <col min="5892" max="5892" width="7.28515625" style="1" customWidth="1"/>
    <col min="5893" max="5893" width="5.85546875" style="1" customWidth="1"/>
    <col min="5894" max="5894" width="6.85546875" style="1" customWidth="1"/>
    <col min="5895" max="5895" width="5.85546875" style="1" customWidth="1"/>
    <col min="5896" max="5896" width="6.42578125" style="1" customWidth="1"/>
    <col min="5897" max="5897" width="5.85546875" style="1" customWidth="1"/>
    <col min="5898" max="5898" width="6.85546875" style="1" customWidth="1"/>
    <col min="5899" max="5899" width="5.85546875" style="1" customWidth="1"/>
    <col min="5900" max="5900" width="6.5703125" style="1" customWidth="1"/>
    <col min="5901" max="5901" width="5.85546875" style="1" customWidth="1"/>
    <col min="5902" max="5903" width="7" style="1" customWidth="1"/>
    <col min="5904" max="5904" width="7.140625" style="1" customWidth="1"/>
    <col min="5905" max="5907" width="7.42578125" style="1" customWidth="1"/>
    <col min="5908" max="5908" width="9.42578125" style="1" customWidth="1"/>
    <col min="5909" max="5909" width="6.7109375" style="1" customWidth="1"/>
    <col min="5910" max="5910" width="7.42578125" style="1" bestFit="1" customWidth="1"/>
    <col min="5911" max="5916" width="6.7109375" style="1" customWidth="1"/>
    <col min="5917" max="5917" width="5.5703125" style="1" customWidth="1"/>
    <col min="5918" max="5918" width="6.140625" style="1" customWidth="1"/>
    <col min="5919" max="5919" width="6.7109375" style="1" customWidth="1"/>
    <col min="5920" max="5920" width="6.42578125" style="1" bestFit="1" customWidth="1"/>
    <col min="5921" max="5921" width="7" style="1" customWidth="1"/>
    <col min="5922" max="5923" width="7.42578125" style="1" customWidth="1"/>
    <col min="5924" max="5924" width="6.42578125" style="1" customWidth="1"/>
    <col min="5925" max="5925" width="7.85546875" style="1" customWidth="1"/>
    <col min="5926" max="5926" width="7.42578125" style="1" customWidth="1"/>
    <col min="5927" max="5927" width="6.28515625" style="1" customWidth="1"/>
    <col min="5928" max="5928" width="7.42578125" style="1" bestFit="1" customWidth="1"/>
    <col min="5929" max="5931" width="6.28515625" style="1" customWidth="1"/>
    <col min="5932" max="5932" width="7.42578125" style="1" bestFit="1" customWidth="1"/>
    <col min="5933" max="5933" width="6.28515625" style="1" customWidth="1"/>
    <col min="5934" max="5934" width="7.42578125" style="1" bestFit="1" customWidth="1"/>
    <col min="5935" max="5935" width="6.28515625" style="1" customWidth="1"/>
    <col min="5936" max="5936" width="7.42578125" style="1" bestFit="1" customWidth="1"/>
    <col min="5937" max="5938" width="6.28515625" style="1" customWidth="1"/>
    <col min="5939" max="5939" width="6.42578125" style="1" customWidth="1"/>
    <col min="5940" max="5941" width="7.42578125" style="1" customWidth="1"/>
    <col min="5942" max="5942" width="7.7109375" style="1" bestFit="1" customWidth="1"/>
    <col min="5943" max="5943" width="7.42578125" style="1" customWidth="1"/>
    <col min="5944" max="5944" width="7.7109375" style="1" customWidth="1"/>
    <col min="5945" max="5945" width="5.85546875" style="1" customWidth="1"/>
    <col min="5946" max="5946" width="6.85546875" style="1" customWidth="1"/>
    <col min="5947" max="5947" width="5.85546875" style="1" customWidth="1"/>
    <col min="5948" max="5948" width="6.85546875" style="1" customWidth="1"/>
    <col min="5949" max="5949" width="5.85546875" style="1" customWidth="1"/>
    <col min="5950" max="5950" width="7.42578125" style="1" bestFit="1" customWidth="1"/>
    <col min="5951" max="5951" width="5.85546875" style="1" customWidth="1"/>
    <col min="5952" max="5952" width="7.42578125" style="1" bestFit="1" customWidth="1"/>
    <col min="5953" max="5953" width="5.7109375" style="1" customWidth="1"/>
    <col min="5954" max="5954" width="7.42578125" style="1" bestFit="1" customWidth="1"/>
    <col min="5955" max="5955" width="5.42578125" style="1" customWidth="1"/>
    <col min="5956" max="5956" width="6.5703125" style="1" customWidth="1"/>
    <col min="5957" max="5957" width="6.42578125" style="1" customWidth="1"/>
    <col min="5958" max="5958" width="7.42578125" style="1" customWidth="1"/>
    <col min="5959" max="5959" width="9.5703125" style="1" customWidth="1"/>
    <col min="5960" max="5960" width="7.7109375" style="1" customWidth="1"/>
    <col min="5961" max="5962" width="7.42578125" style="1" customWidth="1"/>
    <col min="5963" max="5963" width="5.85546875" style="1" customWidth="1"/>
    <col min="5964" max="5964" width="6.42578125" style="1" bestFit="1" customWidth="1"/>
    <col min="5965" max="5965" width="5.85546875" style="1" customWidth="1"/>
    <col min="5966" max="5966" width="6.42578125" style="1" bestFit="1" customWidth="1"/>
    <col min="5967" max="5967" width="5.85546875" style="1" customWidth="1"/>
    <col min="5968" max="5968" width="6.42578125" style="1" bestFit="1" customWidth="1"/>
    <col min="5969" max="5969" width="5.85546875" style="1" customWidth="1"/>
    <col min="5970" max="5970" width="7.42578125" style="1" bestFit="1" customWidth="1"/>
    <col min="5971" max="5971" width="5.85546875" style="1" customWidth="1"/>
    <col min="5972" max="5972" width="6.42578125" style="1" bestFit="1" customWidth="1"/>
    <col min="5973" max="5974" width="5.85546875" style="1" customWidth="1"/>
    <col min="5975" max="5975" width="6.42578125" style="1" customWidth="1"/>
    <col min="5976" max="5977" width="7.42578125" style="1" bestFit="1" customWidth="1"/>
    <col min="5978" max="5978" width="6.42578125" style="1" bestFit="1" customWidth="1"/>
    <col min="5979" max="5980" width="7.42578125" style="1" bestFit="1" customWidth="1"/>
    <col min="5981" max="5981" width="5.85546875" style="1" customWidth="1"/>
    <col min="5982" max="5982" width="7.42578125" style="1" bestFit="1" customWidth="1"/>
    <col min="5983" max="5983" width="8.42578125" style="1" bestFit="1" customWidth="1"/>
    <col min="5984" max="5985" width="7.42578125" style="1" bestFit="1" customWidth="1"/>
    <col min="5986" max="5986" width="8.42578125" style="1" bestFit="1" customWidth="1"/>
    <col min="5987" max="5987" width="7.42578125" style="1" bestFit="1" customWidth="1"/>
    <col min="5988" max="5988" width="10.28515625" style="1" bestFit="1" customWidth="1"/>
    <col min="5989" max="6144" width="9.140625" style="1"/>
    <col min="6145" max="6145" width="5.42578125" style="1" customWidth="1"/>
    <col min="6146" max="6146" width="16.42578125" style="1" customWidth="1"/>
    <col min="6147" max="6147" width="5.85546875" style="1" customWidth="1"/>
    <col min="6148" max="6148" width="7.28515625" style="1" customWidth="1"/>
    <col min="6149" max="6149" width="5.85546875" style="1" customWidth="1"/>
    <col min="6150" max="6150" width="6.85546875" style="1" customWidth="1"/>
    <col min="6151" max="6151" width="5.85546875" style="1" customWidth="1"/>
    <col min="6152" max="6152" width="6.42578125" style="1" customWidth="1"/>
    <col min="6153" max="6153" width="5.85546875" style="1" customWidth="1"/>
    <col min="6154" max="6154" width="6.85546875" style="1" customWidth="1"/>
    <col min="6155" max="6155" width="5.85546875" style="1" customWidth="1"/>
    <col min="6156" max="6156" width="6.5703125" style="1" customWidth="1"/>
    <col min="6157" max="6157" width="5.85546875" style="1" customWidth="1"/>
    <col min="6158" max="6159" width="7" style="1" customWidth="1"/>
    <col min="6160" max="6160" width="7.140625" style="1" customWidth="1"/>
    <col min="6161" max="6163" width="7.42578125" style="1" customWidth="1"/>
    <col min="6164" max="6164" width="9.42578125" style="1" customWidth="1"/>
    <col min="6165" max="6165" width="6.7109375" style="1" customWidth="1"/>
    <col min="6166" max="6166" width="7.42578125" style="1" bestFit="1" customWidth="1"/>
    <col min="6167" max="6172" width="6.7109375" style="1" customWidth="1"/>
    <col min="6173" max="6173" width="5.5703125" style="1" customWidth="1"/>
    <col min="6174" max="6174" width="6.140625" style="1" customWidth="1"/>
    <col min="6175" max="6175" width="6.7109375" style="1" customWidth="1"/>
    <col min="6176" max="6176" width="6.42578125" style="1" bestFit="1" customWidth="1"/>
    <col min="6177" max="6177" width="7" style="1" customWidth="1"/>
    <col min="6178" max="6179" width="7.42578125" style="1" customWidth="1"/>
    <col min="6180" max="6180" width="6.42578125" style="1" customWidth="1"/>
    <col min="6181" max="6181" width="7.85546875" style="1" customWidth="1"/>
    <col min="6182" max="6182" width="7.42578125" style="1" customWidth="1"/>
    <col min="6183" max="6183" width="6.28515625" style="1" customWidth="1"/>
    <col min="6184" max="6184" width="7.42578125" style="1" bestFit="1" customWidth="1"/>
    <col min="6185" max="6187" width="6.28515625" style="1" customWidth="1"/>
    <col min="6188" max="6188" width="7.42578125" style="1" bestFit="1" customWidth="1"/>
    <col min="6189" max="6189" width="6.28515625" style="1" customWidth="1"/>
    <col min="6190" max="6190" width="7.42578125" style="1" bestFit="1" customWidth="1"/>
    <col min="6191" max="6191" width="6.28515625" style="1" customWidth="1"/>
    <col min="6192" max="6192" width="7.42578125" style="1" bestFit="1" customWidth="1"/>
    <col min="6193" max="6194" width="6.28515625" style="1" customWidth="1"/>
    <col min="6195" max="6195" width="6.42578125" style="1" customWidth="1"/>
    <col min="6196" max="6197" width="7.42578125" style="1" customWidth="1"/>
    <col min="6198" max="6198" width="7.7109375" style="1" bestFit="1" customWidth="1"/>
    <col min="6199" max="6199" width="7.42578125" style="1" customWidth="1"/>
    <col min="6200" max="6200" width="7.7109375" style="1" customWidth="1"/>
    <col min="6201" max="6201" width="5.85546875" style="1" customWidth="1"/>
    <col min="6202" max="6202" width="6.85546875" style="1" customWidth="1"/>
    <col min="6203" max="6203" width="5.85546875" style="1" customWidth="1"/>
    <col min="6204" max="6204" width="6.85546875" style="1" customWidth="1"/>
    <col min="6205" max="6205" width="5.85546875" style="1" customWidth="1"/>
    <col min="6206" max="6206" width="7.42578125" style="1" bestFit="1" customWidth="1"/>
    <col min="6207" max="6207" width="5.85546875" style="1" customWidth="1"/>
    <col min="6208" max="6208" width="7.42578125" style="1" bestFit="1" customWidth="1"/>
    <col min="6209" max="6209" width="5.7109375" style="1" customWidth="1"/>
    <col min="6210" max="6210" width="7.42578125" style="1" bestFit="1" customWidth="1"/>
    <col min="6211" max="6211" width="5.42578125" style="1" customWidth="1"/>
    <col min="6212" max="6212" width="6.5703125" style="1" customWidth="1"/>
    <col min="6213" max="6213" width="6.42578125" style="1" customWidth="1"/>
    <col min="6214" max="6214" width="7.42578125" style="1" customWidth="1"/>
    <col min="6215" max="6215" width="9.5703125" style="1" customWidth="1"/>
    <col min="6216" max="6216" width="7.7109375" style="1" customWidth="1"/>
    <col min="6217" max="6218" width="7.42578125" style="1" customWidth="1"/>
    <col min="6219" max="6219" width="5.85546875" style="1" customWidth="1"/>
    <col min="6220" max="6220" width="6.42578125" style="1" bestFit="1" customWidth="1"/>
    <col min="6221" max="6221" width="5.85546875" style="1" customWidth="1"/>
    <col min="6222" max="6222" width="6.42578125" style="1" bestFit="1" customWidth="1"/>
    <col min="6223" max="6223" width="5.85546875" style="1" customWidth="1"/>
    <col min="6224" max="6224" width="6.42578125" style="1" bestFit="1" customWidth="1"/>
    <col min="6225" max="6225" width="5.85546875" style="1" customWidth="1"/>
    <col min="6226" max="6226" width="7.42578125" style="1" bestFit="1" customWidth="1"/>
    <col min="6227" max="6227" width="5.85546875" style="1" customWidth="1"/>
    <col min="6228" max="6228" width="6.42578125" style="1" bestFit="1" customWidth="1"/>
    <col min="6229" max="6230" width="5.85546875" style="1" customWidth="1"/>
    <col min="6231" max="6231" width="6.42578125" style="1" customWidth="1"/>
    <col min="6232" max="6233" width="7.42578125" style="1" bestFit="1" customWidth="1"/>
    <col min="6234" max="6234" width="6.42578125" style="1" bestFit="1" customWidth="1"/>
    <col min="6235" max="6236" width="7.42578125" style="1" bestFit="1" customWidth="1"/>
    <col min="6237" max="6237" width="5.85546875" style="1" customWidth="1"/>
    <col min="6238" max="6238" width="7.42578125" style="1" bestFit="1" customWidth="1"/>
    <col min="6239" max="6239" width="8.42578125" style="1" bestFit="1" customWidth="1"/>
    <col min="6240" max="6241" width="7.42578125" style="1" bestFit="1" customWidth="1"/>
    <col min="6242" max="6242" width="8.42578125" style="1" bestFit="1" customWidth="1"/>
    <col min="6243" max="6243" width="7.42578125" style="1" bestFit="1" customWidth="1"/>
    <col min="6244" max="6244" width="10.28515625" style="1" bestFit="1" customWidth="1"/>
    <col min="6245" max="6400" width="9.140625" style="1"/>
    <col min="6401" max="6401" width="5.42578125" style="1" customWidth="1"/>
    <col min="6402" max="6402" width="16.42578125" style="1" customWidth="1"/>
    <col min="6403" max="6403" width="5.85546875" style="1" customWidth="1"/>
    <col min="6404" max="6404" width="7.28515625" style="1" customWidth="1"/>
    <col min="6405" max="6405" width="5.85546875" style="1" customWidth="1"/>
    <col min="6406" max="6406" width="6.85546875" style="1" customWidth="1"/>
    <col min="6407" max="6407" width="5.85546875" style="1" customWidth="1"/>
    <col min="6408" max="6408" width="6.42578125" style="1" customWidth="1"/>
    <col min="6409" max="6409" width="5.85546875" style="1" customWidth="1"/>
    <col min="6410" max="6410" width="6.85546875" style="1" customWidth="1"/>
    <col min="6411" max="6411" width="5.85546875" style="1" customWidth="1"/>
    <col min="6412" max="6412" width="6.5703125" style="1" customWidth="1"/>
    <col min="6413" max="6413" width="5.85546875" style="1" customWidth="1"/>
    <col min="6414" max="6415" width="7" style="1" customWidth="1"/>
    <col min="6416" max="6416" width="7.140625" style="1" customWidth="1"/>
    <col min="6417" max="6419" width="7.42578125" style="1" customWidth="1"/>
    <col min="6420" max="6420" width="9.42578125" style="1" customWidth="1"/>
    <col min="6421" max="6421" width="6.7109375" style="1" customWidth="1"/>
    <col min="6422" max="6422" width="7.42578125" style="1" bestFit="1" customWidth="1"/>
    <col min="6423" max="6428" width="6.7109375" style="1" customWidth="1"/>
    <col min="6429" max="6429" width="5.5703125" style="1" customWidth="1"/>
    <col min="6430" max="6430" width="6.140625" style="1" customWidth="1"/>
    <col min="6431" max="6431" width="6.7109375" style="1" customWidth="1"/>
    <col min="6432" max="6432" width="6.42578125" style="1" bestFit="1" customWidth="1"/>
    <col min="6433" max="6433" width="7" style="1" customWidth="1"/>
    <col min="6434" max="6435" width="7.42578125" style="1" customWidth="1"/>
    <col min="6436" max="6436" width="6.42578125" style="1" customWidth="1"/>
    <col min="6437" max="6437" width="7.85546875" style="1" customWidth="1"/>
    <col min="6438" max="6438" width="7.42578125" style="1" customWidth="1"/>
    <col min="6439" max="6439" width="6.28515625" style="1" customWidth="1"/>
    <col min="6440" max="6440" width="7.42578125" style="1" bestFit="1" customWidth="1"/>
    <col min="6441" max="6443" width="6.28515625" style="1" customWidth="1"/>
    <col min="6444" max="6444" width="7.42578125" style="1" bestFit="1" customWidth="1"/>
    <col min="6445" max="6445" width="6.28515625" style="1" customWidth="1"/>
    <col min="6446" max="6446" width="7.42578125" style="1" bestFit="1" customWidth="1"/>
    <col min="6447" max="6447" width="6.28515625" style="1" customWidth="1"/>
    <col min="6448" max="6448" width="7.42578125" style="1" bestFit="1" customWidth="1"/>
    <col min="6449" max="6450" width="6.28515625" style="1" customWidth="1"/>
    <col min="6451" max="6451" width="6.42578125" style="1" customWidth="1"/>
    <col min="6452" max="6453" width="7.42578125" style="1" customWidth="1"/>
    <col min="6454" max="6454" width="7.7109375" style="1" bestFit="1" customWidth="1"/>
    <col min="6455" max="6455" width="7.42578125" style="1" customWidth="1"/>
    <col min="6456" max="6456" width="7.7109375" style="1" customWidth="1"/>
    <col min="6457" max="6457" width="5.85546875" style="1" customWidth="1"/>
    <col min="6458" max="6458" width="6.85546875" style="1" customWidth="1"/>
    <col min="6459" max="6459" width="5.85546875" style="1" customWidth="1"/>
    <col min="6460" max="6460" width="6.85546875" style="1" customWidth="1"/>
    <col min="6461" max="6461" width="5.85546875" style="1" customWidth="1"/>
    <col min="6462" max="6462" width="7.42578125" style="1" bestFit="1" customWidth="1"/>
    <col min="6463" max="6463" width="5.85546875" style="1" customWidth="1"/>
    <col min="6464" max="6464" width="7.42578125" style="1" bestFit="1" customWidth="1"/>
    <col min="6465" max="6465" width="5.7109375" style="1" customWidth="1"/>
    <col min="6466" max="6466" width="7.42578125" style="1" bestFit="1" customWidth="1"/>
    <col min="6467" max="6467" width="5.42578125" style="1" customWidth="1"/>
    <col min="6468" max="6468" width="6.5703125" style="1" customWidth="1"/>
    <col min="6469" max="6469" width="6.42578125" style="1" customWidth="1"/>
    <col min="6470" max="6470" width="7.42578125" style="1" customWidth="1"/>
    <col min="6471" max="6471" width="9.5703125" style="1" customWidth="1"/>
    <col min="6472" max="6472" width="7.7109375" style="1" customWidth="1"/>
    <col min="6473" max="6474" width="7.42578125" style="1" customWidth="1"/>
    <col min="6475" max="6475" width="5.85546875" style="1" customWidth="1"/>
    <col min="6476" max="6476" width="6.42578125" style="1" bestFit="1" customWidth="1"/>
    <col min="6477" max="6477" width="5.85546875" style="1" customWidth="1"/>
    <col min="6478" max="6478" width="6.42578125" style="1" bestFit="1" customWidth="1"/>
    <col min="6479" max="6479" width="5.85546875" style="1" customWidth="1"/>
    <col min="6480" max="6480" width="6.42578125" style="1" bestFit="1" customWidth="1"/>
    <col min="6481" max="6481" width="5.85546875" style="1" customWidth="1"/>
    <col min="6482" max="6482" width="7.42578125" style="1" bestFit="1" customWidth="1"/>
    <col min="6483" max="6483" width="5.85546875" style="1" customWidth="1"/>
    <col min="6484" max="6484" width="6.42578125" style="1" bestFit="1" customWidth="1"/>
    <col min="6485" max="6486" width="5.85546875" style="1" customWidth="1"/>
    <col min="6487" max="6487" width="6.42578125" style="1" customWidth="1"/>
    <col min="6488" max="6489" width="7.42578125" style="1" bestFit="1" customWidth="1"/>
    <col min="6490" max="6490" width="6.42578125" style="1" bestFit="1" customWidth="1"/>
    <col min="6491" max="6492" width="7.42578125" style="1" bestFit="1" customWidth="1"/>
    <col min="6493" max="6493" width="5.85546875" style="1" customWidth="1"/>
    <col min="6494" max="6494" width="7.42578125" style="1" bestFit="1" customWidth="1"/>
    <col min="6495" max="6495" width="8.42578125" style="1" bestFit="1" customWidth="1"/>
    <col min="6496" max="6497" width="7.42578125" style="1" bestFit="1" customWidth="1"/>
    <col min="6498" max="6498" width="8.42578125" style="1" bestFit="1" customWidth="1"/>
    <col min="6499" max="6499" width="7.42578125" style="1" bestFit="1" customWidth="1"/>
    <col min="6500" max="6500" width="10.28515625" style="1" bestFit="1" customWidth="1"/>
    <col min="6501" max="6656" width="9.140625" style="1"/>
    <col min="6657" max="6657" width="5.42578125" style="1" customWidth="1"/>
    <col min="6658" max="6658" width="16.42578125" style="1" customWidth="1"/>
    <col min="6659" max="6659" width="5.85546875" style="1" customWidth="1"/>
    <col min="6660" max="6660" width="7.28515625" style="1" customWidth="1"/>
    <col min="6661" max="6661" width="5.85546875" style="1" customWidth="1"/>
    <col min="6662" max="6662" width="6.85546875" style="1" customWidth="1"/>
    <col min="6663" max="6663" width="5.85546875" style="1" customWidth="1"/>
    <col min="6664" max="6664" width="6.42578125" style="1" customWidth="1"/>
    <col min="6665" max="6665" width="5.85546875" style="1" customWidth="1"/>
    <col min="6666" max="6666" width="6.85546875" style="1" customWidth="1"/>
    <col min="6667" max="6667" width="5.85546875" style="1" customWidth="1"/>
    <col min="6668" max="6668" width="6.5703125" style="1" customWidth="1"/>
    <col min="6669" max="6669" width="5.85546875" style="1" customWidth="1"/>
    <col min="6670" max="6671" width="7" style="1" customWidth="1"/>
    <col min="6672" max="6672" width="7.140625" style="1" customWidth="1"/>
    <col min="6673" max="6675" width="7.42578125" style="1" customWidth="1"/>
    <col min="6676" max="6676" width="9.42578125" style="1" customWidth="1"/>
    <col min="6677" max="6677" width="6.7109375" style="1" customWidth="1"/>
    <col min="6678" max="6678" width="7.42578125" style="1" bestFit="1" customWidth="1"/>
    <col min="6679" max="6684" width="6.7109375" style="1" customWidth="1"/>
    <col min="6685" max="6685" width="5.5703125" style="1" customWidth="1"/>
    <col min="6686" max="6686" width="6.140625" style="1" customWidth="1"/>
    <col min="6687" max="6687" width="6.7109375" style="1" customWidth="1"/>
    <col min="6688" max="6688" width="6.42578125" style="1" bestFit="1" customWidth="1"/>
    <col min="6689" max="6689" width="7" style="1" customWidth="1"/>
    <col min="6690" max="6691" width="7.42578125" style="1" customWidth="1"/>
    <col min="6692" max="6692" width="6.42578125" style="1" customWidth="1"/>
    <col min="6693" max="6693" width="7.85546875" style="1" customWidth="1"/>
    <col min="6694" max="6694" width="7.42578125" style="1" customWidth="1"/>
    <col min="6695" max="6695" width="6.28515625" style="1" customWidth="1"/>
    <col min="6696" max="6696" width="7.42578125" style="1" bestFit="1" customWidth="1"/>
    <col min="6697" max="6699" width="6.28515625" style="1" customWidth="1"/>
    <col min="6700" max="6700" width="7.42578125" style="1" bestFit="1" customWidth="1"/>
    <col min="6701" max="6701" width="6.28515625" style="1" customWidth="1"/>
    <col min="6702" max="6702" width="7.42578125" style="1" bestFit="1" customWidth="1"/>
    <col min="6703" max="6703" width="6.28515625" style="1" customWidth="1"/>
    <col min="6704" max="6704" width="7.42578125" style="1" bestFit="1" customWidth="1"/>
    <col min="6705" max="6706" width="6.28515625" style="1" customWidth="1"/>
    <col min="6707" max="6707" width="6.42578125" style="1" customWidth="1"/>
    <col min="6708" max="6709" width="7.42578125" style="1" customWidth="1"/>
    <col min="6710" max="6710" width="7.7109375" style="1" bestFit="1" customWidth="1"/>
    <col min="6711" max="6711" width="7.42578125" style="1" customWidth="1"/>
    <col min="6712" max="6712" width="7.7109375" style="1" customWidth="1"/>
    <col min="6713" max="6713" width="5.85546875" style="1" customWidth="1"/>
    <col min="6714" max="6714" width="6.85546875" style="1" customWidth="1"/>
    <col min="6715" max="6715" width="5.85546875" style="1" customWidth="1"/>
    <col min="6716" max="6716" width="6.85546875" style="1" customWidth="1"/>
    <col min="6717" max="6717" width="5.85546875" style="1" customWidth="1"/>
    <col min="6718" max="6718" width="7.42578125" style="1" bestFit="1" customWidth="1"/>
    <col min="6719" max="6719" width="5.85546875" style="1" customWidth="1"/>
    <col min="6720" max="6720" width="7.42578125" style="1" bestFit="1" customWidth="1"/>
    <col min="6721" max="6721" width="5.7109375" style="1" customWidth="1"/>
    <col min="6722" max="6722" width="7.42578125" style="1" bestFit="1" customWidth="1"/>
    <col min="6723" max="6723" width="5.42578125" style="1" customWidth="1"/>
    <col min="6724" max="6724" width="6.5703125" style="1" customWidth="1"/>
    <col min="6725" max="6725" width="6.42578125" style="1" customWidth="1"/>
    <col min="6726" max="6726" width="7.42578125" style="1" customWidth="1"/>
    <col min="6727" max="6727" width="9.5703125" style="1" customWidth="1"/>
    <col min="6728" max="6728" width="7.7109375" style="1" customWidth="1"/>
    <col min="6729" max="6730" width="7.42578125" style="1" customWidth="1"/>
    <col min="6731" max="6731" width="5.85546875" style="1" customWidth="1"/>
    <col min="6732" max="6732" width="6.42578125" style="1" bestFit="1" customWidth="1"/>
    <col min="6733" max="6733" width="5.85546875" style="1" customWidth="1"/>
    <col min="6734" max="6734" width="6.42578125" style="1" bestFit="1" customWidth="1"/>
    <col min="6735" max="6735" width="5.85546875" style="1" customWidth="1"/>
    <col min="6736" max="6736" width="6.42578125" style="1" bestFit="1" customWidth="1"/>
    <col min="6737" max="6737" width="5.85546875" style="1" customWidth="1"/>
    <col min="6738" max="6738" width="7.42578125" style="1" bestFit="1" customWidth="1"/>
    <col min="6739" max="6739" width="5.85546875" style="1" customWidth="1"/>
    <col min="6740" max="6740" width="6.42578125" style="1" bestFit="1" customWidth="1"/>
    <col min="6741" max="6742" width="5.85546875" style="1" customWidth="1"/>
    <col min="6743" max="6743" width="6.42578125" style="1" customWidth="1"/>
    <col min="6744" max="6745" width="7.42578125" style="1" bestFit="1" customWidth="1"/>
    <col min="6746" max="6746" width="6.42578125" style="1" bestFit="1" customWidth="1"/>
    <col min="6747" max="6748" width="7.42578125" style="1" bestFit="1" customWidth="1"/>
    <col min="6749" max="6749" width="5.85546875" style="1" customWidth="1"/>
    <col min="6750" max="6750" width="7.42578125" style="1" bestFit="1" customWidth="1"/>
    <col min="6751" max="6751" width="8.42578125" style="1" bestFit="1" customWidth="1"/>
    <col min="6752" max="6753" width="7.42578125" style="1" bestFit="1" customWidth="1"/>
    <col min="6754" max="6754" width="8.42578125" style="1" bestFit="1" customWidth="1"/>
    <col min="6755" max="6755" width="7.42578125" style="1" bestFit="1" customWidth="1"/>
    <col min="6756" max="6756" width="10.28515625" style="1" bestFit="1" customWidth="1"/>
    <col min="6757" max="6912" width="9.140625" style="1"/>
    <col min="6913" max="6913" width="5.42578125" style="1" customWidth="1"/>
    <col min="6914" max="6914" width="16.42578125" style="1" customWidth="1"/>
    <col min="6915" max="6915" width="5.85546875" style="1" customWidth="1"/>
    <col min="6916" max="6916" width="7.28515625" style="1" customWidth="1"/>
    <col min="6917" max="6917" width="5.85546875" style="1" customWidth="1"/>
    <col min="6918" max="6918" width="6.85546875" style="1" customWidth="1"/>
    <col min="6919" max="6919" width="5.85546875" style="1" customWidth="1"/>
    <col min="6920" max="6920" width="6.42578125" style="1" customWidth="1"/>
    <col min="6921" max="6921" width="5.85546875" style="1" customWidth="1"/>
    <col min="6922" max="6922" width="6.85546875" style="1" customWidth="1"/>
    <col min="6923" max="6923" width="5.85546875" style="1" customWidth="1"/>
    <col min="6924" max="6924" width="6.5703125" style="1" customWidth="1"/>
    <col min="6925" max="6925" width="5.85546875" style="1" customWidth="1"/>
    <col min="6926" max="6927" width="7" style="1" customWidth="1"/>
    <col min="6928" max="6928" width="7.140625" style="1" customWidth="1"/>
    <col min="6929" max="6931" width="7.42578125" style="1" customWidth="1"/>
    <col min="6932" max="6932" width="9.42578125" style="1" customWidth="1"/>
    <col min="6933" max="6933" width="6.7109375" style="1" customWidth="1"/>
    <col min="6934" max="6934" width="7.42578125" style="1" bestFit="1" customWidth="1"/>
    <col min="6935" max="6940" width="6.7109375" style="1" customWidth="1"/>
    <col min="6941" max="6941" width="5.5703125" style="1" customWidth="1"/>
    <col min="6942" max="6942" width="6.140625" style="1" customWidth="1"/>
    <col min="6943" max="6943" width="6.7109375" style="1" customWidth="1"/>
    <col min="6944" max="6944" width="6.42578125" style="1" bestFit="1" customWidth="1"/>
    <col min="6945" max="6945" width="7" style="1" customWidth="1"/>
    <col min="6946" max="6947" width="7.42578125" style="1" customWidth="1"/>
    <col min="6948" max="6948" width="6.42578125" style="1" customWidth="1"/>
    <col min="6949" max="6949" width="7.85546875" style="1" customWidth="1"/>
    <col min="6950" max="6950" width="7.42578125" style="1" customWidth="1"/>
    <col min="6951" max="6951" width="6.28515625" style="1" customWidth="1"/>
    <col min="6952" max="6952" width="7.42578125" style="1" bestFit="1" customWidth="1"/>
    <col min="6953" max="6955" width="6.28515625" style="1" customWidth="1"/>
    <col min="6956" max="6956" width="7.42578125" style="1" bestFit="1" customWidth="1"/>
    <col min="6957" max="6957" width="6.28515625" style="1" customWidth="1"/>
    <col min="6958" max="6958" width="7.42578125" style="1" bestFit="1" customWidth="1"/>
    <col min="6959" max="6959" width="6.28515625" style="1" customWidth="1"/>
    <col min="6960" max="6960" width="7.42578125" style="1" bestFit="1" customWidth="1"/>
    <col min="6961" max="6962" width="6.28515625" style="1" customWidth="1"/>
    <col min="6963" max="6963" width="6.42578125" style="1" customWidth="1"/>
    <col min="6964" max="6965" width="7.42578125" style="1" customWidth="1"/>
    <col min="6966" max="6966" width="7.7109375" style="1" bestFit="1" customWidth="1"/>
    <col min="6967" max="6967" width="7.42578125" style="1" customWidth="1"/>
    <col min="6968" max="6968" width="7.7109375" style="1" customWidth="1"/>
    <col min="6969" max="6969" width="5.85546875" style="1" customWidth="1"/>
    <col min="6970" max="6970" width="6.85546875" style="1" customWidth="1"/>
    <col min="6971" max="6971" width="5.85546875" style="1" customWidth="1"/>
    <col min="6972" max="6972" width="6.85546875" style="1" customWidth="1"/>
    <col min="6973" max="6973" width="5.85546875" style="1" customWidth="1"/>
    <col min="6974" max="6974" width="7.42578125" style="1" bestFit="1" customWidth="1"/>
    <col min="6975" max="6975" width="5.85546875" style="1" customWidth="1"/>
    <col min="6976" max="6976" width="7.42578125" style="1" bestFit="1" customWidth="1"/>
    <col min="6977" max="6977" width="5.7109375" style="1" customWidth="1"/>
    <col min="6978" max="6978" width="7.42578125" style="1" bestFit="1" customWidth="1"/>
    <col min="6979" max="6979" width="5.42578125" style="1" customWidth="1"/>
    <col min="6980" max="6980" width="6.5703125" style="1" customWidth="1"/>
    <col min="6981" max="6981" width="6.42578125" style="1" customWidth="1"/>
    <col min="6982" max="6982" width="7.42578125" style="1" customWidth="1"/>
    <col min="6983" max="6983" width="9.5703125" style="1" customWidth="1"/>
    <col min="6984" max="6984" width="7.7109375" style="1" customWidth="1"/>
    <col min="6985" max="6986" width="7.42578125" style="1" customWidth="1"/>
    <col min="6987" max="6987" width="5.85546875" style="1" customWidth="1"/>
    <col min="6988" max="6988" width="6.42578125" style="1" bestFit="1" customWidth="1"/>
    <col min="6989" max="6989" width="5.85546875" style="1" customWidth="1"/>
    <col min="6990" max="6990" width="6.42578125" style="1" bestFit="1" customWidth="1"/>
    <col min="6991" max="6991" width="5.85546875" style="1" customWidth="1"/>
    <col min="6992" max="6992" width="6.42578125" style="1" bestFit="1" customWidth="1"/>
    <col min="6993" max="6993" width="5.85546875" style="1" customWidth="1"/>
    <col min="6994" max="6994" width="7.42578125" style="1" bestFit="1" customWidth="1"/>
    <col min="6995" max="6995" width="5.85546875" style="1" customWidth="1"/>
    <col min="6996" max="6996" width="6.42578125" style="1" bestFit="1" customWidth="1"/>
    <col min="6997" max="6998" width="5.85546875" style="1" customWidth="1"/>
    <col min="6999" max="6999" width="6.42578125" style="1" customWidth="1"/>
    <col min="7000" max="7001" width="7.42578125" style="1" bestFit="1" customWidth="1"/>
    <col min="7002" max="7002" width="6.42578125" style="1" bestFit="1" customWidth="1"/>
    <col min="7003" max="7004" width="7.42578125" style="1" bestFit="1" customWidth="1"/>
    <col min="7005" max="7005" width="5.85546875" style="1" customWidth="1"/>
    <col min="7006" max="7006" width="7.42578125" style="1" bestFit="1" customWidth="1"/>
    <col min="7007" max="7007" width="8.42578125" style="1" bestFit="1" customWidth="1"/>
    <col min="7008" max="7009" width="7.42578125" style="1" bestFit="1" customWidth="1"/>
    <col min="7010" max="7010" width="8.42578125" style="1" bestFit="1" customWidth="1"/>
    <col min="7011" max="7011" width="7.42578125" style="1" bestFit="1" customWidth="1"/>
    <col min="7012" max="7012" width="10.28515625" style="1" bestFit="1" customWidth="1"/>
    <col min="7013" max="7168" width="9.140625" style="1"/>
    <col min="7169" max="7169" width="5.42578125" style="1" customWidth="1"/>
    <col min="7170" max="7170" width="16.42578125" style="1" customWidth="1"/>
    <col min="7171" max="7171" width="5.85546875" style="1" customWidth="1"/>
    <col min="7172" max="7172" width="7.28515625" style="1" customWidth="1"/>
    <col min="7173" max="7173" width="5.85546875" style="1" customWidth="1"/>
    <col min="7174" max="7174" width="6.85546875" style="1" customWidth="1"/>
    <col min="7175" max="7175" width="5.85546875" style="1" customWidth="1"/>
    <col min="7176" max="7176" width="6.42578125" style="1" customWidth="1"/>
    <col min="7177" max="7177" width="5.85546875" style="1" customWidth="1"/>
    <col min="7178" max="7178" width="6.85546875" style="1" customWidth="1"/>
    <col min="7179" max="7179" width="5.85546875" style="1" customWidth="1"/>
    <col min="7180" max="7180" width="6.5703125" style="1" customWidth="1"/>
    <col min="7181" max="7181" width="5.85546875" style="1" customWidth="1"/>
    <col min="7182" max="7183" width="7" style="1" customWidth="1"/>
    <col min="7184" max="7184" width="7.140625" style="1" customWidth="1"/>
    <col min="7185" max="7187" width="7.42578125" style="1" customWidth="1"/>
    <col min="7188" max="7188" width="9.42578125" style="1" customWidth="1"/>
    <col min="7189" max="7189" width="6.7109375" style="1" customWidth="1"/>
    <col min="7190" max="7190" width="7.42578125" style="1" bestFit="1" customWidth="1"/>
    <col min="7191" max="7196" width="6.7109375" style="1" customWidth="1"/>
    <col min="7197" max="7197" width="5.5703125" style="1" customWidth="1"/>
    <col min="7198" max="7198" width="6.140625" style="1" customWidth="1"/>
    <col min="7199" max="7199" width="6.7109375" style="1" customWidth="1"/>
    <col min="7200" max="7200" width="6.42578125" style="1" bestFit="1" customWidth="1"/>
    <col min="7201" max="7201" width="7" style="1" customWidth="1"/>
    <col min="7202" max="7203" width="7.42578125" style="1" customWidth="1"/>
    <col min="7204" max="7204" width="6.42578125" style="1" customWidth="1"/>
    <col min="7205" max="7205" width="7.85546875" style="1" customWidth="1"/>
    <col min="7206" max="7206" width="7.42578125" style="1" customWidth="1"/>
    <col min="7207" max="7207" width="6.28515625" style="1" customWidth="1"/>
    <col min="7208" max="7208" width="7.42578125" style="1" bestFit="1" customWidth="1"/>
    <col min="7209" max="7211" width="6.28515625" style="1" customWidth="1"/>
    <col min="7212" max="7212" width="7.42578125" style="1" bestFit="1" customWidth="1"/>
    <col min="7213" max="7213" width="6.28515625" style="1" customWidth="1"/>
    <col min="7214" max="7214" width="7.42578125" style="1" bestFit="1" customWidth="1"/>
    <col min="7215" max="7215" width="6.28515625" style="1" customWidth="1"/>
    <col min="7216" max="7216" width="7.42578125" style="1" bestFit="1" customWidth="1"/>
    <col min="7217" max="7218" width="6.28515625" style="1" customWidth="1"/>
    <col min="7219" max="7219" width="6.42578125" style="1" customWidth="1"/>
    <col min="7220" max="7221" width="7.42578125" style="1" customWidth="1"/>
    <col min="7222" max="7222" width="7.7109375" style="1" bestFit="1" customWidth="1"/>
    <col min="7223" max="7223" width="7.42578125" style="1" customWidth="1"/>
    <col min="7224" max="7224" width="7.7109375" style="1" customWidth="1"/>
    <col min="7225" max="7225" width="5.85546875" style="1" customWidth="1"/>
    <col min="7226" max="7226" width="6.85546875" style="1" customWidth="1"/>
    <col min="7227" max="7227" width="5.85546875" style="1" customWidth="1"/>
    <col min="7228" max="7228" width="6.85546875" style="1" customWidth="1"/>
    <col min="7229" max="7229" width="5.85546875" style="1" customWidth="1"/>
    <col min="7230" max="7230" width="7.42578125" style="1" bestFit="1" customWidth="1"/>
    <col min="7231" max="7231" width="5.85546875" style="1" customWidth="1"/>
    <col min="7232" max="7232" width="7.42578125" style="1" bestFit="1" customWidth="1"/>
    <col min="7233" max="7233" width="5.7109375" style="1" customWidth="1"/>
    <col min="7234" max="7234" width="7.42578125" style="1" bestFit="1" customWidth="1"/>
    <col min="7235" max="7235" width="5.42578125" style="1" customWidth="1"/>
    <col min="7236" max="7236" width="6.5703125" style="1" customWidth="1"/>
    <col min="7237" max="7237" width="6.42578125" style="1" customWidth="1"/>
    <col min="7238" max="7238" width="7.42578125" style="1" customWidth="1"/>
    <col min="7239" max="7239" width="9.5703125" style="1" customWidth="1"/>
    <col min="7240" max="7240" width="7.7109375" style="1" customWidth="1"/>
    <col min="7241" max="7242" width="7.42578125" style="1" customWidth="1"/>
    <col min="7243" max="7243" width="5.85546875" style="1" customWidth="1"/>
    <col min="7244" max="7244" width="6.42578125" style="1" bestFit="1" customWidth="1"/>
    <col min="7245" max="7245" width="5.85546875" style="1" customWidth="1"/>
    <col min="7246" max="7246" width="6.42578125" style="1" bestFit="1" customWidth="1"/>
    <col min="7247" max="7247" width="5.85546875" style="1" customWidth="1"/>
    <col min="7248" max="7248" width="6.42578125" style="1" bestFit="1" customWidth="1"/>
    <col min="7249" max="7249" width="5.85546875" style="1" customWidth="1"/>
    <col min="7250" max="7250" width="7.42578125" style="1" bestFit="1" customWidth="1"/>
    <col min="7251" max="7251" width="5.85546875" style="1" customWidth="1"/>
    <col min="7252" max="7252" width="6.42578125" style="1" bestFit="1" customWidth="1"/>
    <col min="7253" max="7254" width="5.85546875" style="1" customWidth="1"/>
    <col min="7255" max="7255" width="6.42578125" style="1" customWidth="1"/>
    <col min="7256" max="7257" width="7.42578125" style="1" bestFit="1" customWidth="1"/>
    <col min="7258" max="7258" width="6.42578125" style="1" bestFit="1" customWidth="1"/>
    <col min="7259" max="7260" width="7.42578125" style="1" bestFit="1" customWidth="1"/>
    <col min="7261" max="7261" width="5.85546875" style="1" customWidth="1"/>
    <col min="7262" max="7262" width="7.42578125" style="1" bestFit="1" customWidth="1"/>
    <col min="7263" max="7263" width="8.42578125" style="1" bestFit="1" customWidth="1"/>
    <col min="7264" max="7265" width="7.42578125" style="1" bestFit="1" customWidth="1"/>
    <col min="7266" max="7266" width="8.42578125" style="1" bestFit="1" customWidth="1"/>
    <col min="7267" max="7267" width="7.42578125" style="1" bestFit="1" customWidth="1"/>
    <col min="7268" max="7268" width="10.28515625" style="1" bestFit="1" customWidth="1"/>
    <col min="7269" max="7424" width="9.140625" style="1"/>
    <col min="7425" max="7425" width="5.42578125" style="1" customWidth="1"/>
    <col min="7426" max="7426" width="16.42578125" style="1" customWidth="1"/>
    <col min="7427" max="7427" width="5.85546875" style="1" customWidth="1"/>
    <col min="7428" max="7428" width="7.28515625" style="1" customWidth="1"/>
    <col min="7429" max="7429" width="5.85546875" style="1" customWidth="1"/>
    <col min="7430" max="7430" width="6.85546875" style="1" customWidth="1"/>
    <col min="7431" max="7431" width="5.85546875" style="1" customWidth="1"/>
    <col min="7432" max="7432" width="6.42578125" style="1" customWidth="1"/>
    <col min="7433" max="7433" width="5.85546875" style="1" customWidth="1"/>
    <col min="7434" max="7434" width="6.85546875" style="1" customWidth="1"/>
    <col min="7435" max="7435" width="5.85546875" style="1" customWidth="1"/>
    <col min="7436" max="7436" width="6.5703125" style="1" customWidth="1"/>
    <col min="7437" max="7437" width="5.85546875" style="1" customWidth="1"/>
    <col min="7438" max="7439" width="7" style="1" customWidth="1"/>
    <col min="7440" max="7440" width="7.140625" style="1" customWidth="1"/>
    <col min="7441" max="7443" width="7.42578125" style="1" customWidth="1"/>
    <col min="7444" max="7444" width="9.42578125" style="1" customWidth="1"/>
    <col min="7445" max="7445" width="6.7109375" style="1" customWidth="1"/>
    <col min="7446" max="7446" width="7.42578125" style="1" bestFit="1" customWidth="1"/>
    <col min="7447" max="7452" width="6.7109375" style="1" customWidth="1"/>
    <col min="7453" max="7453" width="5.5703125" style="1" customWidth="1"/>
    <col min="7454" max="7454" width="6.140625" style="1" customWidth="1"/>
    <col min="7455" max="7455" width="6.7109375" style="1" customWidth="1"/>
    <col min="7456" max="7456" width="6.42578125" style="1" bestFit="1" customWidth="1"/>
    <col min="7457" max="7457" width="7" style="1" customWidth="1"/>
    <col min="7458" max="7459" width="7.42578125" style="1" customWidth="1"/>
    <col min="7460" max="7460" width="6.42578125" style="1" customWidth="1"/>
    <col min="7461" max="7461" width="7.85546875" style="1" customWidth="1"/>
    <col min="7462" max="7462" width="7.42578125" style="1" customWidth="1"/>
    <col min="7463" max="7463" width="6.28515625" style="1" customWidth="1"/>
    <col min="7464" max="7464" width="7.42578125" style="1" bestFit="1" customWidth="1"/>
    <col min="7465" max="7467" width="6.28515625" style="1" customWidth="1"/>
    <col min="7468" max="7468" width="7.42578125" style="1" bestFit="1" customWidth="1"/>
    <col min="7469" max="7469" width="6.28515625" style="1" customWidth="1"/>
    <col min="7470" max="7470" width="7.42578125" style="1" bestFit="1" customWidth="1"/>
    <col min="7471" max="7471" width="6.28515625" style="1" customWidth="1"/>
    <col min="7472" max="7472" width="7.42578125" style="1" bestFit="1" customWidth="1"/>
    <col min="7473" max="7474" width="6.28515625" style="1" customWidth="1"/>
    <col min="7475" max="7475" width="6.42578125" style="1" customWidth="1"/>
    <col min="7476" max="7477" width="7.42578125" style="1" customWidth="1"/>
    <col min="7478" max="7478" width="7.7109375" style="1" bestFit="1" customWidth="1"/>
    <col min="7479" max="7479" width="7.42578125" style="1" customWidth="1"/>
    <col min="7480" max="7480" width="7.7109375" style="1" customWidth="1"/>
    <col min="7481" max="7481" width="5.85546875" style="1" customWidth="1"/>
    <col min="7482" max="7482" width="6.85546875" style="1" customWidth="1"/>
    <col min="7483" max="7483" width="5.85546875" style="1" customWidth="1"/>
    <col min="7484" max="7484" width="6.85546875" style="1" customWidth="1"/>
    <col min="7485" max="7485" width="5.85546875" style="1" customWidth="1"/>
    <col min="7486" max="7486" width="7.42578125" style="1" bestFit="1" customWidth="1"/>
    <col min="7487" max="7487" width="5.85546875" style="1" customWidth="1"/>
    <col min="7488" max="7488" width="7.42578125" style="1" bestFit="1" customWidth="1"/>
    <col min="7489" max="7489" width="5.7109375" style="1" customWidth="1"/>
    <col min="7490" max="7490" width="7.42578125" style="1" bestFit="1" customWidth="1"/>
    <col min="7491" max="7491" width="5.42578125" style="1" customWidth="1"/>
    <col min="7492" max="7492" width="6.5703125" style="1" customWidth="1"/>
    <col min="7493" max="7493" width="6.42578125" style="1" customWidth="1"/>
    <col min="7494" max="7494" width="7.42578125" style="1" customWidth="1"/>
    <col min="7495" max="7495" width="9.5703125" style="1" customWidth="1"/>
    <col min="7496" max="7496" width="7.7109375" style="1" customWidth="1"/>
    <col min="7497" max="7498" width="7.42578125" style="1" customWidth="1"/>
    <col min="7499" max="7499" width="5.85546875" style="1" customWidth="1"/>
    <col min="7500" max="7500" width="6.42578125" style="1" bestFit="1" customWidth="1"/>
    <col min="7501" max="7501" width="5.85546875" style="1" customWidth="1"/>
    <col min="7502" max="7502" width="6.42578125" style="1" bestFit="1" customWidth="1"/>
    <col min="7503" max="7503" width="5.85546875" style="1" customWidth="1"/>
    <col min="7504" max="7504" width="6.42578125" style="1" bestFit="1" customWidth="1"/>
    <col min="7505" max="7505" width="5.85546875" style="1" customWidth="1"/>
    <col min="7506" max="7506" width="7.42578125" style="1" bestFit="1" customWidth="1"/>
    <col min="7507" max="7507" width="5.85546875" style="1" customWidth="1"/>
    <col min="7508" max="7508" width="6.42578125" style="1" bestFit="1" customWidth="1"/>
    <col min="7509" max="7510" width="5.85546875" style="1" customWidth="1"/>
    <col min="7511" max="7511" width="6.42578125" style="1" customWidth="1"/>
    <col min="7512" max="7513" width="7.42578125" style="1" bestFit="1" customWidth="1"/>
    <col min="7514" max="7514" width="6.42578125" style="1" bestFit="1" customWidth="1"/>
    <col min="7515" max="7516" width="7.42578125" style="1" bestFit="1" customWidth="1"/>
    <col min="7517" max="7517" width="5.85546875" style="1" customWidth="1"/>
    <col min="7518" max="7518" width="7.42578125" style="1" bestFit="1" customWidth="1"/>
    <col min="7519" max="7519" width="8.42578125" style="1" bestFit="1" customWidth="1"/>
    <col min="7520" max="7521" width="7.42578125" style="1" bestFit="1" customWidth="1"/>
    <col min="7522" max="7522" width="8.42578125" style="1" bestFit="1" customWidth="1"/>
    <col min="7523" max="7523" width="7.42578125" style="1" bestFit="1" customWidth="1"/>
    <col min="7524" max="7524" width="10.28515625" style="1" bestFit="1" customWidth="1"/>
    <col min="7525" max="7680" width="9.140625" style="1"/>
    <col min="7681" max="7681" width="5.42578125" style="1" customWidth="1"/>
    <col min="7682" max="7682" width="16.42578125" style="1" customWidth="1"/>
    <col min="7683" max="7683" width="5.85546875" style="1" customWidth="1"/>
    <col min="7684" max="7684" width="7.28515625" style="1" customWidth="1"/>
    <col min="7685" max="7685" width="5.85546875" style="1" customWidth="1"/>
    <col min="7686" max="7686" width="6.85546875" style="1" customWidth="1"/>
    <col min="7687" max="7687" width="5.85546875" style="1" customWidth="1"/>
    <col min="7688" max="7688" width="6.42578125" style="1" customWidth="1"/>
    <col min="7689" max="7689" width="5.85546875" style="1" customWidth="1"/>
    <col min="7690" max="7690" width="6.85546875" style="1" customWidth="1"/>
    <col min="7691" max="7691" width="5.85546875" style="1" customWidth="1"/>
    <col min="7692" max="7692" width="6.5703125" style="1" customWidth="1"/>
    <col min="7693" max="7693" width="5.85546875" style="1" customWidth="1"/>
    <col min="7694" max="7695" width="7" style="1" customWidth="1"/>
    <col min="7696" max="7696" width="7.140625" style="1" customWidth="1"/>
    <col min="7697" max="7699" width="7.42578125" style="1" customWidth="1"/>
    <col min="7700" max="7700" width="9.42578125" style="1" customWidth="1"/>
    <col min="7701" max="7701" width="6.7109375" style="1" customWidth="1"/>
    <col min="7702" max="7702" width="7.42578125" style="1" bestFit="1" customWidth="1"/>
    <col min="7703" max="7708" width="6.7109375" style="1" customWidth="1"/>
    <col min="7709" max="7709" width="5.5703125" style="1" customWidth="1"/>
    <col min="7710" max="7710" width="6.140625" style="1" customWidth="1"/>
    <col min="7711" max="7711" width="6.7109375" style="1" customWidth="1"/>
    <col min="7712" max="7712" width="6.42578125" style="1" bestFit="1" customWidth="1"/>
    <col min="7713" max="7713" width="7" style="1" customWidth="1"/>
    <col min="7714" max="7715" width="7.42578125" style="1" customWidth="1"/>
    <col min="7716" max="7716" width="6.42578125" style="1" customWidth="1"/>
    <col min="7717" max="7717" width="7.85546875" style="1" customWidth="1"/>
    <col min="7718" max="7718" width="7.42578125" style="1" customWidth="1"/>
    <col min="7719" max="7719" width="6.28515625" style="1" customWidth="1"/>
    <col min="7720" max="7720" width="7.42578125" style="1" bestFit="1" customWidth="1"/>
    <col min="7721" max="7723" width="6.28515625" style="1" customWidth="1"/>
    <col min="7724" max="7724" width="7.42578125" style="1" bestFit="1" customWidth="1"/>
    <col min="7725" max="7725" width="6.28515625" style="1" customWidth="1"/>
    <col min="7726" max="7726" width="7.42578125" style="1" bestFit="1" customWidth="1"/>
    <col min="7727" max="7727" width="6.28515625" style="1" customWidth="1"/>
    <col min="7728" max="7728" width="7.42578125" style="1" bestFit="1" customWidth="1"/>
    <col min="7729" max="7730" width="6.28515625" style="1" customWidth="1"/>
    <col min="7731" max="7731" width="6.42578125" style="1" customWidth="1"/>
    <col min="7732" max="7733" width="7.42578125" style="1" customWidth="1"/>
    <col min="7734" max="7734" width="7.7109375" style="1" bestFit="1" customWidth="1"/>
    <col min="7735" max="7735" width="7.42578125" style="1" customWidth="1"/>
    <col min="7736" max="7736" width="7.7109375" style="1" customWidth="1"/>
    <col min="7737" max="7737" width="5.85546875" style="1" customWidth="1"/>
    <col min="7738" max="7738" width="6.85546875" style="1" customWidth="1"/>
    <col min="7739" max="7739" width="5.85546875" style="1" customWidth="1"/>
    <col min="7740" max="7740" width="6.85546875" style="1" customWidth="1"/>
    <col min="7741" max="7741" width="5.85546875" style="1" customWidth="1"/>
    <col min="7742" max="7742" width="7.42578125" style="1" bestFit="1" customWidth="1"/>
    <col min="7743" max="7743" width="5.85546875" style="1" customWidth="1"/>
    <col min="7744" max="7744" width="7.42578125" style="1" bestFit="1" customWidth="1"/>
    <col min="7745" max="7745" width="5.7109375" style="1" customWidth="1"/>
    <col min="7746" max="7746" width="7.42578125" style="1" bestFit="1" customWidth="1"/>
    <col min="7747" max="7747" width="5.42578125" style="1" customWidth="1"/>
    <col min="7748" max="7748" width="6.5703125" style="1" customWidth="1"/>
    <col min="7749" max="7749" width="6.42578125" style="1" customWidth="1"/>
    <col min="7750" max="7750" width="7.42578125" style="1" customWidth="1"/>
    <col min="7751" max="7751" width="9.5703125" style="1" customWidth="1"/>
    <col min="7752" max="7752" width="7.7109375" style="1" customWidth="1"/>
    <col min="7753" max="7754" width="7.42578125" style="1" customWidth="1"/>
    <col min="7755" max="7755" width="5.85546875" style="1" customWidth="1"/>
    <col min="7756" max="7756" width="6.42578125" style="1" bestFit="1" customWidth="1"/>
    <col min="7757" max="7757" width="5.85546875" style="1" customWidth="1"/>
    <col min="7758" max="7758" width="6.42578125" style="1" bestFit="1" customWidth="1"/>
    <col min="7759" max="7759" width="5.85546875" style="1" customWidth="1"/>
    <col min="7760" max="7760" width="6.42578125" style="1" bestFit="1" customWidth="1"/>
    <col min="7761" max="7761" width="5.85546875" style="1" customWidth="1"/>
    <col min="7762" max="7762" width="7.42578125" style="1" bestFit="1" customWidth="1"/>
    <col min="7763" max="7763" width="5.85546875" style="1" customWidth="1"/>
    <col min="7764" max="7764" width="6.42578125" style="1" bestFit="1" customWidth="1"/>
    <col min="7765" max="7766" width="5.85546875" style="1" customWidth="1"/>
    <col min="7767" max="7767" width="6.42578125" style="1" customWidth="1"/>
    <col min="7768" max="7769" width="7.42578125" style="1" bestFit="1" customWidth="1"/>
    <col min="7770" max="7770" width="6.42578125" style="1" bestFit="1" customWidth="1"/>
    <col min="7771" max="7772" width="7.42578125" style="1" bestFit="1" customWidth="1"/>
    <col min="7773" max="7773" width="5.85546875" style="1" customWidth="1"/>
    <col min="7774" max="7774" width="7.42578125" style="1" bestFit="1" customWidth="1"/>
    <col min="7775" max="7775" width="8.42578125" style="1" bestFit="1" customWidth="1"/>
    <col min="7776" max="7777" width="7.42578125" style="1" bestFit="1" customWidth="1"/>
    <col min="7778" max="7778" width="8.42578125" style="1" bestFit="1" customWidth="1"/>
    <col min="7779" max="7779" width="7.42578125" style="1" bestFit="1" customWidth="1"/>
    <col min="7780" max="7780" width="10.28515625" style="1" bestFit="1" customWidth="1"/>
    <col min="7781" max="7936" width="9.140625" style="1"/>
    <col min="7937" max="7937" width="5.42578125" style="1" customWidth="1"/>
    <col min="7938" max="7938" width="16.42578125" style="1" customWidth="1"/>
    <col min="7939" max="7939" width="5.85546875" style="1" customWidth="1"/>
    <col min="7940" max="7940" width="7.28515625" style="1" customWidth="1"/>
    <col min="7941" max="7941" width="5.85546875" style="1" customWidth="1"/>
    <col min="7942" max="7942" width="6.85546875" style="1" customWidth="1"/>
    <col min="7943" max="7943" width="5.85546875" style="1" customWidth="1"/>
    <col min="7944" max="7944" width="6.42578125" style="1" customWidth="1"/>
    <col min="7945" max="7945" width="5.85546875" style="1" customWidth="1"/>
    <col min="7946" max="7946" width="6.85546875" style="1" customWidth="1"/>
    <col min="7947" max="7947" width="5.85546875" style="1" customWidth="1"/>
    <col min="7948" max="7948" width="6.5703125" style="1" customWidth="1"/>
    <col min="7949" max="7949" width="5.85546875" style="1" customWidth="1"/>
    <col min="7950" max="7951" width="7" style="1" customWidth="1"/>
    <col min="7952" max="7952" width="7.140625" style="1" customWidth="1"/>
    <col min="7953" max="7955" width="7.42578125" style="1" customWidth="1"/>
    <col min="7956" max="7956" width="9.42578125" style="1" customWidth="1"/>
    <col min="7957" max="7957" width="6.7109375" style="1" customWidth="1"/>
    <col min="7958" max="7958" width="7.42578125" style="1" bestFit="1" customWidth="1"/>
    <col min="7959" max="7964" width="6.7109375" style="1" customWidth="1"/>
    <col min="7965" max="7965" width="5.5703125" style="1" customWidth="1"/>
    <col min="7966" max="7966" width="6.140625" style="1" customWidth="1"/>
    <col min="7967" max="7967" width="6.7109375" style="1" customWidth="1"/>
    <col min="7968" max="7968" width="6.42578125" style="1" bestFit="1" customWidth="1"/>
    <col min="7969" max="7969" width="7" style="1" customWidth="1"/>
    <col min="7970" max="7971" width="7.42578125" style="1" customWidth="1"/>
    <col min="7972" max="7972" width="6.42578125" style="1" customWidth="1"/>
    <col min="7973" max="7973" width="7.85546875" style="1" customWidth="1"/>
    <col min="7974" max="7974" width="7.42578125" style="1" customWidth="1"/>
    <col min="7975" max="7975" width="6.28515625" style="1" customWidth="1"/>
    <col min="7976" max="7976" width="7.42578125" style="1" bestFit="1" customWidth="1"/>
    <col min="7977" max="7979" width="6.28515625" style="1" customWidth="1"/>
    <col min="7980" max="7980" width="7.42578125" style="1" bestFit="1" customWidth="1"/>
    <col min="7981" max="7981" width="6.28515625" style="1" customWidth="1"/>
    <col min="7982" max="7982" width="7.42578125" style="1" bestFit="1" customWidth="1"/>
    <col min="7983" max="7983" width="6.28515625" style="1" customWidth="1"/>
    <col min="7984" max="7984" width="7.42578125" style="1" bestFit="1" customWidth="1"/>
    <col min="7985" max="7986" width="6.28515625" style="1" customWidth="1"/>
    <col min="7987" max="7987" width="6.42578125" style="1" customWidth="1"/>
    <col min="7988" max="7989" width="7.42578125" style="1" customWidth="1"/>
    <col min="7990" max="7990" width="7.7109375" style="1" bestFit="1" customWidth="1"/>
    <col min="7991" max="7991" width="7.42578125" style="1" customWidth="1"/>
    <col min="7992" max="7992" width="7.7109375" style="1" customWidth="1"/>
    <col min="7993" max="7993" width="5.85546875" style="1" customWidth="1"/>
    <col min="7994" max="7994" width="6.85546875" style="1" customWidth="1"/>
    <col min="7995" max="7995" width="5.85546875" style="1" customWidth="1"/>
    <col min="7996" max="7996" width="6.85546875" style="1" customWidth="1"/>
    <col min="7997" max="7997" width="5.85546875" style="1" customWidth="1"/>
    <col min="7998" max="7998" width="7.42578125" style="1" bestFit="1" customWidth="1"/>
    <col min="7999" max="7999" width="5.85546875" style="1" customWidth="1"/>
    <col min="8000" max="8000" width="7.42578125" style="1" bestFit="1" customWidth="1"/>
    <col min="8001" max="8001" width="5.7109375" style="1" customWidth="1"/>
    <col min="8002" max="8002" width="7.42578125" style="1" bestFit="1" customWidth="1"/>
    <col min="8003" max="8003" width="5.42578125" style="1" customWidth="1"/>
    <col min="8004" max="8004" width="6.5703125" style="1" customWidth="1"/>
    <col min="8005" max="8005" width="6.42578125" style="1" customWidth="1"/>
    <col min="8006" max="8006" width="7.42578125" style="1" customWidth="1"/>
    <col min="8007" max="8007" width="9.5703125" style="1" customWidth="1"/>
    <col min="8008" max="8008" width="7.7109375" style="1" customWidth="1"/>
    <col min="8009" max="8010" width="7.42578125" style="1" customWidth="1"/>
    <col min="8011" max="8011" width="5.85546875" style="1" customWidth="1"/>
    <col min="8012" max="8012" width="6.42578125" style="1" bestFit="1" customWidth="1"/>
    <col min="8013" max="8013" width="5.85546875" style="1" customWidth="1"/>
    <col min="8014" max="8014" width="6.42578125" style="1" bestFit="1" customWidth="1"/>
    <col min="8015" max="8015" width="5.85546875" style="1" customWidth="1"/>
    <col min="8016" max="8016" width="6.42578125" style="1" bestFit="1" customWidth="1"/>
    <col min="8017" max="8017" width="5.85546875" style="1" customWidth="1"/>
    <col min="8018" max="8018" width="7.42578125" style="1" bestFit="1" customWidth="1"/>
    <col min="8019" max="8019" width="5.85546875" style="1" customWidth="1"/>
    <col min="8020" max="8020" width="6.42578125" style="1" bestFit="1" customWidth="1"/>
    <col min="8021" max="8022" width="5.85546875" style="1" customWidth="1"/>
    <col min="8023" max="8023" width="6.42578125" style="1" customWidth="1"/>
    <col min="8024" max="8025" width="7.42578125" style="1" bestFit="1" customWidth="1"/>
    <col min="8026" max="8026" width="6.42578125" style="1" bestFit="1" customWidth="1"/>
    <col min="8027" max="8028" width="7.42578125" style="1" bestFit="1" customWidth="1"/>
    <col min="8029" max="8029" width="5.85546875" style="1" customWidth="1"/>
    <col min="8030" max="8030" width="7.42578125" style="1" bestFit="1" customWidth="1"/>
    <col min="8031" max="8031" width="8.42578125" style="1" bestFit="1" customWidth="1"/>
    <col min="8032" max="8033" width="7.42578125" style="1" bestFit="1" customWidth="1"/>
    <col min="8034" max="8034" width="8.42578125" style="1" bestFit="1" customWidth="1"/>
    <col min="8035" max="8035" width="7.42578125" style="1" bestFit="1" customWidth="1"/>
    <col min="8036" max="8036" width="10.28515625" style="1" bestFit="1" customWidth="1"/>
    <col min="8037" max="8192" width="9.140625" style="1"/>
    <col min="8193" max="8193" width="5.42578125" style="1" customWidth="1"/>
    <col min="8194" max="8194" width="16.42578125" style="1" customWidth="1"/>
    <col min="8195" max="8195" width="5.85546875" style="1" customWidth="1"/>
    <col min="8196" max="8196" width="7.28515625" style="1" customWidth="1"/>
    <col min="8197" max="8197" width="5.85546875" style="1" customWidth="1"/>
    <col min="8198" max="8198" width="6.85546875" style="1" customWidth="1"/>
    <col min="8199" max="8199" width="5.85546875" style="1" customWidth="1"/>
    <col min="8200" max="8200" width="6.42578125" style="1" customWidth="1"/>
    <col min="8201" max="8201" width="5.85546875" style="1" customWidth="1"/>
    <col min="8202" max="8202" width="6.85546875" style="1" customWidth="1"/>
    <col min="8203" max="8203" width="5.85546875" style="1" customWidth="1"/>
    <col min="8204" max="8204" width="6.5703125" style="1" customWidth="1"/>
    <col min="8205" max="8205" width="5.85546875" style="1" customWidth="1"/>
    <col min="8206" max="8207" width="7" style="1" customWidth="1"/>
    <col min="8208" max="8208" width="7.140625" style="1" customWidth="1"/>
    <col min="8209" max="8211" width="7.42578125" style="1" customWidth="1"/>
    <col min="8212" max="8212" width="9.42578125" style="1" customWidth="1"/>
    <col min="8213" max="8213" width="6.7109375" style="1" customWidth="1"/>
    <col min="8214" max="8214" width="7.42578125" style="1" bestFit="1" customWidth="1"/>
    <col min="8215" max="8220" width="6.7109375" style="1" customWidth="1"/>
    <col min="8221" max="8221" width="5.5703125" style="1" customWidth="1"/>
    <col min="8222" max="8222" width="6.140625" style="1" customWidth="1"/>
    <col min="8223" max="8223" width="6.7109375" style="1" customWidth="1"/>
    <col min="8224" max="8224" width="6.42578125" style="1" bestFit="1" customWidth="1"/>
    <col min="8225" max="8225" width="7" style="1" customWidth="1"/>
    <col min="8226" max="8227" width="7.42578125" style="1" customWidth="1"/>
    <col min="8228" max="8228" width="6.42578125" style="1" customWidth="1"/>
    <col min="8229" max="8229" width="7.85546875" style="1" customWidth="1"/>
    <col min="8230" max="8230" width="7.42578125" style="1" customWidth="1"/>
    <col min="8231" max="8231" width="6.28515625" style="1" customWidth="1"/>
    <col min="8232" max="8232" width="7.42578125" style="1" bestFit="1" customWidth="1"/>
    <col min="8233" max="8235" width="6.28515625" style="1" customWidth="1"/>
    <col min="8236" max="8236" width="7.42578125" style="1" bestFit="1" customWidth="1"/>
    <col min="8237" max="8237" width="6.28515625" style="1" customWidth="1"/>
    <col min="8238" max="8238" width="7.42578125" style="1" bestFit="1" customWidth="1"/>
    <col min="8239" max="8239" width="6.28515625" style="1" customWidth="1"/>
    <col min="8240" max="8240" width="7.42578125" style="1" bestFit="1" customWidth="1"/>
    <col min="8241" max="8242" width="6.28515625" style="1" customWidth="1"/>
    <col min="8243" max="8243" width="6.42578125" style="1" customWidth="1"/>
    <col min="8244" max="8245" width="7.42578125" style="1" customWidth="1"/>
    <col min="8246" max="8246" width="7.7109375" style="1" bestFit="1" customWidth="1"/>
    <col min="8247" max="8247" width="7.42578125" style="1" customWidth="1"/>
    <col min="8248" max="8248" width="7.7109375" style="1" customWidth="1"/>
    <col min="8249" max="8249" width="5.85546875" style="1" customWidth="1"/>
    <col min="8250" max="8250" width="6.85546875" style="1" customWidth="1"/>
    <col min="8251" max="8251" width="5.85546875" style="1" customWidth="1"/>
    <col min="8252" max="8252" width="6.85546875" style="1" customWidth="1"/>
    <col min="8253" max="8253" width="5.85546875" style="1" customWidth="1"/>
    <col min="8254" max="8254" width="7.42578125" style="1" bestFit="1" customWidth="1"/>
    <col min="8255" max="8255" width="5.85546875" style="1" customWidth="1"/>
    <col min="8256" max="8256" width="7.42578125" style="1" bestFit="1" customWidth="1"/>
    <col min="8257" max="8257" width="5.7109375" style="1" customWidth="1"/>
    <col min="8258" max="8258" width="7.42578125" style="1" bestFit="1" customWidth="1"/>
    <col min="8259" max="8259" width="5.42578125" style="1" customWidth="1"/>
    <col min="8260" max="8260" width="6.5703125" style="1" customWidth="1"/>
    <col min="8261" max="8261" width="6.42578125" style="1" customWidth="1"/>
    <col min="8262" max="8262" width="7.42578125" style="1" customWidth="1"/>
    <col min="8263" max="8263" width="9.5703125" style="1" customWidth="1"/>
    <col min="8264" max="8264" width="7.7109375" style="1" customWidth="1"/>
    <col min="8265" max="8266" width="7.42578125" style="1" customWidth="1"/>
    <col min="8267" max="8267" width="5.85546875" style="1" customWidth="1"/>
    <col min="8268" max="8268" width="6.42578125" style="1" bestFit="1" customWidth="1"/>
    <col min="8269" max="8269" width="5.85546875" style="1" customWidth="1"/>
    <col min="8270" max="8270" width="6.42578125" style="1" bestFit="1" customWidth="1"/>
    <col min="8271" max="8271" width="5.85546875" style="1" customWidth="1"/>
    <col min="8272" max="8272" width="6.42578125" style="1" bestFit="1" customWidth="1"/>
    <col min="8273" max="8273" width="5.85546875" style="1" customWidth="1"/>
    <col min="8274" max="8274" width="7.42578125" style="1" bestFit="1" customWidth="1"/>
    <col min="8275" max="8275" width="5.85546875" style="1" customWidth="1"/>
    <col min="8276" max="8276" width="6.42578125" style="1" bestFit="1" customWidth="1"/>
    <col min="8277" max="8278" width="5.85546875" style="1" customWidth="1"/>
    <col min="8279" max="8279" width="6.42578125" style="1" customWidth="1"/>
    <col min="8280" max="8281" width="7.42578125" style="1" bestFit="1" customWidth="1"/>
    <col min="8282" max="8282" width="6.42578125" style="1" bestFit="1" customWidth="1"/>
    <col min="8283" max="8284" width="7.42578125" style="1" bestFit="1" customWidth="1"/>
    <col min="8285" max="8285" width="5.85546875" style="1" customWidth="1"/>
    <col min="8286" max="8286" width="7.42578125" style="1" bestFit="1" customWidth="1"/>
    <col min="8287" max="8287" width="8.42578125" style="1" bestFit="1" customWidth="1"/>
    <col min="8288" max="8289" width="7.42578125" style="1" bestFit="1" customWidth="1"/>
    <col min="8290" max="8290" width="8.42578125" style="1" bestFit="1" customWidth="1"/>
    <col min="8291" max="8291" width="7.42578125" style="1" bestFit="1" customWidth="1"/>
    <col min="8292" max="8292" width="10.28515625" style="1" bestFit="1" customWidth="1"/>
    <col min="8293" max="8448" width="9.140625" style="1"/>
    <col min="8449" max="8449" width="5.42578125" style="1" customWidth="1"/>
    <col min="8450" max="8450" width="16.42578125" style="1" customWidth="1"/>
    <col min="8451" max="8451" width="5.85546875" style="1" customWidth="1"/>
    <col min="8452" max="8452" width="7.28515625" style="1" customWidth="1"/>
    <col min="8453" max="8453" width="5.85546875" style="1" customWidth="1"/>
    <col min="8454" max="8454" width="6.85546875" style="1" customWidth="1"/>
    <col min="8455" max="8455" width="5.85546875" style="1" customWidth="1"/>
    <col min="8456" max="8456" width="6.42578125" style="1" customWidth="1"/>
    <col min="8457" max="8457" width="5.85546875" style="1" customWidth="1"/>
    <col min="8458" max="8458" width="6.85546875" style="1" customWidth="1"/>
    <col min="8459" max="8459" width="5.85546875" style="1" customWidth="1"/>
    <col min="8460" max="8460" width="6.5703125" style="1" customWidth="1"/>
    <col min="8461" max="8461" width="5.85546875" style="1" customWidth="1"/>
    <col min="8462" max="8463" width="7" style="1" customWidth="1"/>
    <col min="8464" max="8464" width="7.140625" style="1" customWidth="1"/>
    <col min="8465" max="8467" width="7.42578125" style="1" customWidth="1"/>
    <col min="8468" max="8468" width="9.42578125" style="1" customWidth="1"/>
    <col min="8469" max="8469" width="6.7109375" style="1" customWidth="1"/>
    <col min="8470" max="8470" width="7.42578125" style="1" bestFit="1" customWidth="1"/>
    <col min="8471" max="8476" width="6.7109375" style="1" customWidth="1"/>
    <col min="8477" max="8477" width="5.5703125" style="1" customWidth="1"/>
    <col min="8478" max="8478" width="6.140625" style="1" customWidth="1"/>
    <col min="8479" max="8479" width="6.7109375" style="1" customWidth="1"/>
    <col min="8480" max="8480" width="6.42578125" style="1" bestFit="1" customWidth="1"/>
    <col min="8481" max="8481" width="7" style="1" customWidth="1"/>
    <col min="8482" max="8483" width="7.42578125" style="1" customWidth="1"/>
    <col min="8484" max="8484" width="6.42578125" style="1" customWidth="1"/>
    <col min="8485" max="8485" width="7.85546875" style="1" customWidth="1"/>
    <col min="8486" max="8486" width="7.42578125" style="1" customWidth="1"/>
    <col min="8487" max="8487" width="6.28515625" style="1" customWidth="1"/>
    <col min="8488" max="8488" width="7.42578125" style="1" bestFit="1" customWidth="1"/>
    <col min="8489" max="8491" width="6.28515625" style="1" customWidth="1"/>
    <col min="8492" max="8492" width="7.42578125" style="1" bestFit="1" customWidth="1"/>
    <col min="8493" max="8493" width="6.28515625" style="1" customWidth="1"/>
    <col min="8494" max="8494" width="7.42578125" style="1" bestFit="1" customWidth="1"/>
    <col min="8495" max="8495" width="6.28515625" style="1" customWidth="1"/>
    <col min="8496" max="8496" width="7.42578125" style="1" bestFit="1" customWidth="1"/>
    <col min="8497" max="8498" width="6.28515625" style="1" customWidth="1"/>
    <col min="8499" max="8499" width="6.42578125" style="1" customWidth="1"/>
    <col min="8500" max="8501" width="7.42578125" style="1" customWidth="1"/>
    <col min="8502" max="8502" width="7.7109375" style="1" bestFit="1" customWidth="1"/>
    <col min="8503" max="8503" width="7.42578125" style="1" customWidth="1"/>
    <col min="8504" max="8504" width="7.7109375" style="1" customWidth="1"/>
    <col min="8505" max="8505" width="5.85546875" style="1" customWidth="1"/>
    <col min="8506" max="8506" width="6.85546875" style="1" customWidth="1"/>
    <col min="8507" max="8507" width="5.85546875" style="1" customWidth="1"/>
    <col min="8508" max="8508" width="6.85546875" style="1" customWidth="1"/>
    <col min="8509" max="8509" width="5.85546875" style="1" customWidth="1"/>
    <col min="8510" max="8510" width="7.42578125" style="1" bestFit="1" customWidth="1"/>
    <col min="8511" max="8511" width="5.85546875" style="1" customWidth="1"/>
    <col min="8512" max="8512" width="7.42578125" style="1" bestFit="1" customWidth="1"/>
    <col min="8513" max="8513" width="5.7109375" style="1" customWidth="1"/>
    <col min="8514" max="8514" width="7.42578125" style="1" bestFit="1" customWidth="1"/>
    <col min="8515" max="8515" width="5.42578125" style="1" customWidth="1"/>
    <col min="8516" max="8516" width="6.5703125" style="1" customWidth="1"/>
    <col min="8517" max="8517" width="6.42578125" style="1" customWidth="1"/>
    <col min="8518" max="8518" width="7.42578125" style="1" customWidth="1"/>
    <col min="8519" max="8519" width="9.5703125" style="1" customWidth="1"/>
    <col min="8520" max="8520" width="7.7109375" style="1" customWidth="1"/>
    <col min="8521" max="8522" width="7.42578125" style="1" customWidth="1"/>
    <col min="8523" max="8523" width="5.85546875" style="1" customWidth="1"/>
    <col min="8524" max="8524" width="6.42578125" style="1" bestFit="1" customWidth="1"/>
    <col min="8525" max="8525" width="5.85546875" style="1" customWidth="1"/>
    <col min="8526" max="8526" width="6.42578125" style="1" bestFit="1" customWidth="1"/>
    <col min="8527" max="8527" width="5.85546875" style="1" customWidth="1"/>
    <col min="8528" max="8528" width="6.42578125" style="1" bestFit="1" customWidth="1"/>
    <col min="8529" max="8529" width="5.85546875" style="1" customWidth="1"/>
    <col min="8530" max="8530" width="7.42578125" style="1" bestFit="1" customWidth="1"/>
    <col min="8531" max="8531" width="5.85546875" style="1" customWidth="1"/>
    <col min="8532" max="8532" width="6.42578125" style="1" bestFit="1" customWidth="1"/>
    <col min="8533" max="8534" width="5.85546875" style="1" customWidth="1"/>
    <col min="8535" max="8535" width="6.42578125" style="1" customWidth="1"/>
    <col min="8536" max="8537" width="7.42578125" style="1" bestFit="1" customWidth="1"/>
    <col min="8538" max="8538" width="6.42578125" style="1" bestFit="1" customWidth="1"/>
    <col min="8539" max="8540" width="7.42578125" style="1" bestFit="1" customWidth="1"/>
    <col min="8541" max="8541" width="5.85546875" style="1" customWidth="1"/>
    <col min="8542" max="8542" width="7.42578125" style="1" bestFit="1" customWidth="1"/>
    <col min="8543" max="8543" width="8.42578125" style="1" bestFit="1" customWidth="1"/>
    <col min="8544" max="8545" width="7.42578125" style="1" bestFit="1" customWidth="1"/>
    <col min="8546" max="8546" width="8.42578125" style="1" bestFit="1" customWidth="1"/>
    <col min="8547" max="8547" width="7.42578125" style="1" bestFit="1" customWidth="1"/>
    <col min="8548" max="8548" width="10.28515625" style="1" bestFit="1" customWidth="1"/>
    <col min="8549" max="8704" width="9.140625" style="1"/>
    <col min="8705" max="8705" width="5.42578125" style="1" customWidth="1"/>
    <col min="8706" max="8706" width="16.42578125" style="1" customWidth="1"/>
    <col min="8707" max="8707" width="5.85546875" style="1" customWidth="1"/>
    <col min="8708" max="8708" width="7.28515625" style="1" customWidth="1"/>
    <col min="8709" max="8709" width="5.85546875" style="1" customWidth="1"/>
    <col min="8710" max="8710" width="6.85546875" style="1" customWidth="1"/>
    <col min="8711" max="8711" width="5.85546875" style="1" customWidth="1"/>
    <col min="8712" max="8712" width="6.42578125" style="1" customWidth="1"/>
    <col min="8713" max="8713" width="5.85546875" style="1" customWidth="1"/>
    <col min="8714" max="8714" width="6.85546875" style="1" customWidth="1"/>
    <col min="8715" max="8715" width="5.85546875" style="1" customWidth="1"/>
    <col min="8716" max="8716" width="6.5703125" style="1" customWidth="1"/>
    <col min="8717" max="8717" width="5.85546875" style="1" customWidth="1"/>
    <col min="8718" max="8719" width="7" style="1" customWidth="1"/>
    <col min="8720" max="8720" width="7.140625" style="1" customWidth="1"/>
    <col min="8721" max="8723" width="7.42578125" style="1" customWidth="1"/>
    <col min="8724" max="8724" width="9.42578125" style="1" customWidth="1"/>
    <col min="8725" max="8725" width="6.7109375" style="1" customWidth="1"/>
    <col min="8726" max="8726" width="7.42578125" style="1" bestFit="1" customWidth="1"/>
    <col min="8727" max="8732" width="6.7109375" style="1" customWidth="1"/>
    <col min="8733" max="8733" width="5.5703125" style="1" customWidth="1"/>
    <col min="8734" max="8734" width="6.140625" style="1" customWidth="1"/>
    <col min="8735" max="8735" width="6.7109375" style="1" customWidth="1"/>
    <col min="8736" max="8736" width="6.42578125" style="1" bestFit="1" customWidth="1"/>
    <col min="8737" max="8737" width="7" style="1" customWidth="1"/>
    <col min="8738" max="8739" width="7.42578125" style="1" customWidth="1"/>
    <col min="8740" max="8740" width="6.42578125" style="1" customWidth="1"/>
    <col min="8741" max="8741" width="7.85546875" style="1" customWidth="1"/>
    <col min="8742" max="8742" width="7.42578125" style="1" customWidth="1"/>
    <col min="8743" max="8743" width="6.28515625" style="1" customWidth="1"/>
    <col min="8744" max="8744" width="7.42578125" style="1" bestFit="1" customWidth="1"/>
    <col min="8745" max="8747" width="6.28515625" style="1" customWidth="1"/>
    <col min="8748" max="8748" width="7.42578125" style="1" bestFit="1" customWidth="1"/>
    <col min="8749" max="8749" width="6.28515625" style="1" customWidth="1"/>
    <col min="8750" max="8750" width="7.42578125" style="1" bestFit="1" customWidth="1"/>
    <col min="8751" max="8751" width="6.28515625" style="1" customWidth="1"/>
    <col min="8752" max="8752" width="7.42578125" style="1" bestFit="1" customWidth="1"/>
    <col min="8753" max="8754" width="6.28515625" style="1" customWidth="1"/>
    <col min="8755" max="8755" width="6.42578125" style="1" customWidth="1"/>
    <col min="8756" max="8757" width="7.42578125" style="1" customWidth="1"/>
    <col min="8758" max="8758" width="7.7109375" style="1" bestFit="1" customWidth="1"/>
    <col min="8759" max="8759" width="7.42578125" style="1" customWidth="1"/>
    <col min="8760" max="8760" width="7.7109375" style="1" customWidth="1"/>
    <col min="8761" max="8761" width="5.85546875" style="1" customWidth="1"/>
    <col min="8762" max="8762" width="6.85546875" style="1" customWidth="1"/>
    <col min="8763" max="8763" width="5.85546875" style="1" customWidth="1"/>
    <col min="8764" max="8764" width="6.85546875" style="1" customWidth="1"/>
    <col min="8765" max="8765" width="5.85546875" style="1" customWidth="1"/>
    <col min="8766" max="8766" width="7.42578125" style="1" bestFit="1" customWidth="1"/>
    <col min="8767" max="8767" width="5.85546875" style="1" customWidth="1"/>
    <col min="8768" max="8768" width="7.42578125" style="1" bestFit="1" customWidth="1"/>
    <col min="8769" max="8769" width="5.7109375" style="1" customWidth="1"/>
    <col min="8770" max="8770" width="7.42578125" style="1" bestFit="1" customWidth="1"/>
    <col min="8771" max="8771" width="5.42578125" style="1" customWidth="1"/>
    <col min="8772" max="8772" width="6.5703125" style="1" customWidth="1"/>
    <col min="8773" max="8773" width="6.42578125" style="1" customWidth="1"/>
    <col min="8774" max="8774" width="7.42578125" style="1" customWidth="1"/>
    <col min="8775" max="8775" width="9.5703125" style="1" customWidth="1"/>
    <col min="8776" max="8776" width="7.7109375" style="1" customWidth="1"/>
    <col min="8777" max="8778" width="7.42578125" style="1" customWidth="1"/>
    <col min="8779" max="8779" width="5.85546875" style="1" customWidth="1"/>
    <col min="8780" max="8780" width="6.42578125" style="1" bestFit="1" customWidth="1"/>
    <col min="8781" max="8781" width="5.85546875" style="1" customWidth="1"/>
    <col min="8782" max="8782" width="6.42578125" style="1" bestFit="1" customWidth="1"/>
    <col min="8783" max="8783" width="5.85546875" style="1" customWidth="1"/>
    <col min="8784" max="8784" width="6.42578125" style="1" bestFit="1" customWidth="1"/>
    <col min="8785" max="8785" width="5.85546875" style="1" customWidth="1"/>
    <col min="8786" max="8786" width="7.42578125" style="1" bestFit="1" customWidth="1"/>
    <col min="8787" max="8787" width="5.85546875" style="1" customWidth="1"/>
    <col min="8788" max="8788" width="6.42578125" style="1" bestFit="1" customWidth="1"/>
    <col min="8789" max="8790" width="5.85546875" style="1" customWidth="1"/>
    <col min="8791" max="8791" width="6.42578125" style="1" customWidth="1"/>
    <col min="8792" max="8793" width="7.42578125" style="1" bestFit="1" customWidth="1"/>
    <col min="8794" max="8794" width="6.42578125" style="1" bestFit="1" customWidth="1"/>
    <col min="8795" max="8796" width="7.42578125" style="1" bestFit="1" customWidth="1"/>
    <col min="8797" max="8797" width="5.85546875" style="1" customWidth="1"/>
    <col min="8798" max="8798" width="7.42578125" style="1" bestFit="1" customWidth="1"/>
    <col min="8799" max="8799" width="8.42578125" style="1" bestFit="1" customWidth="1"/>
    <col min="8800" max="8801" width="7.42578125" style="1" bestFit="1" customWidth="1"/>
    <col min="8802" max="8802" width="8.42578125" style="1" bestFit="1" customWidth="1"/>
    <col min="8803" max="8803" width="7.42578125" style="1" bestFit="1" customWidth="1"/>
    <col min="8804" max="8804" width="10.28515625" style="1" bestFit="1" customWidth="1"/>
    <col min="8805" max="8960" width="9.140625" style="1"/>
    <col min="8961" max="8961" width="5.42578125" style="1" customWidth="1"/>
    <col min="8962" max="8962" width="16.42578125" style="1" customWidth="1"/>
    <col min="8963" max="8963" width="5.85546875" style="1" customWidth="1"/>
    <col min="8964" max="8964" width="7.28515625" style="1" customWidth="1"/>
    <col min="8965" max="8965" width="5.85546875" style="1" customWidth="1"/>
    <col min="8966" max="8966" width="6.85546875" style="1" customWidth="1"/>
    <col min="8967" max="8967" width="5.85546875" style="1" customWidth="1"/>
    <col min="8968" max="8968" width="6.42578125" style="1" customWidth="1"/>
    <col min="8969" max="8969" width="5.85546875" style="1" customWidth="1"/>
    <col min="8970" max="8970" width="6.85546875" style="1" customWidth="1"/>
    <col min="8971" max="8971" width="5.85546875" style="1" customWidth="1"/>
    <col min="8972" max="8972" width="6.5703125" style="1" customWidth="1"/>
    <col min="8973" max="8973" width="5.85546875" style="1" customWidth="1"/>
    <col min="8974" max="8975" width="7" style="1" customWidth="1"/>
    <col min="8976" max="8976" width="7.140625" style="1" customWidth="1"/>
    <col min="8977" max="8979" width="7.42578125" style="1" customWidth="1"/>
    <col min="8980" max="8980" width="9.42578125" style="1" customWidth="1"/>
    <col min="8981" max="8981" width="6.7109375" style="1" customWidth="1"/>
    <col min="8982" max="8982" width="7.42578125" style="1" bestFit="1" customWidth="1"/>
    <col min="8983" max="8988" width="6.7109375" style="1" customWidth="1"/>
    <col min="8989" max="8989" width="5.5703125" style="1" customWidth="1"/>
    <col min="8990" max="8990" width="6.140625" style="1" customWidth="1"/>
    <col min="8991" max="8991" width="6.7109375" style="1" customWidth="1"/>
    <col min="8992" max="8992" width="6.42578125" style="1" bestFit="1" customWidth="1"/>
    <col min="8993" max="8993" width="7" style="1" customWidth="1"/>
    <col min="8994" max="8995" width="7.42578125" style="1" customWidth="1"/>
    <col min="8996" max="8996" width="6.42578125" style="1" customWidth="1"/>
    <col min="8997" max="8997" width="7.85546875" style="1" customWidth="1"/>
    <col min="8998" max="8998" width="7.42578125" style="1" customWidth="1"/>
    <col min="8999" max="8999" width="6.28515625" style="1" customWidth="1"/>
    <col min="9000" max="9000" width="7.42578125" style="1" bestFit="1" customWidth="1"/>
    <col min="9001" max="9003" width="6.28515625" style="1" customWidth="1"/>
    <col min="9004" max="9004" width="7.42578125" style="1" bestFit="1" customWidth="1"/>
    <col min="9005" max="9005" width="6.28515625" style="1" customWidth="1"/>
    <col min="9006" max="9006" width="7.42578125" style="1" bestFit="1" customWidth="1"/>
    <col min="9007" max="9007" width="6.28515625" style="1" customWidth="1"/>
    <col min="9008" max="9008" width="7.42578125" style="1" bestFit="1" customWidth="1"/>
    <col min="9009" max="9010" width="6.28515625" style="1" customWidth="1"/>
    <col min="9011" max="9011" width="6.42578125" style="1" customWidth="1"/>
    <col min="9012" max="9013" width="7.42578125" style="1" customWidth="1"/>
    <col min="9014" max="9014" width="7.7109375" style="1" bestFit="1" customWidth="1"/>
    <col min="9015" max="9015" width="7.42578125" style="1" customWidth="1"/>
    <col min="9016" max="9016" width="7.7109375" style="1" customWidth="1"/>
    <col min="9017" max="9017" width="5.85546875" style="1" customWidth="1"/>
    <col min="9018" max="9018" width="6.85546875" style="1" customWidth="1"/>
    <col min="9019" max="9019" width="5.85546875" style="1" customWidth="1"/>
    <col min="9020" max="9020" width="6.85546875" style="1" customWidth="1"/>
    <col min="9021" max="9021" width="5.85546875" style="1" customWidth="1"/>
    <col min="9022" max="9022" width="7.42578125" style="1" bestFit="1" customWidth="1"/>
    <col min="9023" max="9023" width="5.85546875" style="1" customWidth="1"/>
    <col min="9024" max="9024" width="7.42578125" style="1" bestFit="1" customWidth="1"/>
    <col min="9025" max="9025" width="5.7109375" style="1" customWidth="1"/>
    <col min="9026" max="9026" width="7.42578125" style="1" bestFit="1" customWidth="1"/>
    <col min="9027" max="9027" width="5.42578125" style="1" customWidth="1"/>
    <col min="9028" max="9028" width="6.5703125" style="1" customWidth="1"/>
    <col min="9029" max="9029" width="6.42578125" style="1" customWidth="1"/>
    <col min="9030" max="9030" width="7.42578125" style="1" customWidth="1"/>
    <col min="9031" max="9031" width="9.5703125" style="1" customWidth="1"/>
    <col min="9032" max="9032" width="7.7109375" style="1" customWidth="1"/>
    <col min="9033" max="9034" width="7.42578125" style="1" customWidth="1"/>
    <col min="9035" max="9035" width="5.85546875" style="1" customWidth="1"/>
    <col min="9036" max="9036" width="6.42578125" style="1" bestFit="1" customWidth="1"/>
    <col min="9037" max="9037" width="5.85546875" style="1" customWidth="1"/>
    <col min="9038" max="9038" width="6.42578125" style="1" bestFit="1" customWidth="1"/>
    <col min="9039" max="9039" width="5.85546875" style="1" customWidth="1"/>
    <col min="9040" max="9040" width="6.42578125" style="1" bestFit="1" customWidth="1"/>
    <col min="9041" max="9041" width="5.85546875" style="1" customWidth="1"/>
    <col min="9042" max="9042" width="7.42578125" style="1" bestFit="1" customWidth="1"/>
    <col min="9043" max="9043" width="5.85546875" style="1" customWidth="1"/>
    <col min="9044" max="9044" width="6.42578125" style="1" bestFit="1" customWidth="1"/>
    <col min="9045" max="9046" width="5.85546875" style="1" customWidth="1"/>
    <col min="9047" max="9047" width="6.42578125" style="1" customWidth="1"/>
    <col min="9048" max="9049" width="7.42578125" style="1" bestFit="1" customWidth="1"/>
    <col min="9050" max="9050" width="6.42578125" style="1" bestFit="1" customWidth="1"/>
    <col min="9051" max="9052" width="7.42578125" style="1" bestFit="1" customWidth="1"/>
    <col min="9053" max="9053" width="5.85546875" style="1" customWidth="1"/>
    <col min="9054" max="9054" width="7.42578125" style="1" bestFit="1" customWidth="1"/>
    <col min="9055" max="9055" width="8.42578125" style="1" bestFit="1" customWidth="1"/>
    <col min="9056" max="9057" width="7.42578125" style="1" bestFit="1" customWidth="1"/>
    <col min="9058" max="9058" width="8.42578125" style="1" bestFit="1" customWidth="1"/>
    <col min="9059" max="9059" width="7.42578125" style="1" bestFit="1" customWidth="1"/>
    <col min="9060" max="9060" width="10.28515625" style="1" bestFit="1" customWidth="1"/>
    <col min="9061" max="9216" width="9.140625" style="1"/>
    <col min="9217" max="9217" width="5.42578125" style="1" customWidth="1"/>
    <col min="9218" max="9218" width="16.42578125" style="1" customWidth="1"/>
    <col min="9219" max="9219" width="5.85546875" style="1" customWidth="1"/>
    <col min="9220" max="9220" width="7.28515625" style="1" customWidth="1"/>
    <col min="9221" max="9221" width="5.85546875" style="1" customWidth="1"/>
    <col min="9222" max="9222" width="6.85546875" style="1" customWidth="1"/>
    <col min="9223" max="9223" width="5.85546875" style="1" customWidth="1"/>
    <col min="9224" max="9224" width="6.42578125" style="1" customWidth="1"/>
    <col min="9225" max="9225" width="5.85546875" style="1" customWidth="1"/>
    <col min="9226" max="9226" width="6.85546875" style="1" customWidth="1"/>
    <col min="9227" max="9227" width="5.85546875" style="1" customWidth="1"/>
    <col min="9228" max="9228" width="6.5703125" style="1" customWidth="1"/>
    <col min="9229" max="9229" width="5.85546875" style="1" customWidth="1"/>
    <col min="9230" max="9231" width="7" style="1" customWidth="1"/>
    <col min="9232" max="9232" width="7.140625" style="1" customWidth="1"/>
    <col min="9233" max="9235" width="7.42578125" style="1" customWidth="1"/>
    <col min="9236" max="9236" width="9.42578125" style="1" customWidth="1"/>
    <col min="9237" max="9237" width="6.7109375" style="1" customWidth="1"/>
    <col min="9238" max="9238" width="7.42578125" style="1" bestFit="1" customWidth="1"/>
    <col min="9239" max="9244" width="6.7109375" style="1" customWidth="1"/>
    <col min="9245" max="9245" width="5.5703125" style="1" customWidth="1"/>
    <col min="9246" max="9246" width="6.140625" style="1" customWidth="1"/>
    <col min="9247" max="9247" width="6.7109375" style="1" customWidth="1"/>
    <col min="9248" max="9248" width="6.42578125" style="1" bestFit="1" customWidth="1"/>
    <col min="9249" max="9249" width="7" style="1" customWidth="1"/>
    <col min="9250" max="9251" width="7.42578125" style="1" customWidth="1"/>
    <col min="9252" max="9252" width="6.42578125" style="1" customWidth="1"/>
    <col min="9253" max="9253" width="7.85546875" style="1" customWidth="1"/>
    <col min="9254" max="9254" width="7.42578125" style="1" customWidth="1"/>
    <col min="9255" max="9255" width="6.28515625" style="1" customWidth="1"/>
    <col min="9256" max="9256" width="7.42578125" style="1" bestFit="1" customWidth="1"/>
    <col min="9257" max="9259" width="6.28515625" style="1" customWidth="1"/>
    <col min="9260" max="9260" width="7.42578125" style="1" bestFit="1" customWidth="1"/>
    <col min="9261" max="9261" width="6.28515625" style="1" customWidth="1"/>
    <col min="9262" max="9262" width="7.42578125" style="1" bestFit="1" customWidth="1"/>
    <col min="9263" max="9263" width="6.28515625" style="1" customWidth="1"/>
    <col min="9264" max="9264" width="7.42578125" style="1" bestFit="1" customWidth="1"/>
    <col min="9265" max="9266" width="6.28515625" style="1" customWidth="1"/>
    <col min="9267" max="9267" width="6.42578125" style="1" customWidth="1"/>
    <col min="9268" max="9269" width="7.42578125" style="1" customWidth="1"/>
    <col min="9270" max="9270" width="7.7109375" style="1" bestFit="1" customWidth="1"/>
    <col min="9271" max="9271" width="7.42578125" style="1" customWidth="1"/>
    <col min="9272" max="9272" width="7.7109375" style="1" customWidth="1"/>
    <col min="9273" max="9273" width="5.85546875" style="1" customWidth="1"/>
    <col min="9274" max="9274" width="6.85546875" style="1" customWidth="1"/>
    <col min="9275" max="9275" width="5.85546875" style="1" customWidth="1"/>
    <col min="9276" max="9276" width="6.85546875" style="1" customWidth="1"/>
    <col min="9277" max="9277" width="5.85546875" style="1" customWidth="1"/>
    <col min="9278" max="9278" width="7.42578125" style="1" bestFit="1" customWidth="1"/>
    <col min="9279" max="9279" width="5.85546875" style="1" customWidth="1"/>
    <col min="9280" max="9280" width="7.42578125" style="1" bestFit="1" customWidth="1"/>
    <col min="9281" max="9281" width="5.7109375" style="1" customWidth="1"/>
    <col min="9282" max="9282" width="7.42578125" style="1" bestFit="1" customWidth="1"/>
    <col min="9283" max="9283" width="5.42578125" style="1" customWidth="1"/>
    <col min="9284" max="9284" width="6.5703125" style="1" customWidth="1"/>
    <col min="9285" max="9285" width="6.42578125" style="1" customWidth="1"/>
    <col min="9286" max="9286" width="7.42578125" style="1" customWidth="1"/>
    <col min="9287" max="9287" width="9.5703125" style="1" customWidth="1"/>
    <col min="9288" max="9288" width="7.7109375" style="1" customWidth="1"/>
    <col min="9289" max="9290" width="7.42578125" style="1" customWidth="1"/>
    <col min="9291" max="9291" width="5.85546875" style="1" customWidth="1"/>
    <col min="9292" max="9292" width="6.42578125" style="1" bestFit="1" customWidth="1"/>
    <col min="9293" max="9293" width="5.85546875" style="1" customWidth="1"/>
    <col min="9294" max="9294" width="6.42578125" style="1" bestFit="1" customWidth="1"/>
    <col min="9295" max="9295" width="5.85546875" style="1" customWidth="1"/>
    <col min="9296" max="9296" width="6.42578125" style="1" bestFit="1" customWidth="1"/>
    <col min="9297" max="9297" width="5.85546875" style="1" customWidth="1"/>
    <col min="9298" max="9298" width="7.42578125" style="1" bestFit="1" customWidth="1"/>
    <col min="9299" max="9299" width="5.85546875" style="1" customWidth="1"/>
    <col min="9300" max="9300" width="6.42578125" style="1" bestFit="1" customWidth="1"/>
    <col min="9301" max="9302" width="5.85546875" style="1" customWidth="1"/>
    <col min="9303" max="9303" width="6.42578125" style="1" customWidth="1"/>
    <col min="9304" max="9305" width="7.42578125" style="1" bestFit="1" customWidth="1"/>
    <col min="9306" max="9306" width="6.42578125" style="1" bestFit="1" customWidth="1"/>
    <col min="9307" max="9308" width="7.42578125" style="1" bestFit="1" customWidth="1"/>
    <col min="9309" max="9309" width="5.85546875" style="1" customWidth="1"/>
    <col min="9310" max="9310" width="7.42578125" style="1" bestFit="1" customWidth="1"/>
    <col min="9311" max="9311" width="8.42578125" style="1" bestFit="1" customWidth="1"/>
    <col min="9312" max="9313" width="7.42578125" style="1" bestFit="1" customWidth="1"/>
    <col min="9314" max="9314" width="8.42578125" style="1" bestFit="1" customWidth="1"/>
    <col min="9315" max="9315" width="7.42578125" style="1" bestFit="1" customWidth="1"/>
    <col min="9316" max="9316" width="10.28515625" style="1" bestFit="1" customWidth="1"/>
    <col min="9317" max="9472" width="9.140625" style="1"/>
    <col min="9473" max="9473" width="5.42578125" style="1" customWidth="1"/>
    <col min="9474" max="9474" width="16.42578125" style="1" customWidth="1"/>
    <col min="9475" max="9475" width="5.85546875" style="1" customWidth="1"/>
    <col min="9476" max="9476" width="7.28515625" style="1" customWidth="1"/>
    <col min="9477" max="9477" width="5.85546875" style="1" customWidth="1"/>
    <col min="9478" max="9478" width="6.85546875" style="1" customWidth="1"/>
    <col min="9479" max="9479" width="5.85546875" style="1" customWidth="1"/>
    <col min="9480" max="9480" width="6.42578125" style="1" customWidth="1"/>
    <col min="9481" max="9481" width="5.85546875" style="1" customWidth="1"/>
    <col min="9482" max="9482" width="6.85546875" style="1" customWidth="1"/>
    <col min="9483" max="9483" width="5.85546875" style="1" customWidth="1"/>
    <col min="9484" max="9484" width="6.5703125" style="1" customWidth="1"/>
    <col min="9485" max="9485" width="5.85546875" style="1" customWidth="1"/>
    <col min="9486" max="9487" width="7" style="1" customWidth="1"/>
    <col min="9488" max="9488" width="7.140625" style="1" customWidth="1"/>
    <col min="9489" max="9491" width="7.42578125" style="1" customWidth="1"/>
    <col min="9492" max="9492" width="9.42578125" style="1" customWidth="1"/>
    <col min="9493" max="9493" width="6.7109375" style="1" customWidth="1"/>
    <col min="9494" max="9494" width="7.42578125" style="1" bestFit="1" customWidth="1"/>
    <col min="9495" max="9500" width="6.7109375" style="1" customWidth="1"/>
    <col min="9501" max="9501" width="5.5703125" style="1" customWidth="1"/>
    <col min="9502" max="9502" width="6.140625" style="1" customWidth="1"/>
    <col min="9503" max="9503" width="6.7109375" style="1" customWidth="1"/>
    <col min="9504" max="9504" width="6.42578125" style="1" bestFit="1" customWidth="1"/>
    <col min="9505" max="9505" width="7" style="1" customWidth="1"/>
    <col min="9506" max="9507" width="7.42578125" style="1" customWidth="1"/>
    <col min="9508" max="9508" width="6.42578125" style="1" customWidth="1"/>
    <col min="9509" max="9509" width="7.85546875" style="1" customWidth="1"/>
    <col min="9510" max="9510" width="7.42578125" style="1" customWidth="1"/>
    <col min="9511" max="9511" width="6.28515625" style="1" customWidth="1"/>
    <col min="9512" max="9512" width="7.42578125" style="1" bestFit="1" customWidth="1"/>
    <col min="9513" max="9515" width="6.28515625" style="1" customWidth="1"/>
    <col min="9516" max="9516" width="7.42578125" style="1" bestFit="1" customWidth="1"/>
    <col min="9517" max="9517" width="6.28515625" style="1" customWidth="1"/>
    <col min="9518" max="9518" width="7.42578125" style="1" bestFit="1" customWidth="1"/>
    <col min="9519" max="9519" width="6.28515625" style="1" customWidth="1"/>
    <col min="9520" max="9520" width="7.42578125" style="1" bestFit="1" customWidth="1"/>
    <col min="9521" max="9522" width="6.28515625" style="1" customWidth="1"/>
    <col min="9523" max="9523" width="6.42578125" style="1" customWidth="1"/>
    <col min="9524" max="9525" width="7.42578125" style="1" customWidth="1"/>
    <col min="9526" max="9526" width="7.7109375" style="1" bestFit="1" customWidth="1"/>
    <col min="9527" max="9527" width="7.42578125" style="1" customWidth="1"/>
    <col min="9528" max="9528" width="7.7109375" style="1" customWidth="1"/>
    <col min="9529" max="9529" width="5.85546875" style="1" customWidth="1"/>
    <col min="9530" max="9530" width="6.85546875" style="1" customWidth="1"/>
    <col min="9531" max="9531" width="5.85546875" style="1" customWidth="1"/>
    <col min="9532" max="9532" width="6.85546875" style="1" customWidth="1"/>
    <col min="9533" max="9533" width="5.85546875" style="1" customWidth="1"/>
    <col min="9534" max="9534" width="7.42578125" style="1" bestFit="1" customWidth="1"/>
    <col min="9535" max="9535" width="5.85546875" style="1" customWidth="1"/>
    <col min="9536" max="9536" width="7.42578125" style="1" bestFit="1" customWidth="1"/>
    <col min="9537" max="9537" width="5.7109375" style="1" customWidth="1"/>
    <col min="9538" max="9538" width="7.42578125" style="1" bestFit="1" customWidth="1"/>
    <col min="9539" max="9539" width="5.42578125" style="1" customWidth="1"/>
    <col min="9540" max="9540" width="6.5703125" style="1" customWidth="1"/>
    <col min="9541" max="9541" width="6.42578125" style="1" customWidth="1"/>
    <col min="9542" max="9542" width="7.42578125" style="1" customWidth="1"/>
    <col min="9543" max="9543" width="9.5703125" style="1" customWidth="1"/>
    <col min="9544" max="9544" width="7.7109375" style="1" customWidth="1"/>
    <col min="9545" max="9546" width="7.42578125" style="1" customWidth="1"/>
    <col min="9547" max="9547" width="5.85546875" style="1" customWidth="1"/>
    <col min="9548" max="9548" width="6.42578125" style="1" bestFit="1" customWidth="1"/>
    <col min="9549" max="9549" width="5.85546875" style="1" customWidth="1"/>
    <col min="9550" max="9550" width="6.42578125" style="1" bestFit="1" customWidth="1"/>
    <col min="9551" max="9551" width="5.85546875" style="1" customWidth="1"/>
    <col min="9552" max="9552" width="6.42578125" style="1" bestFit="1" customWidth="1"/>
    <col min="9553" max="9553" width="5.85546875" style="1" customWidth="1"/>
    <col min="9554" max="9554" width="7.42578125" style="1" bestFit="1" customWidth="1"/>
    <col min="9555" max="9555" width="5.85546875" style="1" customWidth="1"/>
    <col min="9556" max="9556" width="6.42578125" style="1" bestFit="1" customWidth="1"/>
    <col min="9557" max="9558" width="5.85546875" style="1" customWidth="1"/>
    <col min="9559" max="9559" width="6.42578125" style="1" customWidth="1"/>
    <col min="9560" max="9561" width="7.42578125" style="1" bestFit="1" customWidth="1"/>
    <col min="9562" max="9562" width="6.42578125" style="1" bestFit="1" customWidth="1"/>
    <col min="9563" max="9564" width="7.42578125" style="1" bestFit="1" customWidth="1"/>
    <col min="9565" max="9565" width="5.85546875" style="1" customWidth="1"/>
    <col min="9566" max="9566" width="7.42578125" style="1" bestFit="1" customWidth="1"/>
    <col min="9567" max="9567" width="8.42578125" style="1" bestFit="1" customWidth="1"/>
    <col min="9568" max="9569" width="7.42578125" style="1" bestFit="1" customWidth="1"/>
    <col min="9570" max="9570" width="8.42578125" style="1" bestFit="1" customWidth="1"/>
    <col min="9571" max="9571" width="7.42578125" style="1" bestFit="1" customWidth="1"/>
    <col min="9572" max="9572" width="10.28515625" style="1" bestFit="1" customWidth="1"/>
    <col min="9573" max="9728" width="9.140625" style="1"/>
    <col min="9729" max="9729" width="5.42578125" style="1" customWidth="1"/>
    <col min="9730" max="9730" width="16.42578125" style="1" customWidth="1"/>
    <col min="9731" max="9731" width="5.85546875" style="1" customWidth="1"/>
    <col min="9732" max="9732" width="7.28515625" style="1" customWidth="1"/>
    <col min="9733" max="9733" width="5.85546875" style="1" customWidth="1"/>
    <col min="9734" max="9734" width="6.85546875" style="1" customWidth="1"/>
    <col min="9735" max="9735" width="5.85546875" style="1" customWidth="1"/>
    <col min="9736" max="9736" width="6.42578125" style="1" customWidth="1"/>
    <col min="9737" max="9737" width="5.85546875" style="1" customWidth="1"/>
    <col min="9738" max="9738" width="6.85546875" style="1" customWidth="1"/>
    <col min="9739" max="9739" width="5.85546875" style="1" customWidth="1"/>
    <col min="9740" max="9740" width="6.5703125" style="1" customWidth="1"/>
    <col min="9741" max="9741" width="5.85546875" style="1" customWidth="1"/>
    <col min="9742" max="9743" width="7" style="1" customWidth="1"/>
    <col min="9744" max="9744" width="7.140625" style="1" customWidth="1"/>
    <col min="9745" max="9747" width="7.42578125" style="1" customWidth="1"/>
    <col min="9748" max="9748" width="9.42578125" style="1" customWidth="1"/>
    <col min="9749" max="9749" width="6.7109375" style="1" customWidth="1"/>
    <col min="9750" max="9750" width="7.42578125" style="1" bestFit="1" customWidth="1"/>
    <col min="9751" max="9756" width="6.7109375" style="1" customWidth="1"/>
    <col min="9757" max="9757" width="5.5703125" style="1" customWidth="1"/>
    <col min="9758" max="9758" width="6.140625" style="1" customWidth="1"/>
    <col min="9759" max="9759" width="6.7109375" style="1" customWidth="1"/>
    <col min="9760" max="9760" width="6.42578125" style="1" bestFit="1" customWidth="1"/>
    <col min="9761" max="9761" width="7" style="1" customWidth="1"/>
    <col min="9762" max="9763" width="7.42578125" style="1" customWidth="1"/>
    <col min="9764" max="9764" width="6.42578125" style="1" customWidth="1"/>
    <col min="9765" max="9765" width="7.85546875" style="1" customWidth="1"/>
    <col min="9766" max="9766" width="7.42578125" style="1" customWidth="1"/>
    <col min="9767" max="9767" width="6.28515625" style="1" customWidth="1"/>
    <col min="9768" max="9768" width="7.42578125" style="1" bestFit="1" customWidth="1"/>
    <col min="9769" max="9771" width="6.28515625" style="1" customWidth="1"/>
    <col min="9772" max="9772" width="7.42578125" style="1" bestFit="1" customWidth="1"/>
    <col min="9773" max="9773" width="6.28515625" style="1" customWidth="1"/>
    <col min="9774" max="9774" width="7.42578125" style="1" bestFit="1" customWidth="1"/>
    <col min="9775" max="9775" width="6.28515625" style="1" customWidth="1"/>
    <col min="9776" max="9776" width="7.42578125" style="1" bestFit="1" customWidth="1"/>
    <col min="9777" max="9778" width="6.28515625" style="1" customWidth="1"/>
    <col min="9779" max="9779" width="6.42578125" style="1" customWidth="1"/>
    <col min="9780" max="9781" width="7.42578125" style="1" customWidth="1"/>
    <col min="9782" max="9782" width="7.7109375" style="1" bestFit="1" customWidth="1"/>
    <col min="9783" max="9783" width="7.42578125" style="1" customWidth="1"/>
    <col min="9784" max="9784" width="7.7109375" style="1" customWidth="1"/>
    <col min="9785" max="9785" width="5.85546875" style="1" customWidth="1"/>
    <col min="9786" max="9786" width="6.85546875" style="1" customWidth="1"/>
    <col min="9787" max="9787" width="5.85546875" style="1" customWidth="1"/>
    <col min="9788" max="9788" width="6.85546875" style="1" customWidth="1"/>
    <col min="9789" max="9789" width="5.85546875" style="1" customWidth="1"/>
    <col min="9790" max="9790" width="7.42578125" style="1" bestFit="1" customWidth="1"/>
    <col min="9791" max="9791" width="5.85546875" style="1" customWidth="1"/>
    <col min="9792" max="9792" width="7.42578125" style="1" bestFit="1" customWidth="1"/>
    <col min="9793" max="9793" width="5.7109375" style="1" customWidth="1"/>
    <col min="9794" max="9794" width="7.42578125" style="1" bestFit="1" customWidth="1"/>
    <col min="9795" max="9795" width="5.42578125" style="1" customWidth="1"/>
    <col min="9796" max="9796" width="6.5703125" style="1" customWidth="1"/>
    <col min="9797" max="9797" width="6.42578125" style="1" customWidth="1"/>
    <col min="9798" max="9798" width="7.42578125" style="1" customWidth="1"/>
    <col min="9799" max="9799" width="9.5703125" style="1" customWidth="1"/>
    <col min="9800" max="9800" width="7.7109375" style="1" customWidth="1"/>
    <col min="9801" max="9802" width="7.42578125" style="1" customWidth="1"/>
    <col min="9803" max="9803" width="5.85546875" style="1" customWidth="1"/>
    <col min="9804" max="9804" width="6.42578125" style="1" bestFit="1" customWidth="1"/>
    <col min="9805" max="9805" width="5.85546875" style="1" customWidth="1"/>
    <col min="9806" max="9806" width="6.42578125" style="1" bestFit="1" customWidth="1"/>
    <col min="9807" max="9807" width="5.85546875" style="1" customWidth="1"/>
    <col min="9808" max="9808" width="6.42578125" style="1" bestFit="1" customWidth="1"/>
    <col min="9809" max="9809" width="5.85546875" style="1" customWidth="1"/>
    <col min="9810" max="9810" width="7.42578125" style="1" bestFit="1" customWidth="1"/>
    <col min="9811" max="9811" width="5.85546875" style="1" customWidth="1"/>
    <col min="9812" max="9812" width="6.42578125" style="1" bestFit="1" customWidth="1"/>
    <col min="9813" max="9814" width="5.85546875" style="1" customWidth="1"/>
    <col min="9815" max="9815" width="6.42578125" style="1" customWidth="1"/>
    <col min="9816" max="9817" width="7.42578125" style="1" bestFit="1" customWidth="1"/>
    <col min="9818" max="9818" width="6.42578125" style="1" bestFit="1" customWidth="1"/>
    <col min="9819" max="9820" width="7.42578125" style="1" bestFit="1" customWidth="1"/>
    <col min="9821" max="9821" width="5.85546875" style="1" customWidth="1"/>
    <col min="9822" max="9822" width="7.42578125" style="1" bestFit="1" customWidth="1"/>
    <col min="9823" max="9823" width="8.42578125" style="1" bestFit="1" customWidth="1"/>
    <col min="9824" max="9825" width="7.42578125" style="1" bestFit="1" customWidth="1"/>
    <col min="9826" max="9826" width="8.42578125" style="1" bestFit="1" customWidth="1"/>
    <col min="9827" max="9827" width="7.42578125" style="1" bestFit="1" customWidth="1"/>
    <col min="9828" max="9828" width="10.28515625" style="1" bestFit="1" customWidth="1"/>
    <col min="9829" max="9984" width="9.140625" style="1"/>
    <col min="9985" max="9985" width="5.42578125" style="1" customWidth="1"/>
    <col min="9986" max="9986" width="16.42578125" style="1" customWidth="1"/>
    <col min="9987" max="9987" width="5.85546875" style="1" customWidth="1"/>
    <col min="9988" max="9988" width="7.28515625" style="1" customWidth="1"/>
    <col min="9989" max="9989" width="5.85546875" style="1" customWidth="1"/>
    <col min="9990" max="9990" width="6.85546875" style="1" customWidth="1"/>
    <col min="9991" max="9991" width="5.85546875" style="1" customWidth="1"/>
    <col min="9992" max="9992" width="6.42578125" style="1" customWidth="1"/>
    <col min="9993" max="9993" width="5.85546875" style="1" customWidth="1"/>
    <col min="9994" max="9994" width="6.85546875" style="1" customWidth="1"/>
    <col min="9995" max="9995" width="5.85546875" style="1" customWidth="1"/>
    <col min="9996" max="9996" width="6.5703125" style="1" customWidth="1"/>
    <col min="9997" max="9997" width="5.85546875" style="1" customWidth="1"/>
    <col min="9998" max="9999" width="7" style="1" customWidth="1"/>
    <col min="10000" max="10000" width="7.140625" style="1" customWidth="1"/>
    <col min="10001" max="10003" width="7.42578125" style="1" customWidth="1"/>
    <col min="10004" max="10004" width="9.42578125" style="1" customWidth="1"/>
    <col min="10005" max="10005" width="6.7109375" style="1" customWidth="1"/>
    <col min="10006" max="10006" width="7.42578125" style="1" bestFit="1" customWidth="1"/>
    <col min="10007" max="10012" width="6.7109375" style="1" customWidth="1"/>
    <col min="10013" max="10013" width="5.5703125" style="1" customWidth="1"/>
    <col min="10014" max="10014" width="6.140625" style="1" customWidth="1"/>
    <col min="10015" max="10015" width="6.7109375" style="1" customWidth="1"/>
    <col min="10016" max="10016" width="6.42578125" style="1" bestFit="1" customWidth="1"/>
    <col min="10017" max="10017" width="7" style="1" customWidth="1"/>
    <col min="10018" max="10019" width="7.42578125" style="1" customWidth="1"/>
    <col min="10020" max="10020" width="6.42578125" style="1" customWidth="1"/>
    <col min="10021" max="10021" width="7.85546875" style="1" customWidth="1"/>
    <col min="10022" max="10022" width="7.42578125" style="1" customWidth="1"/>
    <col min="10023" max="10023" width="6.28515625" style="1" customWidth="1"/>
    <col min="10024" max="10024" width="7.42578125" style="1" bestFit="1" customWidth="1"/>
    <col min="10025" max="10027" width="6.28515625" style="1" customWidth="1"/>
    <col min="10028" max="10028" width="7.42578125" style="1" bestFit="1" customWidth="1"/>
    <col min="10029" max="10029" width="6.28515625" style="1" customWidth="1"/>
    <col min="10030" max="10030" width="7.42578125" style="1" bestFit="1" customWidth="1"/>
    <col min="10031" max="10031" width="6.28515625" style="1" customWidth="1"/>
    <col min="10032" max="10032" width="7.42578125" style="1" bestFit="1" customWidth="1"/>
    <col min="10033" max="10034" width="6.28515625" style="1" customWidth="1"/>
    <col min="10035" max="10035" width="6.42578125" style="1" customWidth="1"/>
    <col min="10036" max="10037" width="7.42578125" style="1" customWidth="1"/>
    <col min="10038" max="10038" width="7.7109375" style="1" bestFit="1" customWidth="1"/>
    <col min="10039" max="10039" width="7.42578125" style="1" customWidth="1"/>
    <col min="10040" max="10040" width="7.7109375" style="1" customWidth="1"/>
    <col min="10041" max="10041" width="5.85546875" style="1" customWidth="1"/>
    <col min="10042" max="10042" width="6.85546875" style="1" customWidth="1"/>
    <col min="10043" max="10043" width="5.85546875" style="1" customWidth="1"/>
    <col min="10044" max="10044" width="6.85546875" style="1" customWidth="1"/>
    <col min="10045" max="10045" width="5.85546875" style="1" customWidth="1"/>
    <col min="10046" max="10046" width="7.42578125" style="1" bestFit="1" customWidth="1"/>
    <col min="10047" max="10047" width="5.85546875" style="1" customWidth="1"/>
    <col min="10048" max="10048" width="7.42578125" style="1" bestFit="1" customWidth="1"/>
    <col min="10049" max="10049" width="5.7109375" style="1" customWidth="1"/>
    <col min="10050" max="10050" width="7.42578125" style="1" bestFit="1" customWidth="1"/>
    <col min="10051" max="10051" width="5.42578125" style="1" customWidth="1"/>
    <col min="10052" max="10052" width="6.5703125" style="1" customWidth="1"/>
    <col min="10053" max="10053" width="6.42578125" style="1" customWidth="1"/>
    <col min="10054" max="10054" width="7.42578125" style="1" customWidth="1"/>
    <col min="10055" max="10055" width="9.5703125" style="1" customWidth="1"/>
    <col min="10056" max="10056" width="7.7109375" style="1" customWidth="1"/>
    <col min="10057" max="10058" width="7.42578125" style="1" customWidth="1"/>
    <col min="10059" max="10059" width="5.85546875" style="1" customWidth="1"/>
    <col min="10060" max="10060" width="6.42578125" style="1" bestFit="1" customWidth="1"/>
    <col min="10061" max="10061" width="5.85546875" style="1" customWidth="1"/>
    <col min="10062" max="10062" width="6.42578125" style="1" bestFit="1" customWidth="1"/>
    <col min="10063" max="10063" width="5.85546875" style="1" customWidth="1"/>
    <col min="10064" max="10064" width="6.42578125" style="1" bestFit="1" customWidth="1"/>
    <col min="10065" max="10065" width="5.85546875" style="1" customWidth="1"/>
    <col min="10066" max="10066" width="7.42578125" style="1" bestFit="1" customWidth="1"/>
    <col min="10067" max="10067" width="5.85546875" style="1" customWidth="1"/>
    <col min="10068" max="10068" width="6.42578125" style="1" bestFit="1" customWidth="1"/>
    <col min="10069" max="10070" width="5.85546875" style="1" customWidth="1"/>
    <col min="10071" max="10071" width="6.42578125" style="1" customWidth="1"/>
    <col min="10072" max="10073" width="7.42578125" style="1" bestFit="1" customWidth="1"/>
    <col min="10074" max="10074" width="6.42578125" style="1" bestFit="1" customWidth="1"/>
    <col min="10075" max="10076" width="7.42578125" style="1" bestFit="1" customWidth="1"/>
    <col min="10077" max="10077" width="5.85546875" style="1" customWidth="1"/>
    <col min="10078" max="10078" width="7.42578125" style="1" bestFit="1" customWidth="1"/>
    <col min="10079" max="10079" width="8.42578125" style="1" bestFit="1" customWidth="1"/>
    <col min="10080" max="10081" width="7.42578125" style="1" bestFit="1" customWidth="1"/>
    <col min="10082" max="10082" width="8.42578125" style="1" bestFit="1" customWidth="1"/>
    <col min="10083" max="10083" width="7.42578125" style="1" bestFit="1" customWidth="1"/>
    <col min="10084" max="10084" width="10.28515625" style="1" bestFit="1" customWidth="1"/>
    <col min="10085" max="10240" width="9.140625" style="1"/>
    <col min="10241" max="10241" width="5.42578125" style="1" customWidth="1"/>
    <col min="10242" max="10242" width="16.42578125" style="1" customWidth="1"/>
    <col min="10243" max="10243" width="5.85546875" style="1" customWidth="1"/>
    <col min="10244" max="10244" width="7.28515625" style="1" customWidth="1"/>
    <col min="10245" max="10245" width="5.85546875" style="1" customWidth="1"/>
    <col min="10246" max="10246" width="6.85546875" style="1" customWidth="1"/>
    <col min="10247" max="10247" width="5.85546875" style="1" customWidth="1"/>
    <col min="10248" max="10248" width="6.42578125" style="1" customWidth="1"/>
    <col min="10249" max="10249" width="5.85546875" style="1" customWidth="1"/>
    <col min="10250" max="10250" width="6.85546875" style="1" customWidth="1"/>
    <col min="10251" max="10251" width="5.85546875" style="1" customWidth="1"/>
    <col min="10252" max="10252" width="6.5703125" style="1" customWidth="1"/>
    <col min="10253" max="10253" width="5.85546875" style="1" customWidth="1"/>
    <col min="10254" max="10255" width="7" style="1" customWidth="1"/>
    <col min="10256" max="10256" width="7.140625" style="1" customWidth="1"/>
    <col min="10257" max="10259" width="7.42578125" style="1" customWidth="1"/>
    <col min="10260" max="10260" width="9.42578125" style="1" customWidth="1"/>
    <col min="10261" max="10261" width="6.7109375" style="1" customWidth="1"/>
    <col min="10262" max="10262" width="7.42578125" style="1" bestFit="1" customWidth="1"/>
    <col min="10263" max="10268" width="6.7109375" style="1" customWidth="1"/>
    <col min="10269" max="10269" width="5.5703125" style="1" customWidth="1"/>
    <col min="10270" max="10270" width="6.140625" style="1" customWidth="1"/>
    <col min="10271" max="10271" width="6.7109375" style="1" customWidth="1"/>
    <col min="10272" max="10272" width="6.42578125" style="1" bestFit="1" customWidth="1"/>
    <col min="10273" max="10273" width="7" style="1" customWidth="1"/>
    <col min="10274" max="10275" width="7.42578125" style="1" customWidth="1"/>
    <col min="10276" max="10276" width="6.42578125" style="1" customWidth="1"/>
    <col min="10277" max="10277" width="7.85546875" style="1" customWidth="1"/>
    <col min="10278" max="10278" width="7.42578125" style="1" customWidth="1"/>
    <col min="10279" max="10279" width="6.28515625" style="1" customWidth="1"/>
    <col min="10280" max="10280" width="7.42578125" style="1" bestFit="1" customWidth="1"/>
    <col min="10281" max="10283" width="6.28515625" style="1" customWidth="1"/>
    <col min="10284" max="10284" width="7.42578125" style="1" bestFit="1" customWidth="1"/>
    <col min="10285" max="10285" width="6.28515625" style="1" customWidth="1"/>
    <col min="10286" max="10286" width="7.42578125" style="1" bestFit="1" customWidth="1"/>
    <col min="10287" max="10287" width="6.28515625" style="1" customWidth="1"/>
    <col min="10288" max="10288" width="7.42578125" style="1" bestFit="1" customWidth="1"/>
    <col min="10289" max="10290" width="6.28515625" style="1" customWidth="1"/>
    <col min="10291" max="10291" width="6.42578125" style="1" customWidth="1"/>
    <col min="10292" max="10293" width="7.42578125" style="1" customWidth="1"/>
    <col min="10294" max="10294" width="7.7109375" style="1" bestFit="1" customWidth="1"/>
    <col min="10295" max="10295" width="7.42578125" style="1" customWidth="1"/>
    <col min="10296" max="10296" width="7.7109375" style="1" customWidth="1"/>
    <col min="10297" max="10297" width="5.85546875" style="1" customWidth="1"/>
    <col min="10298" max="10298" width="6.85546875" style="1" customWidth="1"/>
    <col min="10299" max="10299" width="5.85546875" style="1" customWidth="1"/>
    <col min="10300" max="10300" width="6.85546875" style="1" customWidth="1"/>
    <col min="10301" max="10301" width="5.85546875" style="1" customWidth="1"/>
    <col min="10302" max="10302" width="7.42578125" style="1" bestFit="1" customWidth="1"/>
    <col min="10303" max="10303" width="5.85546875" style="1" customWidth="1"/>
    <col min="10304" max="10304" width="7.42578125" style="1" bestFit="1" customWidth="1"/>
    <col min="10305" max="10305" width="5.7109375" style="1" customWidth="1"/>
    <col min="10306" max="10306" width="7.42578125" style="1" bestFit="1" customWidth="1"/>
    <col min="10307" max="10307" width="5.42578125" style="1" customWidth="1"/>
    <col min="10308" max="10308" width="6.5703125" style="1" customWidth="1"/>
    <col min="10309" max="10309" width="6.42578125" style="1" customWidth="1"/>
    <col min="10310" max="10310" width="7.42578125" style="1" customWidth="1"/>
    <col min="10311" max="10311" width="9.5703125" style="1" customWidth="1"/>
    <col min="10312" max="10312" width="7.7109375" style="1" customWidth="1"/>
    <col min="10313" max="10314" width="7.42578125" style="1" customWidth="1"/>
    <col min="10315" max="10315" width="5.85546875" style="1" customWidth="1"/>
    <col min="10316" max="10316" width="6.42578125" style="1" bestFit="1" customWidth="1"/>
    <col min="10317" max="10317" width="5.85546875" style="1" customWidth="1"/>
    <col min="10318" max="10318" width="6.42578125" style="1" bestFit="1" customWidth="1"/>
    <col min="10319" max="10319" width="5.85546875" style="1" customWidth="1"/>
    <col min="10320" max="10320" width="6.42578125" style="1" bestFit="1" customWidth="1"/>
    <col min="10321" max="10321" width="5.85546875" style="1" customWidth="1"/>
    <col min="10322" max="10322" width="7.42578125" style="1" bestFit="1" customWidth="1"/>
    <col min="10323" max="10323" width="5.85546875" style="1" customWidth="1"/>
    <col min="10324" max="10324" width="6.42578125" style="1" bestFit="1" customWidth="1"/>
    <col min="10325" max="10326" width="5.85546875" style="1" customWidth="1"/>
    <col min="10327" max="10327" width="6.42578125" style="1" customWidth="1"/>
    <col min="10328" max="10329" width="7.42578125" style="1" bestFit="1" customWidth="1"/>
    <col min="10330" max="10330" width="6.42578125" style="1" bestFit="1" customWidth="1"/>
    <col min="10331" max="10332" width="7.42578125" style="1" bestFit="1" customWidth="1"/>
    <col min="10333" max="10333" width="5.85546875" style="1" customWidth="1"/>
    <col min="10334" max="10334" width="7.42578125" style="1" bestFit="1" customWidth="1"/>
    <col min="10335" max="10335" width="8.42578125" style="1" bestFit="1" customWidth="1"/>
    <col min="10336" max="10337" width="7.42578125" style="1" bestFit="1" customWidth="1"/>
    <col min="10338" max="10338" width="8.42578125" style="1" bestFit="1" customWidth="1"/>
    <col min="10339" max="10339" width="7.42578125" style="1" bestFit="1" customWidth="1"/>
    <col min="10340" max="10340" width="10.28515625" style="1" bestFit="1" customWidth="1"/>
    <col min="10341" max="10496" width="9.140625" style="1"/>
    <col min="10497" max="10497" width="5.42578125" style="1" customWidth="1"/>
    <col min="10498" max="10498" width="16.42578125" style="1" customWidth="1"/>
    <col min="10499" max="10499" width="5.85546875" style="1" customWidth="1"/>
    <col min="10500" max="10500" width="7.28515625" style="1" customWidth="1"/>
    <col min="10501" max="10501" width="5.85546875" style="1" customWidth="1"/>
    <col min="10502" max="10502" width="6.85546875" style="1" customWidth="1"/>
    <col min="10503" max="10503" width="5.85546875" style="1" customWidth="1"/>
    <col min="10504" max="10504" width="6.42578125" style="1" customWidth="1"/>
    <col min="10505" max="10505" width="5.85546875" style="1" customWidth="1"/>
    <col min="10506" max="10506" width="6.85546875" style="1" customWidth="1"/>
    <col min="10507" max="10507" width="5.85546875" style="1" customWidth="1"/>
    <col min="10508" max="10508" width="6.5703125" style="1" customWidth="1"/>
    <col min="10509" max="10509" width="5.85546875" style="1" customWidth="1"/>
    <col min="10510" max="10511" width="7" style="1" customWidth="1"/>
    <col min="10512" max="10512" width="7.140625" style="1" customWidth="1"/>
    <col min="10513" max="10515" width="7.42578125" style="1" customWidth="1"/>
    <col min="10516" max="10516" width="9.42578125" style="1" customWidth="1"/>
    <col min="10517" max="10517" width="6.7109375" style="1" customWidth="1"/>
    <col min="10518" max="10518" width="7.42578125" style="1" bestFit="1" customWidth="1"/>
    <col min="10519" max="10524" width="6.7109375" style="1" customWidth="1"/>
    <col min="10525" max="10525" width="5.5703125" style="1" customWidth="1"/>
    <col min="10526" max="10526" width="6.140625" style="1" customWidth="1"/>
    <col min="10527" max="10527" width="6.7109375" style="1" customWidth="1"/>
    <col min="10528" max="10528" width="6.42578125" style="1" bestFit="1" customWidth="1"/>
    <col min="10529" max="10529" width="7" style="1" customWidth="1"/>
    <col min="10530" max="10531" width="7.42578125" style="1" customWidth="1"/>
    <col min="10532" max="10532" width="6.42578125" style="1" customWidth="1"/>
    <col min="10533" max="10533" width="7.85546875" style="1" customWidth="1"/>
    <col min="10534" max="10534" width="7.42578125" style="1" customWidth="1"/>
    <col min="10535" max="10535" width="6.28515625" style="1" customWidth="1"/>
    <col min="10536" max="10536" width="7.42578125" style="1" bestFit="1" customWidth="1"/>
    <col min="10537" max="10539" width="6.28515625" style="1" customWidth="1"/>
    <col min="10540" max="10540" width="7.42578125" style="1" bestFit="1" customWidth="1"/>
    <col min="10541" max="10541" width="6.28515625" style="1" customWidth="1"/>
    <col min="10542" max="10542" width="7.42578125" style="1" bestFit="1" customWidth="1"/>
    <col min="10543" max="10543" width="6.28515625" style="1" customWidth="1"/>
    <col min="10544" max="10544" width="7.42578125" style="1" bestFit="1" customWidth="1"/>
    <col min="10545" max="10546" width="6.28515625" style="1" customWidth="1"/>
    <col min="10547" max="10547" width="6.42578125" style="1" customWidth="1"/>
    <col min="10548" max="10549" width="7.42578125" style="1" customWidth="1"/>
    <col min="10550" max="10550" width="7.7109375" style="1" bestFit="1" customWidth="1"/>
    <col min="10551" max="10551" width="7.42578125" style="1" customWidth="1"/>
    <col min="10552" max="10552" width="7.7109375" style="1" customWidth="1"/>
    <col min="10553" max="10553" width="5.85546875" style="1" customWidth="1"/>
    <col min="10554" max="10554" width="6.85546875" style="1" customWidth="1"/>
    <col min="10555" max="10555" width="5.85546875" style="1" customWidth="1"/>
    <col min="10556" max="10556" width="6.85546875" style="1" customWidth="1"/>
    <col min="10557" max="10557" width="5.85546875" style="1" customWidth="1"/>
    <col min="10558" max="10558" width="7.42578125" style="1" bestFit="1" customWidth="1"/>
    <col min="10559" max="10559" width="5.85546875" style="1" customWidth="1"/>
    <col min="10560" max="10560" width="7.42578125" style="1" bestFit="1" customWidth="1"/>
    <col min="10561" max="10561" width="5.7109375" style="1" customWidth="1"/>
    <col min="10562" max="10562" width="7.42578125" style="1" bestFit="1" customWidth="1"/>
    <col min="10563" max="10563" width="5.42578125" style="1" customWidth="1"/>
    <col min="10564" max="10564" width="6.5703125" style="1" customWidth="1"/>
    <col min="10565" max="10565" width="6.42578125" style="1" customWidth="1"/>
    <col min="10566" max="10566" width="7.42578125" style="1" customWidth="1"/>
    <col min="10567" max="10567" width="9.5703125" style="1" customWidth="1"/>
    <col min="10568" max="10568" width="7.7109375" style="1" customWidth="1"/>
    <col min="10569" max="10570" width="7.42578125" style="1" customWidth="1"/>
    <col min="10571" max="10571" width="5.85546875" style="1" customWidth="1"/>
    <col min="10572" max="10572" width="6.42578125" style="1" bestFit="1" customWidth="1"/>
    <col min="10573" max="10573" width="5.85546875" style="1" customWidth="1"/>
    <col min="10574" max="10574" width="6.42578125" style="1" bestFit="1" customWidth="1"/>
    <col min="10575" max="10575" width="5.85546875" style="1" customWidth="1"/>
    <col min="10576" max="10576" width="6.42578125" style="1" bestFit="1" customWidth="1"/>
    <col min="10577" max="10577" width="5.85546875" style="1" customWidth="1"/>
    <col min="10578" max="10578" width="7.42578125" style="1" bestFit="1" customWidth="1"/>
    <col min="10579" max="10579" width="5.85546875" style="1" customWidth="1"/>
    <col min="10580" max="10580" width="6.42578125" style="1" bestFit="1" customWidth="1"/>
    <col min="10581" max="10582" width="5.85546875" style="1" customWidth="1"/>
    <col min="10583" max="10583" width="6.42578125" style="1" customWidth="1"/>
    <col min="10584" max="10585" width="7.42578125" style="1" bestFit="1" customWidth="1"/>
    <col min="10586" max="10586" width="6.42578125" style="1" bestFit="1" customWidth="1"/>
    <col min="10587" max="10588" width="7.42578125" style="1" bestFit="1" customWidth="1"/>
    <col min="10589" max="10589" width="5.85546875" style="1" customWidth="1"/>
    <col min="10590" max="10590" width="7.42578125" style="1" bestFit="1" customWidth="1"/>
    <col min="10591" max="10591" width="8.42578125" style="1" bestFit="1" customWidth="1"/>
    <col min="10592" max="10593" width="7.42578125" style="1" bestFit="1" customWidth="1"/>
    <col min="10594" max="10594" width="8.42578125" style="1" bestFit="1" customWidth="1"/>
    <col min="10595" max="10595" width="7.42578125" style="1" bestFit="1" customWidth="1"/>
    <col min="10596" max="10596" width="10.28515625" style="1" bestFit="1" customWidth="1"/>
    <col min="10597" max="10752" width="9.140625" style="1"/>
    <col min="10753" max="10753" width="5.42578125" style="1" customWidth="1"/>
    <col min="10754" max="10754" width="16.42578125" style="1" customWidth="1"/>
    <col min="10755" max="10755" width="5.85546875" style="1" customWidth="1"/>
    <col min="10756" max="10756" width="7.28515625" style="1" customWidth="1"/>
    <col min="10757" max="10757" width="5.85546875" style="1" customWidth="1"/>
    <col min="10758" max="10758" width="6.85546875" style="1" customWidth="1"/>
    <col min="10759" max="10759" width="5.85546875" style="1" customWidth="1"/>
    <col min="10760" max="10760" width="6.42578125" style="1" customWidth="1"/>
    <col min="10761" max="10761" width="5.85546875" style="1" customWidth="1"/>
    <col min="10762" max="10762" width="6.85546875" style="1" customWidth="1"/>
    <col min="10763" max="10763" width="5.85546875" style="1" customWidth="1"/>
    <col min="10764" max="10764" width="6.5703125" style="1" customWidth="1"/>
    <col min="10765" max="10765" width="5.85546875" style="1" customWidth="1"/>
    <col min="10766" max="10767" width="7" style="1" customWidth="1"/>
    <col min="10768" max="10768" width="7.140625" style="1" customWidth="1"/>
    <col min="10769" max="10771" width="7.42578125" style="1" customWidth="1"/>
    <col min="10772" max="10772" width="9.42578125" style="1" customWidth="1"/>
    <col min="10773" max="10773" width="6.7109375" style="1" customWidth="1"/>
    <col min="10774" max="10774" width="7.42578125" style="1" bestFit="1" customWidth="1"/>
    <col min="10775" max="10780" width="6.7109375" style="1" customWidth="1"/>
    <col min="10781" max="10781" width="5.5703125" style="1" customWidth="1"/>
    <col min="10782" max="10782" width="6.140625" style="1" customWidth="1"/>
    <col min="10783" max="10783" width="6.7109375" style="1" customWidth="1"/>
    <col min="10784" max="10784" width="6.42578125" style="1" bestFit="1" customWidth="1"/>
    <col min="10785" max="10785" width="7" style="1" customWidth="1"/>
    <col min="10786" max="10787" width="7.42578125" style="1" customWidth="1"/>
    <col min="10788" max="10788" width="6.42578125" style="1" customWidth="1"/>
    <col min="10789" max="10789" width="7.85546875" style="1" customWidth="1"/>
    <col min="10790" max="10790" width="7.42578125" style="1" customWidth="1"/>
    <col min="10791" max="10791" width="6.28515625" style="1" customWidth="1"/>
    <col min="10792" max="10792" width="7.42578125" style="1" bestFit="1" customWidth="1"/>
    <col min="10793" max="10795" width="6.28515625" style="1" customWidth="1"/>
    <col min="10796" max="10796" width="7.42578125" style="1" bestFit="1" customWidth="1"/>
    <col min="10797" max="10797" width="6.28515625" style="1" customWidth="1"/>
    <col min="10798" max="10798" width="7.42578125" style="1" bestFit="1" customWidth="1"/>
    <col min="10799" max="10799" width="6.28515625" style="1" customWidth="1"/>
    <col min="10800" max="10800" width="7.42578125" style="1" bestFit="1" customWidth="1"/>
    <col min="10801" max="10802" width="6.28515625" style="1" customWidth="1"/>
    <col min="10803" max="10803" width="6.42578125" style="1" customWidth="1"/>
    <col min="10804" max="10805" width="7.42578125" style="1" customWidth="1"/>
    <col min="10806" max="10806" width="7.7109375" style="1" bestFit="1" customWidth="1"/>
    <col min="10807" max="10807" width="7.42578125" style="1" customWidth="1"/>
    <col min="10808" max="10808" width="7.7109375" style="1" customWidth="1"/>
    <col min="10809" max="10809" width="5.85546875" style="1" customWidth="1"/>
    <col min="10810" max="10810" width="6.85546875" style="1" customWidth="1"/>
    <col min="10811" max="10811" width="5.85546875" style="1" customWidth="1"/>
    <col min="10812" max="10812" width="6.85546875" style="1" customWidth="1"/>
    <col min="10813" max="10813" width="5.85546875" style="1" customWidth="1"/>
    <col min="10814" max="10814" width="7.42578125" style="1" bestFit="1" customWidth="1"/>
    <col min="10815" max="10815" width="5.85546875" style="1" customWidth="1"/>
    <col min="10816" max="10816" width="7.42578125" style="1" bestFit="1" customWidth="1"/>
    <col min="10817" max="10817" width="5.7109375" style="1" customWidth="1"/>
    <col min="10818" max="10818" width="7.42578125" style="1" bestFit="1" customWidth="1"/>
    <col min="10819" max="10819" width="5.42578125" style="1" customWidth="1"/>
    <col min="10820" max="10820" width="6.5703125" style="1" customWidth="1"/>
    <col min="10821" max="10821" width="6.42578125" style="1" customWidth="1"/>
    <col min="10822" max="10822" width="7.42578125" style="1" customWidth="1"/>
    <col min="10823" max="10823" width="9.5703125" style="1" customWidth="1"/>
    <col min="10824" max="10824" width="7.7109375" style="1" customWidth="1"/>
    <col min="10825" max="10826" width="7.42578125" style="1" customWidth="1"/>
    <col min="10827" max="10827" width="5.85546875" style="1" customWidth="1"/>
    <col min="10828" max="10828" width="6.42578125" style="1" bestFit="1" customWidth="1"/>
    <col min="10829" max="10829" width="5.85546875" style="1" customWidth="1"/>
    <col min="10830" max="10830" width="6.42578125" style="1" bestFit="1" customWidth="1"/>
    <col min="10831" max="10831" width="5.85546875" style="1" customWidth="1"/>
    <col min="10832" max="10832" width="6.42578125" style="1" bestFit="1" customWidth="1"/>
    <col min="10833" max="10833" width="5.85546875" style="1" customWidth="1"/>
    <col min="10834" max="10834" width="7.42578125" style="1" bestFit="1" customWidth="1"/>
    <col min="10835" max="10835" width="5.85546875" style="1" customWidth="1"/>
    <col min="10836" max="10836" width="6.42578125" style="1" bestFit="1" customWidth="1"/>
    <col min="10837" max="10838" width="5.85546875" style="1" customWidth="1"/>
    <col min="10839" max="10839" width="6.42578125" style="1" customWidth="1"/>
    <col min="10840" max="10841" width="7.42578125" style="1" bestFit="1" customWidth="1"/>
    <col min="10842" max="10842" width="6.42578125" style="1" bestFit="1" customWidth="1"/>
    <col min="10843" max="10844" width="7.42578125" style="1" bestFit="1" customWidth="1"/>
    <col min="10845" max="10845" width="5.85546875" style="1" customWidth="1"/>
    <col min="10846" max="10846" width="7.42578125" style="1" bestFit="1" customWidth="1"/>
    <col min="10847" max="10847" width="8.42578125" style="1" bestFit="1" customWidth="1"/>
    <col min="10848" max="10849" width="7.42578125" style="1" bestFit="1" customWidth="1"/>
    <col min="10850" max="10850" width="8.42578125" style="1" bestFit="1" customWidth="1"/>
    <col min="10851" max="10851" width="7.42578125" style="1" bestFit="1" customWidth="1"/>
    <col min="10852" max="10852" width="10.28515625" style="1" bestFit="1" customWidth="1"/>
    <col min="10853" max="11008" width="9.140625" style="1"/>
    <col min="11009" max="11009" width="5.42578125" style="1" customWidth="1"/>
    <col min="11010" max="11010" width="16.42578125" style="1" customWidth="1"/>
    <col min="11011" max="11011" width="5.85546875" style="1" customWidth="1"/>
    <col min="11012" max="11012" width="7.28515625" style="1" customWidth="1"/>
    <col min="11013" max="11013" width="5.85546875" style="1" customWidth="1"/>
    <col min="11014" max="11014" width="6.85546875" style="1" customWidth="1"/>
    <col min="11015" max="11015" width="5.85546875" style="1" customWidth="1"/>
    <col min="11016" max="11016" width="6.42578125" style="1" customWidth="1"/>
    <col min="11017" max="11017" width="5.85546875" style="1" customWidth="1"/>
    <col min="11018" max="11018" width="6.85546875" style="1" customWidth="1"/>
    <col min="11019" max="11019" width="5.85546875" style="1" customWidth="1"/>
    <col min="11020" max="11020" width="6.5703125" style="1" customWidth="1"/>
    <col min="11021" max="11021" width="5.85546875" style="1" customWidth="1"/>
    <col min="11022" max="11023" width="7" style="1" customWidth="1"/>
    <col min="11024" max="11024" width="7.140625" style="1" customWidth="1"/>
    <col min="11025" max="11027" width="7.42578125" style="1" customWidth="1"/>
    <col min="11028" max="11028" width="9.42578125" style="1" customWidth="1"/>
    <col min="11029" max="11029" width="6.7109375" style="1" customWidth="1"/>
    <col min="11030" max="11030" width="7.42578125" style="1" bestFit="1" customWidth="1"/>
    <col min="11031" max="11036" width="6.7109375" style="1" customWidth="1"/>
    <col min="11037" max="11037" width="5.5703125" style="1" customWidth="1"/>
    <col min="11038" max="11038" width="6.140625" style="1" customWidth="1"/>
    <col min="11039" max="11039" width="6.7109375" style="1" customWidth="1"/>
    <col min="11040" max="11040" width="6.42578125" style="1" bestFit="1" customWidth="1"/>
    <col min="11041" max="11041" width="7" style="1" customWidth="1"/>
    <col min="11042" max="11043" width="7.42578125" style="1" customWidth="1"/>
    <col min="11044" max="11044" width="6.42578125" style="1" customWidth="1"/>
    <col min="11045" max="11045" width="7.85546875" style="1" customWidth="1"/>
    <col min="11046" max="11046" width="7.42578125" style="1" customWidth="1"/>
    <col min="11047" max="11047" width="6.28515625" style="1" customWidth="1"/>
    <col min="11048" max="11048" width="7.42578125" style="1" bestFit="1" customWidth="1"/>
    <col min="11049" max="11051" width="6.28515625" style="1" customWidth="1"/>
    <col min="11052" max="11052" width="7.42578125" style="1" bestFit="1" customWidth="1"/>
    <col min="11053" max="11053" width="6.28515625" style="1" customWidth="1"/>
    <col min="11054" max="11054" width="7.42578125" style="1" bestFit="1" customWidth="1"/>
    <col min="11055" max="11055" width="6.28515625" style="1" customWidth="1"/>
    <col min="11056" max="11056" width="7.42578125" style="1" bestFit="1" customWidth="1"/>
    <col min="11057" max="11058" width="6.28515625" style="1" customWidth="1"/>
    <col min="11059" max="11059" width="6.42578125" style="1" customWidth="1"/>
    <col min="11060" max="11061" width="7.42578125" style="1" customWidth="1"/>
    <col min="11062" max="11062" width="7.7109375" style="1" bestFit="1" customWidth="1"/>
    <col min="11063" max="11063" width="7.42578125" style="1" customWidth="1"/>
    <col min="11064" max="11064" width="7.7109375" style="1" customWidth="1"/>
    <col min="11065" max="11065" width="5.85546875" style="1" customWidth="1"/>
    <col min="11066" max="11066" width="6.85546875" style="1" customWidth="1"/>
    <col min="11067" max="11067" width="5.85546875" style="1" customWidth="1"/>
    <col min="11068" max="11068" width="6.85546875" style="1" customWidth="1"/>
    <col min="11069" max="11069" width="5.85546875" style="1" customWidth="1"/>
    <col min="11070" max="11070" width="7.42578125" style="1" bestFit="1" customWidth="1"/>
    <col min="11071" max="11071" width="5.85546875" style="1" customWidth="1"/>
    <col min="11072" max="11072" width="7.42578125" style="1" bestFit="1" customWidth="1"/>
    <col min="11073" max="11073" width="5.7109375" style="1" customWidth="1"/>
    <col min="11074" max="11074" width="7.42578125" style="1" bestFit="1" customWidth="1"/>
    <col min="11075" max="11075" width="5.42578125" style="1" customWidth="1"/>
    <col min="11076" max="11076" width="6.5703125" style="1" customWidth="1"/>
    <col min="11077" max="11077" width="6.42578125" style="1" customWidth="1"/>
    <col min="11078" max="11078" width="7.42578125" style="1" customWidth="1"/>
    <col min="11079" max="11079" width="9.5703125" style="1" customWidth="1"/>
    <col min="11080" max="11080" width="7.7109375" style="1" customWidth="1"/>
    <col min="11081" max="11082" width="7.42578125" style="1" customWidth="1"/>
    <col min="11083" max="11083" width="5.85546875" style="1" customWidth="1"/>
    <col min="11084" max="11084" width="6.42578125" style="1" bestFit="1" customWidth="1"/>
    <col min="11085" max="11085" width="5.85546875" style="1" customWidth="1"/>
    <col min="11086" max="11086" width="6.42578125" style="1" bestFit="1" customWidth="1"/>
    <col min="11087" max="11087" width="5.85546875" style="1" customWidth="1"/>
    <col min="11088" max="11088" width="6.42578125" style="1" bestFit="1" customWidth="1"/>
    <col min="11089" max="11089" width="5.85546875" style="1" customWidth="1"/>
    <col min="11090" max="11090" width="7.42578125" style="1" bestFit="1" customWidth="1"/>
    <col min="11091" max="11091" width="5.85546875" style="1" customWidth="1"/>
    <col min="11092" max="11092" width="6.42578125" style="1" bestFit="1" customWidth="1"/>
    <col min="11093" max="11094" width="5.85546875" style="1" customWidth="1"/>
    <col min="11095" max="11095" width="6.42578125" style="1" customWidth="1"/>
    <col min="11096" max="11097" width="7.42578125" style="1" bestFit="1" customWidth="1"/>
    <col min="11098" max="11098" width="6.42578125" style="1" bestFit="1" customWidth="1"/>
    <col min="11099" max="11100" width="7.42578125" style="1" bestFit="1" customWidth="1"/>
    <col min="11101" max="11101" width="5.85546875" style="1" customWidth="1"/>
    <col min="11102" max="11102" width="7.42578125" style="1" bestFit="1" customWidth="1"/>
    <col min="11103" max="11103" width="8.42578125" style="1" bestFit="1" customWidth="1"/>
    <col min="11104" max="11105" width="7.42578125" style="1" bestFit="1" customWidth="1"/>
    <col min="11106" max="11106" width="8.42578125" style="1" bestFit="1" customWidth="1"/>
    <col min="11107" max="11107" width="7.42578125" style="1" bestFit="1" customWidth="1"/>
    <col min="11108" max="11108" width="10.28515625" style="1" bestFit="1" customWidth="1"/>
    <col min="11109" max="11264" width="9.140625" style="1"/>
    <col min="11265" max="11265" width="5.42578125" style="1" customWidth="1"/>
    <col min="11266" max="11266" width="16.42578125" style="1" customWidth="1"/>
    <col min="11267" max="11267" width="5.85546875" style="1" customWidth="1"/>
    <col min="11268" max="11268" width="7.28515625" style="1" customWidth="1"/>
    <col min="11269" max="11269" width="5.85546875" style="1" customWidth="1"/>
    <col min="11270" max="11270" width="6.85546875" style="1" customWidth="1"/>
    <col min="11271" max="11271" width="5.85546875" style="1" customWidth="1"/>
    <col min="11272" max="11272" width="6.42578125" style="1" customWidth="1"/>
    <col min="11273" max="11273" width="5.85546875" style="1" customWidth="1"/>
    <col min="11274" max="11274" width="6.85546875" style="1" customWidth="1"/>
    <col min="11275" max="11275" width="5.85546875" style="1" customWidth="1"/>
    <col min="11276" max="11276" width="6.5703125" style="1" customWidth="1"/>
    <col min="11277" max="11277" width="5.85546875" style="1" customWidth="1"/>
    <col min="11278" max="11279" width="7" style="1" customWidth="1"/>
    <col min="11280" max="11280" width="7.140625" style="1" customWidth="1"/>
    <col min="11281" max="11283" width="7.42578125" style="1" customWidth="1"/>
    <col min="11284" max="11284" width="9.42578125" style="1" customWidth="1"/>
    <col min="11285" max="11285" width="6.7109375" style="1" customWidth="1"/>
    <col min="11286" max="11286" width="7.42578125" style="1" bestFit="1" customWidth="1"/>
    <col min="11287" max="11292" width="6.7109375" style="1" customWidth="1"/>
    <col min="11293" max="11293" width="5.5703125" style="1" customWidth="1"/>
    <col min="11294" max="11294" width="6.140625" style="1" customWidth="1"/>
    <col min="11295" max="11295" width="6.7109375" style="1" customWidth="1"/>
    <col min="11296" max="11296" width="6.42578125" style="1" bestFit="1" customWidth="1"/>
    <col min="11297" max="11297" width="7" style="1" customWidth="1"/>
    <col min="11298" max="11299" width="7.42578125" style="1" customWidth="1"/>
    <col min="11300" max="11300" width="6.42578125" style="1" customWidth="1"/>
    <col min="11301" max="11301" width="7.85546875" style="1" customWidth="1"/>
    <col min="11302" max="11302" width="7.42578125" style="1" customWidth="1"/>
    <col min="11303" max="11303" width="6.28515625" style="1" customWidth="1"/>
    <col min="11304" max="11304" width="7.42578125" style="1" bestFit="1" customWidth="1"/>
    <col min="11305" max="11307" width="6.28515625" style="1" customWidth="1"/>
    <col min="11308" max="11308" width="7.42578125" style="1" bestFit="1" customWidth="1"/>
    <col min="11309" max="11309" width="6.28515625" style="1" customWidth="1"/>
    <col min="11310" max="11310" width="7.42578125" style="1" bestFit="1" customWidth="1"/>
    <col min="11311" max="11311" width="6.28515625" style="1" customWidth="1"/>
    <col min="11312" max="11312" width="7.42578125" style="1" bestFit="1" customWidth="1"/>
    <col min="11313" max="11314" width="6.28515625" style="1" customWidth="1"/>
    <col min="11315" max="11315" width="6.42578125" style="1" customWidth="1"/>
    <col min="11316" max="11317" width="7.42578125" style="1" customWidth="1"/>
    <col min="11318" max="11318" width="7.7109375" style="1" bestFit="1" customWidth="1"/>
    <col min="11319" max="11319" width="7.42578125" style="1" customWidth="1"/>
    <col min="11320" max="11320" width="7.7109375" style="1" customWidth="1"/>
    <col min="11321" max="11321" width="5.85546875" style="1" customWidth="1"/>
    <col min="11322" max="11322" width="6.85546875" style="1" customWidth="1"/>
    <col min="11323" max="11323" width="5.85546875" style="1" customWidth="1"/>
    <col min="11324" max="11324" width="6.85546875" style="1" customWidth="1"/>
    <col min="11325" max="11325" width="5.85546875" style="1" customWidth="1"/>
    <col min="11326" max="11326" width="7.42578125" style="1" bestFit="1" customWidth="1"/>
    <col min="11327" max="11327" width="5.85546875" style="1" customWidth="1"/>
    <col min="11328" max="11328" width="7.42578125" style="1" bestFit="1" customWidth="1"/>
    <col min="11329" max="11329" width="5.7109375" style="1" customWidth="1"/>
    <col min="11330" max="11330" width="7.42578125" style="1" bestFit="1" customWidth="1"/>
    <col min="11331" max="11331" width="5.42578125" style="1" customWidth="1"/>
    <col min="11332" max="11332" width="6.5703125" style="1" customWidth="1"/>
    <col min="11333" max="11333" width="6.42578125" style="1" customWidth="1"/>
    <col min="11334" max="11334" width="7.42578125" style="1" customWidth="1"/>
    <col min="11335" max="11335" width="9.5703125" style="1" customWidth="1"/>
    <col min="11336" max="11336" width="7.7109375" style="1" customWidth="1"/>
    <col min="11337" max="11338" width="7.42578125" style="1" customWidth="1"/>
    <col min="11339" max="11339" width="5.85546875" style="1" customWidth="1"/>
    <col min="11340" max="11340" width="6.42578125" style="1" bestFit="1" customWidth="1"/>
    <col min="11341" max="11341" width="5.85546875" style="1" customWidth="1"/>
    <col min="11342" max="11342" width="6.42578125" style="1" bestFit="1" customWidth="1"/>
    <col min="11343" max="11343" width="5.85546875" style="1" customWidth="1"/>
    <col min="11344" max="11344" width="6.42578125" style="1" bestFit="1" customWidth="1"/>
    <col min="11345" max="11345" width="5.85546875" style="1" customWidth="1"/>
    <col min="11346" max="11346" width="7.42578125" style="1" bestFit="1" customWidth="1"/>
    <col min="11347" max="11347" width="5.85546875" style="1" customWidth="1"/>
    <col min="11348" max="11348" width="6.42578125" style="1" bestFit="1" customWidth="1"/>
    <col min="11349" max="11350" width="5.85546875" style="1" customWidth="1"/>
    <col min="11351" max="11351" width="6.42578125" style="1" customWidth="1"/>
    <col min="11352" max="11353" width="7.42578125" style="1" bestFit="1" customWidth="1"/>
    <col min="11354" max="11354" width="6.42578125" style="1" bestFit="1" customWidth="1"/>
    <col min="11355" max="11356" width="7.42578125" style="1" bestFit="1" customWidth="1"/>
    <col min="11357" max="11357" width="5.85546875" style="1" customWidth="1"/>
    <col min="11358" max="11358" width="7.42578125" style="1" bestFit="1" customWidth="1"/>
    <col min="11359" max="11359" width="8.42578125" style="1" bestFit="1" customWidth="1"/>
    <col min="11360" max="11361" width="7.42578125" style="1" bestFit="1" customWidth="1"/>
    <col min="11362" max="11362" width="8.42578125" style="1" bestFit="1" customWidth="1"/>
    <col min="11363" max="11363" width="7.42578125" style="1" bestFit="1" customWidth="1"/>
    <col min="11364" max="11364" width="10.28515625" style="1" bestFit="1" customWidth="1"/>
    <col min="11365" max="11520" width="9.140625" style="1"/>
    <col min="11521" max="11521" width="5.42578125" style="1" customWidth="1"/>
    <col min="11522" max="11522" width="16.42578125" style="1" customWidth="1"/>
    <col min="11523" max="11523" width="5.85546875" style="1" customWidth="1"/>
    <col min="11524" max="11524" width="7.28515625" style="1" customWidth="1"/>
    <col min="11525" max="11525" width="5.85546875" style="1" customWidth="1"/>
    <col min="11526" max="11526" width="6.85546875" style="1" customWidth="1"/>
    <col min="11527" max="11527" width="5.85546875" style="1" customWidth="1"/>
    <col min="11528" max="11528" width="6.42578125" style="1" customWidth="1"/>
    <col min="11529" max="11529" width="5.85546875" style="1" customWidth="1"/>
    <col min="11530" max="11530" width="6.85546875" style="1" customWidth="1"/>
    <col min="11531" max="11531" width="5.85546875" style="1" customWidth="1"/>
    <col min="11532" max="11532" width="6.5703125" style="1" customWidth="1"/>
    <col min="11533" max="11533" width="5.85546875" style="1" customWidth="1"/>
    <col min="11534" max="11535" width="7" style="1" customWidth="1"/>
    <col min="11536" max="11536" width="7.140625" style="1" customWidth="1"/>
    <col min="11537" max="11539" width="7.42578125" style="1" customWidth="1"/>
    <col min="11540" max="11540" width="9.42578125" style="1" customWidth="1"/>
    <col min="11541" max="11541" width="6.7109375" style="1" customWidth="1"/>
    <col min="11542" max="11542" width="7.42578125" style="1" bestFit="1" customWidth="1"/>
    <col min="11543" max="11548" width="6.7109375" style="1" customWidth="1"/>
    <col min="11549" max="11549" width="5.5703125" style="1" customWidth="1"/>
    <col min="11550" max="11550" width="6.140625" style="1" customWidth="1"/>
    <col min="11551" max="11551" width="6.7109375" style="1" customWidth="1"/>
    <col min="11552" max="11552" width="6.42578125" style="1" bestFit="1" customWidth="1"/>
    <col min="11553" max="11553" width="7" style="1" customWidth="1"/>
    <col min="11554" max="11555" width="7.42578125" style="1" customWidth="1"/>
    <col min="11556" max="11556" width="6.42578125" style="1" customWidth="1"/>
    <col min="11557" max="11557" width="7.85546875" style="1" customWidth="1"/>
    <col min="11558" max="11558" width="7.42578125" style="1" customWidth="1"/>
    <col min="11559" max="11559" width="6.28515625" style="1" customWidth="1"/>
    <col min="11560" max="11560" width="7.42578125" style="1" bestFit="1" customWidth="1"/>
    <col min="11561" max="11563" width="6.28515625" style="1" customWidth="1"/>
    <col min="11564" max="11564" width="7.42578125" style="1" bestFit="1" customWidth="1"/>
    <col min="11565" max="11565" width="6.28515625" style="1" customWidth="1"/>
    <col min="11566" max="11566" width="7.42578125" style="1" bestFit="1" customWidth="1"/>
    <col min="11567" max="11567" width="6.28515625" style="1" customWidth="1"/>
    <col min="11568" max="11568" width="7.42578125" style="1" bestFit="1" customWidth="1"/>
    <col min="11569" max="11570" width="6.28515625" style="1" customWidth="1"/>
    <col min="11571" max="11571" width="6.42578125" style="1" customWidth="1"/>
    <col min="11572" max="11573" width="7.42578125" style="1" customWidth="1"/>
    <col min="11574" max="11574" width="7.7109375" style="1" bestFit="1" customWidth="1"/>
    <col min="11575" max="11575" width="7.42578125" style="1" customWidth="1"/>
    <col min="11576" max="11576" width="7.7109375" style="1" customWidth="1"/>
    <col min="11577" max="11577" width="5.85546875" style="1" customWidth="1"/>
    <col min="11578" max="11578" width="6.85546875" style="1" customWidth="1"/>
    <col min="11579" max="11579" width="5.85546875" style="1" customWidth="1"/>
    <col min="11580" max="11580" width="6.85546875" style="1" customWidth="1"/>
    <col min="11581" max="11581" width="5.85546875" style="1" customWidth="1"/>
    <col min="11582" max="11582" width="7.42578125" style="1" bestFit="1" customWidth="1"/>
    <col min="11583" max="11583" width="5.85546875" style="1" customWidth="1"/>
    <col min="11584" max="11584" width="7.42578125" style="1" bestFit="1" customWidth="1"/>
    <col min="11585" max="11585" width="5.7109375" style="1" customWidth="1"/>
    <col min="11586" max="11586" width="7.42578125" style="1" bestFit="1" customWidth="1"/>
    <col min="11587" max="11587" width="5.42578125" style="1" customWidth="1"/>
    <col min="11588" max="11588" width="6.5703125" style="1" customWidth="1"/>
    <col min="11589" max="11589" width="6.42578125" style="1" customWidth="1"/>
    <col min="11590" max="11590" width="7.42578125" style="1" customWidth="1"/>
    <col min="11591" max="11591" width="9.5703125" style="1" customWidth="1"/>
    <col min="11592" max="11592" width="7.7109375" style="1" customWidth="1"/>
    <col min="11593" max="11594" width="7.42578125" style="1" customWidth="1"/>
    <col min="11595" max="11595" width="5.85546875" style="1" customWidth="1"/>
    <col min="11596" max="11596" width="6.42578125" style="1" bestFit="1" customWidth="1"/>
    <col min="11597" max="11597" width="5.85546875" style="1" customWidth="1"/>
    <col min="11598" max="11598" width="6.42578125" style="1" bestFit="1" customWidth="1"/>
    <col min="11599" max="11599" width="5.85546875" style="1" customWidth="1"/>
    <col min="11600" max="11600" width="6.42578125" style="1" bestFit="1" customWidth="1"/>
    <col min="11601" max="11601" width="5.85546875" style="1" customWidth="1"/>
    <col min="11602" max="11602" width="7.42578125" style="1" bestFit="1" customWidth="1"/>
    <col min="11603" max="11603" width="5.85546875" style="1" customWidth="1"/>
    <col min="11604" max="11604" width="6.42578125" style="1" bestFit="1" customWidth="1"/>
    <col min="11605" max="11606" width="5.85546875" style="1" customWidth="1"/>
    <col min="11607" max="11607" width="6.42578125" style="1" customWidth="1"/>
    <col min="11608" max="11609" width="7.42578125" style="1" bestFit="1" customWidth="1"/>
    <col min="11610" max="11610" width="6.42578125" style="1" bestFit="1" customWidth="1"/>
    <col min="11611" max="11612" width="7.42578125" style="1" bestFit="1" customWidth="1"/>
    <col min="11613" max="11613" width="5.85546875" style="1" customWidth="1"/>
    <col min="11614" max="11614" width="7.42578125" style="1" bestFit="1" customWidth="1"/>
    <col min="11615" max="11615" width="8.42578125" style="1" bestFit="1" customWidth="1"/>
    <col min="11616" max="11617" width="7.42578125" style="1" bestFit="1" customWidth="1"/>
    <col min="11618" max="11618" width="8.42578125" style="1" bestFit="1" customWidth="1"/>
    <col min="11619" max="11619" width="7.42578125" style="1" bestFit="1" customWidth="1"/>
    <col min="11620" max="11620" width="10.28515625" style="1" bestFit="1" customWidth="1"/>
    <col min="11621" max="11776" width="9.140625" style="1"/>
    <col min="11777" max="11777" width="5.42578125" style="1" customWidth="1"/>
    <col min="11778" max="11778" width="16.42578125" style="1" customWidth="1"/>
    <col min="11779" max="11779" width="5.85546875" style="1" customWidth="1"/>
    <col min="11780" max="11780" width="7.28515625" style="1" customWidth="1"/>
    <col min="11781" max="11781" width="5.85546875" style="1" customWidth="1"/>
    <col min="11782" max="11782" width="6.85546875" style="1" customWidth="1"/>
    <col min="11783" max="11783" width="5.85546875" style="1" customWidth="1"/>
    <col min="11784" max="11784" width="6.42578125" style="1" customWidth="1"/>
    <col min="11785" max="11785" width="5.85546875" style="1" customWidth="1"/>
    <col min="11786" max="11786" width="6.85546875" style="1" customWidth="1"/>
    <col min="11787" max="11787" width="5.85546875" style="1" customWidth="1"/>
    <col min="11788" max="11788" width="6.5703125" style="1" customWidth="1"/>
    <col min="11789" max="11789" width="5.85546875" style="1" customWidth="1"/>
    <col min="11790" max="11791" width="7" style="1" customWidth="1"/>
    <col min="11792" max="11792" width="7.140625" style="1" customWidth="1"/>
    <col min="11793" max="11795" width="7.42578125" style="1" customWidth="1"/>
    <col min="11796" max="11796" width="9.42578125" style="1" customWidth="1"/>
    <col min="11797" max="11797" width="6.7109375" style="1" customWidth="1"/>
    <col min="11798" max="11798" width="7.42578125" style="1" bestFit="1" customWidth="1"/>
    <col min="11799" max="11804" width="6.7109375" style="1" customWidth="1"/>
    <col min="11805" max="11805" width="5.5703125" style="1" customWidth="1"/>
    <col min="11806" max="11806" width="6.140625" style="1" customWidth="1"/>
    <col min="11807" max="11807" width="6.7109375" style="1" customWidth="1"/>
    <col min="11808" max="11808" width="6.42578125" style="1" bestFit="1" customWidth="1"/>
    <col min="11809" max="11809" width="7" style="1" customWidth="1"/>
    <col min="11810" max="11811" width="7.42578125" style="1" customWidth="1"/>
    <col min="11812" max="11812" width="6.42578125" style="1" customWidth="1"/>
    <col min="11813" max="11813" width="7.85546875" style="1" customWidth="1"/>
    <col min="11814" max="11814" width="7.42578125" style="1" customWidth="1"/>
    <col min="11815" max="11815" width="6.28515625" style="1" customWidth="1"/>
    <col min="11816" max="11816" width="7.42578125" style="1" bestFit="1" customWidth="1"/>
    <col min="11817" max="11819" width="6.28515625" style="1" customWidth="1"/>
    <col min="11820" max="11820" width="7.42578125" style="1" bestFit="1" customWidth="1"/>
    <col min="11821" max="11821" width="6.28515625" style="1" customWidth="1"/>
    <col min="11822" max="11822" width="7.42578125" style="1" bestFit="1" customWidth="1"/>
    <col min="11823" max="11823" width="6.28515625" style="1" customWidth="1"/>
    <col min="11824" max="11824" width="7.42578125" style="1" bestFit="1" customWidth="1"/>
    <col min="11825" max="11826" width="6.28515625" style="1" customWidth="1"/>
    <col min="11827" max="11827" width="6.42578125" style="1" customWidth="1"/>
    <col min="11828" max="11829" width="7.42578125" style="1" customWidth="1"/>
    <col min="11830" max="11830" width="7.7109375" style="1" bestFit="1" customWidth="1"/>
    <col min="11831" max="11831" width="7.42578125" style="1" customWidth="1"/>
    <col min="11832" max="11832" width="7.7109375" style="1" customWidth="1"/>
    <col min="11833" max="11833" width="5.85546875" style="1" customWidth="1"/>
    <col min="11834" max="11834" width="6.85546875" style="1" customWidth="1"/>
    <col min="11835" max="11835" width="5.85546875" style="1" customWidth="1"/>
    <col min="11836" max="11836" width="6.85546875" style="1" customWidth="1"/>
    <col min="11837" max="11837" width="5.85546875" style="1" customWidth="1"/>
    <col min="11838" max="11838" width="7.42578125" style="1" bestFit="1" customWidth="1"/>
    <col min="11839" max="11839" width="5.85546875" style="1" customWidth="1"/>
    <col min="11840" max="11840" width="7.42578125" style="1" bestFit="1" customWidth="1"/>
    <col min="11841" max="11841" width="5.7109375" style="1" customWidth="1"/>
    <col min="11842" max="11842" width="7.42578125" style="1" bestFit="1" customWidth="1"/>
    <col min="11843" max="11843" width="5.42578125" style="1" customWidth="1"/>
    <col min="11844" max="11844" width="6.5703125" style="1" customWidth="1"/>
    <col min="11845" max="11845" width="6.42578125" style="1" customWidth="1"/>
    <col min="11846" max="11846" width="7.42578125" style="1" customWidth="1"/>
    <col min="11847" max="11847" width="9.5703125" style="1" customWidth="1"/>
    <col min="11848" max="11848" width="7.7109375" style="1" customWidth="1"/>
    <col min="11849" max="11850" width="7.42578125" style="1" customWidth="1"/>
    <col min="11851" max="11851" width="5.85546875" style="1" customWidth="1"/>
    <col min="11852" max="11852" width="6.42578125" style="1" bestFit="1" customWidth="1"/>
    <col min="11853" max="11853" width="5.85546875" style="1" customWidth="1"/>
    <col min="11854" max="11854" width="6.42578125" style="1" bestFit="1" customWidth="1"/>
    <col min="11855" max="11855" width="5.85546875" style="1" customWidth="1"/>
    <col min="11856" max="11856" width="6.42578125" style="1" bestFit="1" customWidth="1"/>
    <col min="11857" max="11857" width="5.85546875" style="1" customWidth="1"/>
    <col min="11858" max="11858" width="7.42578125" style="1" bestFit="1" customWidth="1"/>
    <col min="11859" max="11859" width="5.85546875" style="1" customWidth="1"/>
    <col min="11860" max="11860" width="6.42578125" style="1" bestFit="1" customWidth="1"/>
    <col min="11861" max="11862" width="5.85546875" style="1" customWidth="1"/>
    <col min="11863" max="11863" width="6.42578125" style="1" customWidth="1"/>
    <col min="11864" max="11865" width="7.42578125" style="1" bestFit="1" customWidth="1"/>
    <col min="11866" max="11866" width="6.42578125" style="1" bestFit="1" customWidth="1"/>
    <col min="11867" max="11868" width="7.42578125" style="1" bestFit="1" customWidth="1"/>
    <col min="11869" max="11869" width="5.85546875" style="1" customWidth="1"/>
    <col min="11870" max="11870" width="7.42578125" style="1" bestFit="1" customWidth="1"/>
    <col min="11871" max="11871" width="8.42578125" style="1" bestFit="1" customWidth="1"/>
    <col min="11872" max="11873" width="7.42578125" style="1" bestFit="1" customWidth="1"/>
    <col min="11874" max="11874" width="8.42578125" style="1" bestFit="1" customWidth="1"/>
    <col min="11875" max="11875" width="7.42578125" style="1" bestFit="1" customWidth="1"/>
    <col min="11876" max="11876" width="10.28515625" style="1" bestFit="1" customWidth="1"/>
    <col min="11877" max="12032" width="9.140625" style="1"/>
    <col min="12033" max="12033" width="5.42578125" style="1" customWidth="1"/>
    <col min="12034" max="12034" width="16.42578125" style="1" customWidth="1"/>
    <col min="12035" max="12035" width="5.85546875" style="1" customWidth="1"/>
    <col min="12036" max="12036" width="7.28515625" style="1" customWidth="1"/>
    <col min="12037" max="12037" width="5.85546875" style="1" customWidth="1"/>
    <col min="12038" max="12038" width="6.85546875" style="1" customWidth="1"/>
    <col min="12039" max="12039" width="5.85546875" style="1" customWidth="1"/>
    <col min="12040" max="12040" width="6.42578125" style="1" customWidth="1"/>
    <col min="12041" max="12041" width="5.85546875" style="1" customWidth="1"/>
    <col min="12042" max="12042" width="6.85546875" style="1" customWidth="1"/>
    <col min="12043" max="12043" width="5.85546875" style="1" customWidth="1"/>
    <col min="12044" max="12044" width="6.5703125" style="1" customWidth="1"/>
    <col min="12045" max="12045" width="5.85546875" style="1" customWidth="1"/>
    <col min="12046" max="12047" width="7" style="1" customWidth="1"/>
    <col min="12048" max="12048" width="7.140625" style="1" customWidth="1"/>
    <col min="12049" max="12051" width="7.42578125" style="1" customWidth="1"/>
    <col min="12052" max="12052" width="9.42578125" style="1" customWidth="1"/>
    <col min="12053" max="12053" width="6.7109375" style="1" customWidth="1"/>
    <col min="12054" max="12054" width="7.42578125" style="1" bestFit="1" customWidth="1"/>
    <col min="12055" max="12060" width="6.7109375" style="1" customWidth="1"/>
    <col min="12061" max="12061" width="5.5703125" style="1" customWidth="1"/>
    <col min="12062" max="12062" width="6.140625" style="1" customWidth="1"/>
    <col min="12063" max="12063" width="6.7109375" style="1" customWidth="1"/>
    <col min="12064" max="12064" width="6.42578125" style="1" bestFit="1" customWidth="1"/>
    <col min="12065" max="12065" width="7" style="1" customWidth="1"/>
    <col min="12066" max="12067" width="7.42578125" style="1" customWidth="1"/>
    <col min="12068" max="12068" width="6.42578125" style="1" customWidth="1"/>
    <col min="12069" max="12069" width="7.85546875" style="1" customWidth="1"/>
    <col min="12070" max="12070" width="7.42578125" style="1" customWidth="1"/>
    <col min="12071" max="12071" width="6.28515625" style="1" customWidth="1"/>
    <col min="12072" max="12072" width="7.42578125" style="1" bestFit="1" customWidth="1"/>
    <col min="12073" max="12075" width="6.28515625" style="1" customWidth="1"/>
    <col min="12076" max="12076" width="7.42578125" style="1" bestFit="1" customWidth="1"/>
    <col min="12077" max="12077" width="6.28515625" style="1" customWidth="1"/>
    <col min="12078" max="12078" width="7.42578125" style="1" bestFit="1" customWidth="1"/>
    <col min="12079" max="12079" width="6.28515625" style="1" customWidth="1"/>
    <col min="12080" max="12080" width="7.42578125" style="1" bestFit="1" customWidth="1"/>
    <col min="12081" max="12082" width="6.28515625" style="1" customWidth="1"/>
    <col min="12083" max="12083" width="6.42578125" style="1" customWidth="1"/>
    <col min="12084" max="12085" width="7.42578125" style="1" customWidth="1"/>
    <col min="12086" max="12086" width="7.7109375" style="1" bestFit="1" customWidth="1"/>
    <col min="12087" max="12087" width="7.42578125" style="1" customWidth="1"/>
    <col min="12088" max="12088" width="7.7109375" style="1" customWidth="1"/>
    <col min="12089" max="12089" width="5.85546875" style="1" customWidth="1"/>
    <col min="12090" max="12090" width="6.85546875" style="1" customWidth="1"/>
    <col min="12091" max="12091" width="5.85546875" style="1" customWidth="1"/>
    <col min="12092" max="12092" width="6.85546875" style="1" customWidth="1"/>
    <col min="12093" max="12093" width="5.85546875" style="1" customWidth="1"/>
    <col min="12094" max="12094" width="7.42578125" style="1" bestFit="1" customWidth="1"/>
    <col min="12095" max="12095" width="5.85546875" style="1" customWidth="1"/>
    <col min="12096" max="12096" width="7.42578125" style="1" bestFit="1" customWidth="1"/>
    <col min="12097" max="12097" width="5.7109375" style="1" customWidth="1"/>
    <col min="12098" max="12098" width="7.42578125" style="1" bestFit="1" customWidth="1"/>
    <col min="12099" max="12099" width="5.42578125" style="1" customWidth="1"/>
    <col min="12100" max="12100" width="6.5703125" style="1" customWidth="1"/>
    <col min="12101" max="12101" width="6.42578125" style="1" customWidth="1"/>
    <col min="12102" max="12102" width="7.42578125" style="1" customWidth="1"/>
    <col min="12103" max="12103" width="9.5703125" style="1" customWidth="1"/>
    <col min="12104" max="12104" width="7.7109375" style="1" customWidth="1"/>
    <col min="12105" max="12106" width="7.42578125" style="1" customWidth="1"/>
    <col min="12107" max="12107" width="5.85546875" style="1" customWidth="1"/>
    <col min="12108" max="12108" width="6.42578125" style="1" bestFit="1" customWidth="1"/>
    <col min="12109" max="12109" width="5.85546875" style="1" customWidth="1"/>
    <col min="12110" max="12110" width="6.42578125" style="1" bestFit="1" customWidth="1"/>
    <col min="12111" max="12111" width="5.85546875" style="1" customWidth="1"/>
    <col min="12112" max="12112" width="6.42578125" style="1" bestFit="1" customWidth="1"/>
    <col min="12113" max="12113" width="5.85546875" style="1" customWidth="1"/>
    <col min="12114" max="12114" width="7.42578125" style="1" bestFit="1" customWidth="1"/>
    <col min="12115" max="12115" width="5.85546875" style="1" customWidth="1"/>
    <col min="12116" max="12116" width="6.42578125" style="1" bestFit="1" customWidth="1"/>
    <col min="12117" max="12118" width="5.85546875" style="1" customWidth="1"/>
    <col min="12119" max="12119" width="6.42578125" style="1" customWidth="1"/>
    <col min="12120" max="12121" width="7.42578125" style="1" bestFit="1" customWidth="1"/>
    <col min="12122" max="12122" width="6.42578125" style="1" bestFit="1" customWidth="1"/>
    <col min="12123" max="12124" width="7.42578125" style="1" bestFit="1" customWidth="1"/>
    <col min="12125" max="12125" width="5.85546875" style="1" customWidth="1"/>
    <col min="12126" max="12126" width="7.42578125" style="1" bestFit="1" customWidth="1"/>
    <col min="12127" max="12127" width="8.42578125" style="1" bestFit="1" customWidth="1"/>
    <col min="12128" max="12129" width="7.42578125" style="1" bestFit="1" customWidth="1"/>
    <col min="12130" max="12130" width="8.42578125" style="1" bestFit="1" customWidth="1"/>
    <col min="12131" max="12131" width="7.42578125" style="1" bestFit="1" customWidth="1"/>
    <col min="12132" max="12132" width="10.28515625" style="1" bestFit="1" customWidth="1"/>
    <col min="12133" max="12288" width="9.140625" style="1"/>
    <col min="12289" max="12289" width="5.42578125" style="1" customWidth="1"/>
    <col min="12290" max="12290" width="16.42578125" style="1" customWidth="1"/>
    <col min="12291" max="12291" width="5.85546875" style="1" customWidth="1"/>
    <col min="12292" max="12292" width="7.28515625" style="1" customWidth="1"/>
    <col min="12293" max="12293" width="5.85546875" style="1" customWidth="1"/>
    <col min="12294" max="12294" width="6.85546875" style="1" customWidth="1"/>
    <col min="12295" max="12295" width="5.85546875" style="1" customWidth="1"/>
    <col min="12296" max="12296" width="6.42578125" style="1" customWidth="1"/>
    <col min="12297" max="12297" width="5.85546875" style="1" customWidth="1"/>
    <col min="12298" max="12298" width="6.85546875" style="1" customWidth="1"/>
    <col min="12299" max="12299" width="5.85546875" style="1" customWidth="1"/>
    <col min="12300" max="12300" width="6.5703125" style="1" customWidth="1"/>
    <col min="12301" max="12301" width="5.85546875" style="1" customWidth="1"/>
    <col min="12302" max="12303" width="7" style="1" customWidth="1"/>
    <col min="12304" max="12304" width="7.140625" style="1" customWidth="1"/>
    <col min="12305" max="12307" width="7.42578125" style="1" customWidth="1"/>
    <col min="12308" max="12308" width="9.42578125" style="1" customWidth="1"/>
    <col min="12309" max="12309" width="6.7109375" style="1" customWidth="1"/>
    <col min="12310" max="12310" width="7.42578125" style="1" bestFit="1" customWidth="1"/>
    <col min="12311" max="12316" width="6.7109375" style="1" customWidth="1"/>
    <col min="12317" max="12317" width="5.5703125" style="1" customWidth="1"/>
    <col min="12318" max="12318" width="6.140625" style="1" customWidth="1"/>
    <col min="12319" max="12319" width="6.7109375" style="1" customWidth="1"/>
    <col min="12320" max="12320" width="6.42578125" style="1" bestFit="1" customWidth="1"/>
    <col min="12321" max="12321" width="7" style="1" customWidth="1"/>
    <col min="12322" max="12323" width="7.42578125" style="1" customWidth="1"/>
    <col min="12324" max="12324" width="6.42578125" style="1" customWidth="1"/>
    <col min="12325" max="12325" width="7.85546875" style="1" customWidth="1"/>
    <col min="12326" max="12326" width="7.42578125" style="1" customWidth="1"/>
    <col min="12327" max="12327" width="6.28515625" style="1" customWidth="1"/>
    <col min="12328" max="12328" width="7.42578125" style="1" bestFit="1" customWidth="1"/>
    <col min="12329" max="12331" width="6.28515625" style="1" customWidth="1"/>
    <col min="12332" max="12332" width="7.42578125" style="1" bestFit="1" customWidth="1"/>
    <col min="12333" max="12333" width="6.28515625" style="1" customWidth="1"/>
    <col min="12334" max="12334" width="7.42578125" style="1" bestFit="1" customWidth="1"/>
    <col min="12335" max="12335" width="6.28515625" style="1" customWidth="1"/>
    <col min="12336" max="12336" width="7.42578125" style="1" bestFit="1" customWidth="1"/>
    <col min="12337" max="12338" width="6.28515625" style="1" customWidth="1"/>
    <col min="12339" max="12339" width="6.42578125" style="1" customWidth="1"/>
    <col min="12340" max="12341" width="7.42578125" style="1" customWidth="1"/>
    <col min="12342" max="12342" width="7.7109375" style="1" bestFit="1" customWidth="1"/>
    <col min="12343" max="12343" width="7.42578125" style="1" customWidth="1"/>
    <col min="12344" max="12344" width="7.7109375" style="1" customWidth="1"/>
    <col min="12345" max="12345" width="5.85546875" style="1" customWidth="1"/>
    <col min="12346" max="12346" width="6.85546875" style="1" customWidth="1"/>
    <col min="12347" max="12347" width="5.85546875" style="1" customWidth="1"/>
    <col min="12348" max="12348" width="6.85546875" style="1" customWidth="1"/>
    <col min="12349" max="12349" width="5.85546875" style="1" customWidth="1"/>
    <col min="12350" max="12350" width="7.42578125" style="1" bestFit="1" customWidth="1"/>
    <col min="12351" max="12351" width="5.85546875" style="1" customWidth="1"/>
    <col min="12352" max="12352" width="7.42578125" style="1" bestFit="1" customWidth="1"/>
    <col min="12353" max="12353" width="5.7109375" style="1" customWidth="1"/>
    <col min="12354" max="12354" width="7.42578125" style="1" bestFit="1" customWidth="1"/>
    <col min="12355" max="12355" width="5.42578125" style="1" customWidth="1"/>
    <col min="12356" max="12356" width="6.5703125" style="1" customWidth="1"/>
    <col min="12357" max="12357" width="6.42578125" style="1" customWidth="1"/>
    <col min="12358" max="12358" width="7.42578125" style="1" customWidth="1"/>
    <col min="12359" max="12359" width="9.5703125" style="1" customWidth="1"/>
    <col min="12360" max="12360" width="7.7109375" style="1" customWidth="1"/>
    <col min="12361" max="12362" width="7.42578125" style="1" customWidth="1"/>
    <col min="12363" max="12363" width="5.85546875" style="1" customWidth="1"/>
    <col min="12364" max="12364" width="6.42578125" style="1" bestFit="1" customWidth="1"/>
    <col min="12365" max="12365" width="5.85546875" style="1" customWidth="1"/>
    <col min="12366" max="12366" width="6.42578125" style="1" bestFit="1" customWidth="1"/>
    <col min="12367" max="12367" width="5.85546875" style="1" customWidth="1"/>
    <col min="12368" max="12368" width="6.42578125" style="1" bestFit="1" customWidth="1"/>
    <col min="12369" max="12369" width="5.85546875" style="1" customWidth="1"/>
    <col min="12370" max="12370" width="7.42578125" style="1" bestFit="1" customWidth="1"/>
    <col min="12371" max="12371" width="5.85546875" style="1" customWidth="1"/>
    <col min="12372" max="12372" width="6.42578125" style="1" bestFit="1" customWidth="1"/>
    <col min="12373" max="12374" width="5.85546875" style="1" customWidth="1"/>
    <col min="12375" max="12375" width="6.42578125" style="1" customWidth="1"/>
    <col min="12376" max="12377" width="7.42578125" style="1" bestFit="1" customWidth="1"/>
    <col min="12378" max="12378" width="6.42578125" style="1" bestFit="1" customWidth="1"/>
    <col min="12379" max="12380" width="7.42578125" style="1" bestFit="1" customWidth="1"/>
    <col min="12381" max="12381" width="5.85546875" style="1" customWidth="1"/>
    <col min="12382" max="12382" width="7.42578125" style="1" bestFit="1" customWidth="1"/>
    <col min="12383" max="12383" width="8.42578125" style="1" bestFit="1" customWidth="1"/>
    <col min="12384" max="12385" width="7.42578125" style="1" bestFit="1" customWidth="1"/>
    <col min="12386" max="12386" width="8.42578125" style="1" bestFit="1" customWidth="1"/>
    <col min="12387" max="12387" width="7.42578125" style="1" bestFit="1" customWidth="1"/>
    <col min="12388" max="12388" width="10.28515625" style="1" bestFit="1" customWidth="1"/>
    <col min="12389" max="12544" width="9.140625" style="1"/>
    <col min="12545" max="12545" width="5.42578125" style="1" customWidth="1"/>
    <col min="12546" max="12546" width="16.42578125" style="1" customWidth="1"/>
    <col min="12547" max="12547" width="5.85546875" style="1" customWidth="1"/>
    <col min="12548" max="12548" width="7.28515625" style="1" customWidth="1"/>
    <col min="12549" max="12549" width="5.85546875" style="1" customWidth="1"/>
    <col min="12550" max="12550" width="6.85546875" style="1" customWidth="1"/>
    <col min="12551" max="12551" width="5.85546875" style="1" customWidth="1"/>
    <col min="12552" max="12552" width="6.42578125" style="1" customWidth="1"/>
    <col min="12553" max="12553" width="5.85546875" style="1" customWidth="1"/>
    <col min="12554" max="12554" width="6.85546875" style="1" customWidth="1"/>
    <col min="12555" max="12555" width="5.85546875" style="1" customWidth="1"/>
    <col min="12556" max="12556" width="6.5703125" style="1" customWidth="1"/>
    <col min="12557" max="12557" width="5.85546875" style="1" customWidth="1"/>
    <col min="12558" max="12559" width="7" style="1" customWidth="1"/>
    <col min="12560" max="12560" width="7.140625" style="1" customWidth="1"/>
    <col min="12561" max="12563" width="7.42578125" style="1" customWidth="1"/>
    <col min="12564" max="12564" width="9.42578125" style="1" customWidth="1"/>
    <col min="12565" max="12565" width="6.7109375" style="1" customWidth="1"/>
    <col min="12566" max="12566" width="7.42578125" style="1" bestFit="1" customWidth="1"/>
    <col min="12567" max="12572" width="6.7109375" style="1" customWidth="1"/>
    <col min="12573" max="12573" width="5.5703125" style="1" customWidth="1"/>
    <col min="12574" max="12574" width="6.140625" style="1" customWidth="1"/>
    <col min="12575" max="12575" width="6.7109375" style="1" customWidth="1"/>
    <col min="12576" max="12576" width="6.42578125" style="1" bestFit="1" customWidth="1"/>
    <col min="12577" max="12577" width="7" style="1" customWidth="1"/>
    <col min="12578" max="12579" width="7.42578125" style="1" customWidth="1"/>
    <col min="12580" max="12580" width="6.42578125" style="1" customWidth="1"/>
    <col min="12581" max="12581" width="7.85546875" style="1" customWidth="1"/>
    <col min="12582" max="12582" width="7.42578125" style="1" customWidth="1"/>
    <col min="12583" max="12583" width="6.28515625" style="1" customWidth="1"/>
    <col min="12584" max="12584" width="7.42578125" style="1" bestFit="1" customWidth="1"/>
    <col min="12585" max="12587" width="6.28515625" style="1" customWidth="1"/>
    <col min="12588" max="12588" width="7.42578125" style="1" bestFit="1" customWidth="1"/>
    <col min="12589" max="12589" width="6.28515625" style="1" customWidth="1"/>
    <col min="12590" max="12590" width="7.42578125" style="1" bestFit="1" customWidth="1"/>
    <col min="12591" max="12591" width="6.28515625" style="1" customWidth="1"/>
    <col min="12592" max="12592" width="7.42578125" style="1" bestFit="1" customWidth="1"/>
    <col min="12593" max="12594" width="6.28515625" style="1" customWidth="1"/>
    <col min="12595" max="12595" width="6.42578125" style="1" customWidth="1"/>
    <col min="12596" max="12597" width="7.42578125" style="1" customWidth="1"/>
    <col min="12598" max="12598" width="7.7109375" style="1" bestFit="1" customWidth="1"/>
    <col min="12599" max="12599" width="7.42578125" style="1" customWidth="1"/>
    <col min="12600" max="12600" width="7.7109375" style="1" customWidth="1"/>
    <col min="12601" max="12601" width="5.85546875" style="1" customWidth="1"/>
    <col min="12602" max="12602" width="6.85546875" style="1" customWidth="1"/>
    <col min="12603" max="12603" width="5.85546875" style="1" customWidth="1"/>
    <col min="12604" max="12604" width="6.85546875" style="1" customWidth="1"/>
    <col min="12605" max="12605" width="5.85546875" style="1" customWidth="1"/>
    <col min="12606" max="12606" width="7.42578125" style="1" bestFit="1" customWidth="1"/>
    <col min="12607" max="12607" width="5.85546875" style="1" customWidth="1"/>
    <col min="12608" max="12608" width="7.42578125" style="1" bestFit="1" customWidth="1"/>
    <col min="12609" max="12609" width="5.7109375" style="1" customWidth="1"/>
    <col min="12610" max="12610" width="7.42578125" style="1" bestFit="1" customWidth="1"/>
    <col min="12611" max="12611" width="5.42578125" style="1" customWidth="1"/>
    <col min="12612" max="12612" width="6.5703125" style="1" customWidth="1"/>
    <col min="12613" max="12613" width="6.42578125" style="1" customWidth="1"/>
    <col min="12614" max="12614" width="7.42578125" style="1" customWidth="1"/>
    <col min="12615" max="12615" width="9.5703125" style="1" customWidth="1"/>
    <col min="12616" max="12616" width="7.7109375" style="1" customWidth="1"/>
    <col min="12617" max="12618" width="7.42578125" style="1" customWidth="1"/>
    <col min="12619" max="12619" width="5.85546875" style="1" customWidth="1"/>
    <col min="12620" max="12620" width="6.42578125" style="1" bestFit="1" customWidth="1"/>
    <col min="12621" max="12621" width="5.85546875" style="1" customWidth="1"/>
    <col min="12622" max="12622" width="6.42578125" style="1" bestFit="1" customWidth="1"/>
    <col min="12623" max="12623" width="5.85546875" style="1" customWidth="1"/>
    <col min="12624" max="12624" width="6.42578125" style="1" bestFit="1" customWidth="1"/>
    <col min="12625" max="12625" width="5.85546875" style="1" customWidth="1"/>
    <col min="12626" max="12626" width="7.42578125" style="1" bestFit="1" customWidth="1"/>
    <col min="12627" max="12627" width="5.85546875" style="1" customWidth="1"/>
    <col min="12628" max="12628" width="6.42578125" style="1" bestFit="1" customWidth="1"/>
    <col min="12629" max="12630" width="5.85546875" style="1" customWidth="1"/>
    <col min="12631" max="12631" width="6.42578125" style="1" customWidth="1"/>
    <col min="12632" max="12633" width="7.42578125" style="1" bestFit="1" customWidth="1"/>
    <col min="12634" max="12634" width="6.42578125" style="1" bestFit="1" customWidth="1"/>
    <col min="12635" max="12636" width="7.42578125" style="1" bestFit="1" customWidth="1"/>
    <col min="12637" max="12637" width="5.85546875" style="1" customWidth="1"/>
    <col min="12638" max="12638" width="7.42578125" style="1" bestFit="1" customWidth="1"/>
    <col min="12639" max="12639" width="8.42578125" style="1" bestFit="1" customWidth="1"/>
    <col min="12640" max="12641" width="7.42578125" style="1" bestFit="1" customWidth="1"/>
    <col min="12642" max="12642" width="8.42578125" style="1" bestFit="1" customWidth="1"/>
    <col min="12643" max="12643" width="7.42578125" style="1" bestFit="1" customWidth="1"/>
    <col min="12644" max="12644" width="10.28515625" style="1" bestFit="1" customWidth="1"/>
    <col min="12645" max="12800" width="9.140625" style="1"/>
    <col min="12801" max="12801" width="5.42578125" style="1" customWidth="1"/>
    <col min="12802" max="12802" width="16.42578125" style="1" customWidth="1"/>
    <col min="12803" max="12803" width="5.85546875" style="1" customWidth="1"/>
    <col min="12804" max="12804" width="7.28515625" style="1" customWidth="1"/>
    <col min="12805" max="12805" width="5.85546875" style="1" customWidth="1"/>
    <col min="12806" max="12806" width="6.85546875" style="1" customWidth="1"/>
    <col min="12807" max="12807" width="5.85546875" style="1" customWidth="1"/>
    <col min="12808" max="12808" width="6.42578125" style="1" customWidth="1"/>
    <col min="12809" max="12809" width="5.85546875" style="1" customWidth="1"/>
    <col min="12810" max="12810" width="6.85546875" style="1" customWidth="1"/>
    <col min="12811" max="12811" width="5.85546875" style="1" customWidth="1"/>
    <col min="12812" max="12812" width="6.5703125" style="1" customWidth="1"/>
    <col min="12813" max="12813" width="5.85546875" style="1" customWidth="1"/>
    <col min="12814" max="12815" width="7" style="1" customWidth="1"/>
    <col min="12816" max="12816" width="7.140625" style="1" customWidth="1"/>
    <col min="12817" max="12819" width="7.42578125" style="1" customWidth="1"/>
    <col min="12820" max="12820" width="9.42578125" style="1" customWidth="1"/>
    <col min="12821" max="12821" width="6.7109375" style="1" customWidth="1"/>
    <col min="12822" max="12822" width="7.42578125" style="1" bestFit="1" customWidth="1"/>
    <col min="12823" max="12828" width="6.7109375" style="1" customWidth="1"/>
    <col min="12829" max="12829" width="5.5703125" style="1" customWidth="1"/>
    <col min="12830" max="12830" width="6.140625" style="1" customWidth="1"/>
    <col min="12831" max="12831" width="6.7109375" style="1" customWidth="1"/>
    <col min="12832" max="12832" width="6.42578125" style="1" bestFit="1" customWidth="1"/>
    <col min="12833" max="12833" width="7" style="1" customWidth="1"/>
    <col min="12834" max="12835" width="7.42578125" style="1" customWidth="1"/>
    <col min="12836" max="12836" width="6.42578125" style="1" customWidth="1"/>
    <col min="12837" max="12837" width="7.85546875" style="1" customWidth="1"/>
    <col min="12838" max="12838" width="7.42578125" style="1" customWidth="1"/>
    <col min="12839" max="12839" width="6.28515625" style="1" customWidth="1"/>
    <col min="12840" max="12840" width="7.42578125" style="1" bestFit="1" customWidth="1"/>
    <col min="12841" max="12843" width="6.28515625" style="1" customWidth="1"/>
    <col min="12844" max="12844" width="7.42578125" style="1" bestFit="1" customWidth="1"/>
    <col min="12845" max="12845" width="6.28515625" style="1" customWidth="1"/>
    <col min="12846" max="12846" width="7.42578125" style="1" bestFit="1" customWidth="1"/>
    <col min="12847" max="12847" width="6.28515625" style="1" customWidth="1"/>
    <col min="12848" max="12848" width="7.42578125" style="1" bestFit="1" customWidth="1"/>
    <col min="12849" max="12850" width="6.28515625" style="1" customWidth="1"/>
    <col min="12851" max="12851" width="6.42578125" style="1" customWidth="1"/>
    <col min="12852" max="12853" width="7.42578125" style="1" customWidth="1"/>
    <col min="12854" max="12854" width="7.7109375" style="1" bestFit="1" customWidth="1"/>
    <col min="12855" max="12855" width="7.42578125" style="1" customWidth="1"/>
    <col min="12856" max="12856" width="7.7109375" style="1" customWidth="1"/>
    <col min="12857" max="12857" width="5.85546875" style="1" customWidth="1"/>
    <col min="12858" max="12858" width="6.85546875" style="1" customWidth="1"/>
    <col min="12859" max="12859" width="5.85546875" style="1" customWidth="1"/>
    <col min="12860" max="12860" width="6.85546875" style="1" customWidth="1"/>
    <col min="12861" max="12861" width="5.85546875" style="1" customWidth="1"/>
    <col min="12862" max="12862" width="7.42578125" style="1" bestFit="1" customWidth="1"/>
    <col min="12863" max="12863" width="5.85546875" style="1" customWidth="1"/>
    <col min="12864" max="12864" width="7.42578125" style="1" bestFit="1" customWidth="1"/>
    <col min="12865" max="12865" width="5.7109375" style="1" customWidth="1"/>
    <col min="12866" max="12866" width="7.42578125" style="1" bestFit="1" customWidth="1"/>
    <col min="12867" max="12867" width="5.42578125" style="1" customWidth="1"/>
    <col min="12868" max="12868" width="6.5703125" style="1" customWidth="1"/>
    <col min="12869" max="12869" width="6.42578125" style="1" customWidth="1"/>
    <col min="12870" max="12870" width="7.42578125" style="1" customWidth="1"/>
    <col min="12871" max="12871" width="9.5703125" style="1" customWidth="1"/>
    <col min="12872" max="12872" width="7.7109375" style="1" customWidth="1"/>
    <col min="12873" max="12874" width="7.42578125" style="1" customWidth="1"/>
    <col min="12875" max="12875" width="5.85546875" style="1" customWidth="1"/>
    <col min="12876" max="12876" width="6.42578125" style="1" bestFit="1" customWidth="1"/>
    <col min="12877" max="12877" width="5.85546875" style="1" customWidth="1"/>
    <col min="12878" max="12878" width="6.42578125" style="1" bestFit="1" customWidth="1"/>
    <col min="12879" max="12879" width="5.85546875" style="1" customWidth="1"/>
    <col min="12880" max="12880" width="6.42578125" style="1" bestFit="1" customWidth="1"/>
    <col min="12881" max="12881" width="5.85546875" style="1" customWidth="1"/>
    <col min="12882" max="12882" width="7.42578125" style="1" bestFit="1" customWidth="1"/>
    <col min="12883" max="12883" width="5.85546875" style="1" customWidth="1"/>
    <col min="12884" max="12884" width="6.42578125" style="1" bestFit="1" customWidth="1"/>
    <col min="12885" max="12886" width="5.85546875" style="1" customWidth="1"/>
    <col min="12887" max="12887" width="6.42578125" style="1" customWidth="1"/>
    <col min="12888" max="12889" width="7.42578125" style="1" bestFit="1" customWidth="1"/>
    <col min="12890" max="12890" width="6.42578125" style="1" bestFit="1" customWidth="1"/>
    <col min="12891" max="12892" width="7.42578125" style="1" bestFit="1" customWidth="1"/>
    <col min="12893" max="12893" width="5.85546875" style="1" customWidth="1"/>
    <col min="12894" max="12894" width="7.42578125" style="1" bestFit="1" customWidth="1"/>
    <col min="12895" max="12895" width="8.42578125" style="1" bestFit="1" customWidth="1"/>
    <col min="12896" max="12897" width="7.42578125" style="1" bestFit="1" customWidth="1"/>
    <col min="12898" max="12898" width="8.42578125" style="1" bestFit="1" customWidth="1"/>
    <col min="12899" max="12899" width="7.42578125" style="1" bestFit="1" customWidth="1"/>
    <col min="12900" max="12900" width="10.28515625" style="1" bestFit="1" customWidth="1"/>
    <col min="12901" max="13056" width="9.140625" style="1"/>
    <col min="13057" max="13057" width="5.42578125" style="1" customWidth="1"/>
    <col min="13058" max="13058" width="16.42578125" style="1" customWidth="1"/>
    <col min="13059" max="13059" width="5.85546875" style="1" customWidth="1"/>
    <col min="13060" max="13060" width="7.28515625" style="1" customWidth="1"/>
    <col min="13061" max="13061" width="5.85546875" style="1" customWidth="1"/>
    <col min="13062" max="13062" width="6.85546875" style="1" customWidth="1"/>
    <col min="13063" max="13063" width="5.85546875" style="1" customWidth="1"/>
    <col min="13064" max="13064" width="6.42578125" style="1" customWidth="1"/>
    <col min="13065" max="13065" width="5.85546875" style="1" customWidth="1"/>
    <col min="13066" max="13066" width="6.85546875" style="1" customWidth="1"/>
    <col min="13067" max="13067" width="5.85546875" style="1" customWidth="1"/>
    <col min="13068" max="13068" width="6.5703125" style="1" customWidth="1"/>
    <col min="13069" max="13069" width="5.85546875" style="1" customWidth="1"/>
    <col min="13070" max="13071" width="7" style="1" customWidth="1"/>
    <col min="13072" max="13072" width="7.140625" style="1" customWidth="1"/>
    <col min="13073" max="13075" width="7.42578125" style="1" customWidth="1"/>
    <col min="13076" max="13076" width="9.42578125" style="1" customWidth="1"/>
    <col min="13077" max="13077" width="6.7109375" style="1" customWidth="1"/>
    <col min="13078" max="13078" width="7.42578125" style="1" bestFit="1" customWidth="1"/>
    <col min="13079" max="13084" width="6.7109375" style="1" customWidth="1"/>
    <col min="13085" max="13085" width="5.5703125" style="1" customWidth="1"/>
    <col min="13086" max="13086" width="6.140625" style="1" customWidth="1"/>
    <col min="13087" max="13087" width="6.7109375" style="1" customWidth="1"/>
    <col min="13088" max="13088" width="6.42578125" style="1" bestFit="1" customWidth="1"/>
    <col min="13089" max="13089" width="7" style="1" customWidth="1"/>
    <col min="13090" max="13091" width="7.42578125" style="1" customWidth="1"/>
    <col min="13092" max="13092" width="6.42578125" style="1" customWidth="1"/>
    <col min="13093" max="13093" width="7.85546875" style="1" customWidth="1"/>
    <col min="13094" max="13094" width="7.42578125" style="1" customWidth="1"/>
    <col min="13095" max="13095" width="6.28515625" style="1" customWidth="1"/>
    <col min="13096" max="13096" width="7.42578125" style="1" bestFit="1" customWidth="1"/>
    <col min="13097" max="13099" width="6.28515625" style="1" customWidth="1"/>
    <col min="13100" max="13100" width="7.42578125" style="1" bestFit="1" customWidth="1"/>
    <col min="13101" max="13101" width="6.28515625" style="1" customWidth="1"/>
    <col min="13102" max="13102" width="7.42578125" style="1" bestFit="1" customWidth="1"/>
    <col min="13103" max="13103" width="6.28515625" style="1" customWidth="1"/>
    <col min="13104" max="13104" width="7.42578125" style="1" bestFit="1" customWidth="1"/>
    <col min="13105" max="13106" width="6.28515625" style="1" customWidth="1"/>
    <col min="13107" max="13107" width="6.42578125" style="1" customWidth="1"/>
    <col min="13108" max="13109" width="7.42578125" style="1" customWidth="1"/>
    <col min="13110" max="13110" width="7.7109375" style="1" bestFit="1" customWidth="1"/>
    <col min="13111" max="13111" width="7.42578125" style="1" customWidth="1"/>
    <col min="13112" max="13112" width="7.7109375" style="1" customWidth="1"/>
    <col min="13113" max="13113" width="5.85546875" style="1" customWidth="1"/>
    <col min="13114" max="13114" width="6.85546875" style="1" customWidth="1"/>
    <col min="13115" max="13115" width="5.85546875" style="1" customWidth="1"/>
    <col min="13116" max="13116" width="6.85546875" style="1" customWidth="1"/>
    <col min="13117" max="13117" width="5.85546875" style="1" customWidth="1"/>
    <col min="13118" max="13118" width="7.42578125" style="1" bestFit="1" customWidth="1"/>
    <col min="13119" max="13119" width="5.85546875" style="1" customWidth="1"/>
    <col min="13120" max="13120" width="7.42578125" style="1" bestFit="1" customWidth="1"/>
    <col min="13121" max="13121" width="5.7109375" style="1" customWidth="1"/>
    <col min="13122" max="13122" width="7.42578125" style="1" bestFit="1" customWidth="1"/>
    <col min="13123" max="13123" width="5.42578125" style="1" customWidth="1"/>
    <col min="13124" max="13124" width="6.5703125" style="1" customWidth="1"/>
    <col min="13125" max="13125" width="6.42578125" style="1" customWidth="1"/>
    <col min="13126" max="13126" width="7.42578125" style="1" customWidth="1"/>
    <col min="13127" max="13127" width="9.5703125" style="1" customWidth="1"/>
    <col min="13128" max="13128" width="7.7109375" style="1" customWidth="1"/>
    <col min="13129" max="13130" width="7.42578125" style="1" customWidth="1"/>
    <col min="13131" max="13131" width="5.85546875" style="1" customWidth="1"/>
    <col min="13132" max="13132" width="6.42578125" style="1" bestFit="1" customWidth="1"/>
    <col min="13133" max="13133" width="5.85546875" style="1" customWidth="1"/>
    <col min="13134" max="13134" width="6.42578125" style="1" bestFit="1" customWidth="1"/>
    <col min="13135" max="13135" width="5.85546875" style="1" customWidth="1"/>
    <col min="13136" max="13136" width="6.42578125" style="1" bestFit="1" customWidth="1"/>
    <col min="13137" max="13137" width="5.85546875" style="1" customWidth="1"/>
    <col min="13138" max="13138" width="7.42578125" style="1" bestFit="1" customWidth="1"/>
    <col min="13139" max="13139" width="5.85546875" style="1" customWidth="1"/>
    <col min="13140" max="13140" width="6.42578125" style="1" bestFit="1" customWidth="1"/>
    <col min="13141" max="13142" width="5.85546875" style="1" customWidth="1"/>
    <col min="13143" max="13143" width="6.42578125" style="1" customWidth="1"/>
    <col min="13144" max="13145" width="7.42578125" style="1" bestFit="1" customWidth="1"/>
    <col min="13146" max="13146" width="6.42578125" style="1" bestFit="1" customWidth="1"/>
    <col min="13147" max="13148" width="7.42578125" style="1" bestFit="1" customWidth="1"/>
    <col min="13149" max="13149" width="5.85546875" style="1" customWidth="1"/>
    <col min="13150" max="13150" width="7.42578125" style="1" bestFit="1" customWidth="1"/>
    <col min="13151" max="13151" width="8.42578125" style="1" bestFit="1" customWidth="1"/>
    <col min="13152" max="13153" width="7.42578125" style="1" bestFit="1" customWidth="1"/>
    <col min="13154" max="13154" width="8.42578125" style="1" bestFit="1" customWidth="1"/>
    <col min="13155" max="13155" width="7.42578125" style="1" bestFit="1" customWidth="1"/>
    <col min="13156" max="13156" width="10.28515625" style="1" bestFit="1" customWidth="1"/>
    <col min="13157" max="13312" width="9.140625" style="1"/>
    <col min="13313" max="13313" width="5.42578125" style="1" customWidth="1"/>
    <col min="13314" max="13314" width="16.42578125" style="1" customWidth="1"/>
    <col min="13315" max="13315" width="5.85546875" style="1" customWidth="1"/>
    <col min="13316" max="13316" width="7.28515625" style="1" customWidth="1"/>
    <col min="13317" max="13317" width="5.85546875" style="1" customWidth="1"/>
    <col min="13318" max="13318" width="6.85546875" style="1" customWidth="1"/>
    <col min="13319" max="13319" width="5.85546875" style="1" customWidth="1"/>
    <col min="13320" max="13320" width="6.42578125" style="1" customWidth="1"/>
    <col min="13321" max="13321" width="5.85546875" style="1" customWidth="1"/>
    <col min="13322" max="13322" width="6.85546875" style="1" customWidth="1"/>
    <col min="13323" max="13323" width="5.85546875" style="1" customWidth="1"/>
    <col min="13324" max="13324" width="6.5703125" style="1" customWidth="1"/>
    <col min="13325" max="13325" width="5.85546875" style="1" customWidth="1"/>
    <col min="13326" max="13327" width="7" style="1" customWidth="1"/>
    <col min="13328" max="13328" width="7.140625" style="1" customWidth="1"/>
    <col min="13329" max="13331" width="7.42578125" style="1" customWidth="1"/>
    <col min="13332" max="13332" width="9.42578125" style="1" customWidth="1"/>
    <col min="13333" max="13333" width="6.7109375" style="1" customWidth="1"/>
    <col min="13334" max="13334" width="7.42578125" style="1" bestFit="1" customWidth="1"/>
    <col min="13335" max="13340" width="6.7109375" style="1" customWidth="1"/>
    <col min="13341" max="13341" width="5.5703125" style="1" customWidth="1"/>
    <col min="13342" max="13342" width="6.140625" style="1" customWidth="1"/>
    <col min="13343" max="13343" width="6.7109375" style="1" customWidth="1"/>
    <col min="13344" max="13344" width="6.42578125" style="1" bestFit="1" customWidth="1"/>
    <col min="13345" max="13345" width="7" style="1" customWidth="1"/>
    <col min="13346" max="13347" width="7.42578125" style="1" customWidth="1"/>
    <col min="13348" max="13348" width="6.42578125" style="1" customWidth="1"/>
    <col min="13349" max="13349" width="7.85546875" style="1" customWidth="1"/>
    <col min="13350" max="13350" width="7.42578125" style="1" customWidth="1"/>
    <col min="13351" max="13351" width="6.28515625" style="1" customWidth="1"/>
    <col min="13352" max="13352" width="7.42578125" style="1" bestFit="1" customWidth="1"/>
    <col min="13353" max="13355" width="6.28515625" style="1" customWidth="1"/>
    <col min="13356" max="13356" width="7.42578125" style="1" bestFit="1" customWidth="1"/>
    <col min="13357" max="13357" width="6.28515625" style="1" customWidth="1"/>
    <col min="13358" max="13358" width="7.42578125" style="1" bestFit="1" customWidth="1"/>
    <col min="13359" max="13359" width="6.28515625" style="1" customWidth="1"/>
    <col min="13360" max="13360" width="7.42578125" style="1" bestFit="1" customWidth="1"/>
    <col min="13361" max="13362" width="6.28515625" style="1" customWidth="1"/>
    <col min="13363" max="13363" width="6.42578125" style="1" customWidth="1"/>
    <col min="13364" max="13365" width="7.42578125" style="1" customWidth="1"/>
    <col min="13366" max="13366" width="7.7109375" style="1" bestFit="1" customWidth="1"/>
    <col min="13367" max="13367" width="7.42578125" style="1" customWidth="1"/>
    <col min="13368" max="13368" width="7.7109375" style="1" customWidth="1"/>
    <col min="13369" max="13369" width="5.85546875" style="1" customWidth="1"/>
    <col min="13370" max="13370" width="6.85546875" style="1" customWidth="1"/>
    <col min="13371" max="13371" width="5.85546875" style="1" customWidth="1"/>
    <col min="13372" max="13372" width="6.85546875" style="1" customWidth="1"/>
    <col min="13373" max="13373" width="5.85546875" style="1" customWidth="1"/>
    <col min="13374" max="13374" width="7.42578125" style="1" bestFit="1" customWidth="1"/>
    <col min="13375" max="13375" width="5.85546875" style="1" customWidth="1"/>
    <col min="13376" max="13376" width="7.42578125" style="1" bestFit="1" customWidth="1"/>
    <col min="13377" max="13377" width="5.7109375" style="1" customWidth="1"/>
    <col min="13378" max="13378" width="7.42578125" style="1" bestFit="1" customWidth="1"/>
    <col min="13379" max="13379" width="5.42578125" style="1" customWidth="1"/>
    <col min="13380" max="13380" width="6.5703125" style="1" customWidth="1"/>
    <col min="13381" max="13381" width="6.42578125" style="1" customWidth="1"/>
    <col min="13382" max="13382" width="7.42578125" style="1" customWidth="1"/>
    <col min="13383" max="13383" width="9.5703125" style="1" customWidth="1"/>
    <col min="13384" max="13384" width="7.7109375" style="1" customWidth="1"/>
    <col min="13385" max="13386" width="7.42578125" style="1" customWidth="1"/>
    <col min="13387" max="13387" width="5.85546875" style="1" customWidth="1"/>
    <col min="13388" max="13388" width="6.42578125" style="1" bestFit="1" customWidth="1"/>
    <col min="13389" max="13389" width="5.85546875" style="1" customWidth="1"/>
    <col min="13390" max="13390" width="6.42578125" style="1" bestFit="1" customWidth="1"/>
    <col min="13391" max="13391" width="5.85546875" style="1" customWidth="1"/>
    <col min="13392" max="13392" width="6.42578125" style="1" bestFit="1" customWidth="1"/>
    <col min="13393" max="13393" width="5.85546875" style="1" customWidth="1"/>
    <col min="13394" max="13394" width="7.42578125" style="1" bestFit="1" customWidth="1"/>
    <col min="13395" max="13395" width="5.85546875" style="1" customWidth="1"/>
    <col min="13396" max="13396" width="6.42578125" style="1" bestFit="1" customWidth="1"/>
    <col min="13397" max="13398" width="5.85546875" style="1" customWidth="1"/>
    <col min="13399" max="13399" width="6.42578125" style="1" customWidth="1"/>
    <col min="13400" max="13401" width="7.42578125" style="1" bestFit="1" customWidth="1"/>
    <col min="13402" max="13402" width="6.42578125" style="1" bestFit="1" customWidth="1"/>
    <col min="13403" max="13404" width="7.42578125" style="1" bestFit="1" customWidth="1"/>
    <col min="13405" max="13405" width="5.85546875" style="1" customWidth="1"/>
    <col min="13406" max="13406" width="7.42578125" style="1" bestFit="1" customWidth="1"/>
    <col min="13407" max="13407" width="8.42578125" style="1" bestFit="1" customWidth="1"/>
    <col min="13408" max="13409" width="7.42578125" style="1" bestFit="1" customWidth="1"/>
    <col min="13410" max="13410" width="8.42578125" style="1" bestFit="1" customWidth="1"/>
    <col min="13411" max="13411" width="7.42578125" style="1" bestFit="1" customWidth="1"/>
    <col min="13412" max="13412" width="10.28515625" style="1" bestFit="1" customWidth="1"/>
    <col min="13413" max="13568" width="9.140625" style="1"/>
    <col min="13569" max="13569" width="5.42578125" style="1" customWidth="1"/>
    <col min="13570" max="13570" width="16.42578125" style="1" customWidth="1"/>
    <col min="13571" max="13571" width="5.85546875" style="1" customWidth="1"/>
    <col min="13572" max="13572" width="7.28515625" style="1" customWidth="1"/>
    <col min="13573" max="13573" width="5.85546875" style="1" customWidth="1"/>
    <col min="13574" max="13574" width="6.85546875" style="1" customWidth="1"/>
    <col min="13575" max="13575" width="5.85546875" style="1" customWidth="1"/>
    <col min="13576" max="13576" width="6.42578125" style="1" customWidth="1"/>
    <col min="13577" max="13577" width="5.85546875" style="1" customWidth="1"/>
    <col min="13578" max="13578" width="6.85546875" style="1" customWidth="1"/>
    <col min="13579" max="13579" width="5.85546875" style="1" customWidth="1"/>
    <col min="13580" max="13580" width="6.5703125" style="1" customWidth="1"/>
    <col min="13581" max="13581" width="5.85546875" style="1" customWidth="1"/>
    <col min="13582" max="13583" width="7" style="1" customWidth="1"/>
    <col min="13584" max="13584" width="7.140625" style="1" customWidth="1"/>
    <col min="13585" max="13587" width="7.42578125" style="1" customWidth="1"/>
    <col min="13588" max="13588" width="9.42578125" style="1" customWidth="1"/>
    <col min="13589" max="13589" width="6.7109375" style="1" customWidth="1"/>
    <col min="13590" max="13590" width="7.42578125" style="1" bestFit="1" customWidth="1"/>
    <col min="13591" max="13596" width="6.7109375" style="1" customWidth="1"/>
    <col min="13597" max="13597" width="5.5703125" style="1" customWidth="1"/>
    <col min="13598" max="13598" width="6.140625" style="1" customWidth="1"/>
    <col min="13599" max="13599" width="6.7109375" style="1" customWidth="1"/>
    <col min="13600" max="13600" width="6.42578125" style="1" bestFit="1" customWidth="1"/>
    <col min="13601" max="13601" width="7" style="1" customWidth="1"/>
    <col min="13602" max="13603" width="7.42578125" style="1" customWidth="1"/>
    <col min="13604" max="13604" width="6.42578125" style="1" customWidth="1"/>
    <col min="13605" max="13605" width="7.85546875" style="1" customWidth="1"/>
    <col min="13606" max="13606" width="7.42578125" style="1" customWidth="1"/>
    <col min="13607" max="13607" width="6.28515625" style="1" customWidth="1"/>
    <col min="13608" max="13608" width="7.42578125" style="1" bestFit="1" customWidth="1"/>
    <col min="13609" max="13611" width="6.28515625" style="1" customWidth="1"/>
    <col min="13612" max="13612" width="7.42578125" style="1" bestFit="1" customWidth="1"/>
    <col min="13613" max="13613" width="6.28515625" style="1" customWidth="1"/>
    <col min="13614" max="13614" width="7.42578125" style="1" bestFit="1" customWidth="1"/>
    <col min="13615" max="13615" width="6.28515625" style="1" customWidth="1"/>
    <col min="13616" max="13616" width="7.42578125" style="1" bestFit="1" customWidth="1"/>
    <col min="13617" max="13618" width="6.28515625" style="1" customWidth="1"/>
    <col min="13619" max="13619" width="6.42578125" style="1" customWidth="1"/>
    <col min="13620" max="13621" width="7.42578125" style="1" customWidth="1"/>
    <col min="13622" max="13622" width="7.7109375" style="1" bestFit="1" customWidth="1"/>
    <col min="13623" max="13623" width="7.42578125" style="1" customWidth="1"/>
    <col min="13624" max="13624" width="7.7109375" style="1" customWidth="1"/>
    <col min="13625" max="13625" width="5.85546875" style="1" customWidth="1"/>
    <col min="13626" max="13626" width="6.85546875" style="1" customWidth="1"/>
    <col min="13627" max="13627" width="5.85546875" style="1" customWidth="1"/>
    <col min="13628" max="13628" width="6.85546875" style="1" customWidth="1"/>
    <col min="13629" max="13629" width="5.85546875" style="1" customWidth="1"/>
    <col min="13630" max="13630" width="7.42578125" style="1" bestFit="1" customWidth="1"/>
    <col min="13631" max="13631" width="5.85546875" style="1" customWidth="1"/>
    <col min="13632" max="13632" width="7.42578125" style="1" bestFit="1" customWidth="1"/>
    <col min="13633" max="13633" width="5.7109375" style="1" customWidth="1"/>
    <col min="13634" max="13634" width="7.42578125" style="1" bestFit="1" customWidth="1"/>
    <col min="13635" max="13635" width="5.42578125" style="1" customWidth="1"/>
    <col min="13636" max="13636" width="6.5703125" style="1" customWidth="1"/>
    <col min="13637" max="13637" width="6.42578125" style="1" customWidth="1"/>
    <col min="13638" max="13638" width="7.42578125" style="1" customWidth="1"/>
    <col min="13639" max="13639" width="9.5703125" style="1" customWidth="1"/>
    <col min="13640" max="13640" width="7.7109375" style="1" customWidth="1"/>
    <col min="13641" max="13642" width="7.42578125" style="1" customWidth="1"/>
    <col min="13643" max="13643" width="5.85546875" style="1" customWidth="1"/>
    <col min="13644" max="13644" width="6.42578125" style="1" bestFit="1" customWidth="1"/>
    <col min="13645" max="13645" width="5.85546875" style="1" customWidth="1"/>
    <col min="13646" max="13646" width="6.42578125" style="1" bestFit="1" customWidth="1"/>
    <col min="13647" max="13647" width="5.85546875" style="1" customWidth="1"/>
    <col min="13648" max="13648" width="6.42578125" style="1" bestFit="1" customWidth="1"/>
    <col min="13649" max="13649" width="5.85546875" style="1" customWidth="1"/>
    <col min="13650" max="13650" width="7.42578125" style="1" bestFit="1" customWidth="1"/>
    <col min="13651" max="13651" width="5.85546875" style="1" customWidth="1"/>
    <col min="13652" max="13652" width="6.42578125" style="1" bestFit="1" customWidth="1"/>
    <col min="13653" max="13654" width="5.85546875" style="1" customWidth="1"/>
    <col min="13655" max="13655" width="6.42578125" style="1" customWidth="1"/>
    <col min="13656" max="13657" width="7.42578125" style="1" bestFit="1" customWidth="1"/>
    <col min="13658" max="13658" width="6.42578125" style="1" bestFit="1" customWidth="1"/>
    <col min="13659" max="13660" width="7.42578125" style="1" bestFit="1" customWidth="1"/>
    <col min="13661" max="13661" width="5.85546875" style="1" customWidth="1"/>
    <col min="13662" max="13662" width="7.42578125" style="1" bestFit="1" customWidth="1"/>
    <col min="13663" max="13663" width="8.42578125" style="1" bestFit="1" customWidth="1"/>
    <col min="13664" max="13665" width="7.42578125" style="1" bestFit="1" customWidth="1"/>
    <col min="13666" max="13666" width="8.42578125" style="1" bestFit="1" customWidth="1"/>
    <col min="13667" max="13667" width="7.42578125" style="1" bestFit="1" customWidth="1"/>
    <col min="13668" max="13668" width="10.28515625" style="1" bestFit="1" customWidth="1"/>
    <col min="13669" max="13824" width="9.140625" style="1"/>
    <col min="13825" max="13825" width="5.42578125" style="1" customWidth="1"/>
    <col min="13826" max="13826" width="16.42578125" style="1" customWidth="1"/>
    <col min="13827" max="13827" width="5.85546875" style="1" customWidth="1"/>
    <col min="13828" max="13828" width="7.28515625" style="1" customWidth="1"/>
    <col min="13829" max="13829" width="5.85546875" style="1" customWidth="1"/>
    <col min="13830" max="13830" width="6.85546875" style="1" customWidth="1"/>
    <col min="13831" max="13831" width="5.85546875" style="1" customWidth="1"/>
    <col min="13832" max="13832" width="6.42578125" style="1" customWidth="1"/>
    <col min="13833" max="13833" width="5.85546875" style="1" customWidth="1"/>
    <col min="13834" max="13834" width="6.85546875" style="1" customWidth="1"/>
    <col min="13835" max="13835" width="5.85546875" style="1" customWidth="1"/>
    <col min="13836" max="13836" width="6.5703125" style="1" customWidth="1"/>
    <col min="13837" max="13837" width="5.85546875" style="1" customWidth="1"/>
    <col min="13838" max="13839" width="7" style="1" customWidth="1"/>
    <col min="13840" max="13840" width="7.140625" style="1" customWidth="1"/>
    <col min="13841" max="13843" width="7.42578125" style="1" customWidth="1"/>
    <col min="13844" max="13844" width="9.42578125" style="1" customWidth="1"/>
    <col min="13845" max="13845" width="6.7109375" style="1" customWidth="1"/>
    <col min="13846" max="13846" width="7.42578125" style="1" bestFit="1" customWidth="1"/>
    <col min="13847" max="13852" width="6.7109375" style="1" customWidth="1"/>
    <col min="13853" max="13853" width="5.5703125" style="1" customWidth="1"/>
    <col min="13854" max="13854" width="6.140625" style="1" customWidth="1"/>
    <col min="13855" max="13855" width="6.7109375" style="1" customWidth="1"/>
    <col min="13856" max="13856" width="6.42578125" style="1" bestFit="1" customWidth="1"/>
    <col min="13857" max="13857" width="7" style="1" customWidth="1"/>
    <col min="13858" max="13859" width="7.42578125" style="1" customWidth="1"/>
    <col min="13860" max="13860" width="6.42578125" style="1" customWidth="1"/>
    <col min="13861" max="13861" width="7.85546875" style="1" customWidth="1"/>
    <col min="13862" max="13862" width="7.42578125" style="1" customWidth="1"/>
    <col min="13863" max="13863" width="6.28515625" style="1" customWidth="1"/>
    <col min="13864" max="13864" width="7.42578125" style="1" bestFit="1" customWidth="1"/>
    <col min="13865" max="13867" width="6.28515625" style="1" customWidth="1"/>
    <col min="13868" max="13868" width="7.42578125" style="1" bestFit="1" customWidth="1"/>
    <col min="13869" max="13869" width="6.28515625" style="1" customWidth="1"/>
    <col min="13870" max="13870" width="7.42578125" style="1" bestFit="1" customWidth="1"/>
    <col min="13871" max="13871" width="6.28515625" style="1" customWidth="1"/>
    <col min="13872" max="13872" width="7.42578125" style="1" bestFit="1" customWidth="1"/>
    <col min="13873" max="13874" width="6.28515625" style="1" customWidth="1"/>
    <col min="13875" max="13875" width="6.42578125" style="1" customWidth="1"/>
    <col min="13876" max="13877" width="7.42578125" style="1" customWidth="1"/>
    <col min="13878" max="13878" width="7.7109375" style="1" bestFit="1" customWidth="1"/>
    <col min="13879" max="13879" width="7.42578125" style="1" customWidth="1"/>
    <col min="13880" max="13880" width="7.7109375" style="1" customWidth="1"/>
    <col min="13881" max="13881" width="5.85546875" style="1" customWidth="1"/>
    <col min="13882" max="13882" width="6.85546875" style="1" customWidth="1"/>
    <col min="13883" max="13883" width="5.85546875" style="1" customWidth="1"/>
    <col min="13884" max="13884" width="6.85546875" style="1" customWidth="1"/>
    <col min="13885" max="13885" width="5.85546875" style="1" customWidth="1"/>
    <col min="13886" max="13886" width="7.42578125" style="1" bestFit="1" customWidth="1"/>
    <col min="13887" max="13887" width="5.85546875" style="1" customWidth="1"/>
    <col min="13888" max="13888" width="7.42578125" style="1" bestFit="1" customWidth="1"/>
    <col min="13889" max="13889" width="5.7109375" style="1" customWidth="1"/>
    <col min="13890" max="13890" width="7.42578125" style="1" bestFit="1" customWidth="1"/>
    <col min="13891" max="13891" width="5.42578125" style="1" customWidth="1"/>
    <col min="13892" max="13892" width="6.5703125" style="1" customWidth="1"/>
    <col min="13893" max="13893" width="6.42578125" style="1" customWidth="1"/>
    <col min="13894" max="13894" width="7.42578125" style="1" customWidth="1"/>
    <col min="13895" max="13895" width="9.5703125" style="1" customWidth="1"/>
    <col min="13896" max="13896" width="7.7109375" style="1" customWidth="1"/>
    <col min="13897" max="13898" width="7.42578125" style="1" customWidth="1"/>
    <col min="13899" max="13899" width="5.85546875" style="1" customWidth="1"/>
    <col min="13900" max="13900" width="6.42578125" style="1" bestFit="1" customWidth="1"/>
    <col min="13901" max="13901" width="5.85546875" style="1" customWidth="1"/>
    <col min="13902" max="13902" width="6.42578125" style="1" bestFit="1" customWidth="1"/>
    <col min="13903" max="13903" width="5.85546875" style="1" customWidth="1"/>
    <col min="13904" max="13904" width="6.42578125" style="1" bestFit="1" customWidth="1"/>
    <col min="13905" max="13905" width="5.85546875" style="1" customWidth="1"/>
    <col min="13906" max="13906" width="7.42578125" style="1" bestFit="1" customWidth="1"/>
    <col min="13907" max="13907" width="5.85546875" style="1" customWidth="1"/>
    <col min="13908" max="13908" width="6.42578125" style="1" bestFit="1" customWidth="1"/>
    <col min="13909" max="13910" width="5.85546875" style="1" customWidth="1"/>
    <col min="13911" max="13911" width="6.42578125" style="1" customWidth="1"/>
    <col min="13912" max="13913" width="7.42578125" style="1" bestFit="1" customWidth="1"/>
    <col min="13914" max="13914" width="6.42578125" style="1" bestFit="1" customWidth="1"/>
    <col min="13915" max="13916" width="7.42578125" style="1" bestFit="1" customWidth="1"/>
    <col min="13917" max="13917" width="5.85546875" style="1" customWidth="1"/>
    <col min="13918" max="13918" width="7.42578125" style="1" bestFit="1" customWidth="1"/>
    <col min="13919" max="13919" width="8.42578125" style="1" bestFit="1" customWidth="1"/>
    <col min="13920" max="13921" width="7.42578125" style="1" bestFit="1" customWidth="1"/>
    <col min="13922" max="13922" width="8.42578125" style="1" bestFit="1" customWidth="1"/>
    <col min="13923" max="13923" width="7.42578125" style="1" bestFit="1" customWidth="1"/>
    <col min="13924" max="13924" width="10.28515625" style="1" bestFit="1" customWidth="1"/>
    <col min="13925" max="14080" width="9.140625" style="1"/>
    <col min="14081" max="14081" width="5.42578125" style="1" customWidth="1"/>
    <col min="14082" max="14082" width="16.42578125" style="1" customWidth="1"/>
    <col min="14083" max="14083" width="5.85546875" style="1" customWidth="1"/>
    <col min="14084" max="14084" width="7.28515625" style="1" customWidth="1"/>
    <col min="14085" max="14085" width="5.85546875" style="1" customWidth="1"/>
    <col min="14086" max="14086" width="6.85546875" style="1" customWidth="1"/>
    <col min="14087" max="14087" width="5.85546875" style="1" customWidth="1"/>
    <col min="14088" max="14088" width="6.42578125" style="1" customWidth="1"/>
    <col min="14089" max="14089" width="5.85546875" style="1" customWidth="1"/>
    <col min="14090" max="14090" width="6.85546875" style="1" customWidth="1"/>
    <col min="14091" max="14091" width="5.85546875" style="1" customWidth="1"/>
    <col min="14092" max="14092" width="6.5703125" style="1" customWidth="1"/>
    <col min="14093" max="14093" width="5.85546875" style="1" customWidth="1"/>
    <col min="14094" max="14095" width="7" style="1" customWidth="1"/>
    <col min="14096" max="14096" width="7.140625" style="1" customWidth="1"/>
    <col min="14097" max="14099" width="7.42578125" style="1" customWidth="1"/>
    <col min="14100" max="14100" width="9.42578125" style="1" customWidth="1"/>
    <col min="14101" max="14101" width="6.7109375" style="1" customWidth="1"/>
    <col min="14102" max="14102" width="7.42578125" style="1" bestFit="1" customWidth="1"/>
    <col min="14103" max="14108" width="6.7109375" style="1" customWidth="1"/>
    <col min="14109" max="14109" width="5.5703125" style="1" customWidth="1"/>
    <col min="14110" max="14110" width="6.140625" style="1" customWidth="1"/>
    <col min="14111" max="14111" width="6.7109375" style="1" customWidth="1"/>
    <col min="14112" max="14112" width="6.42578125" style="1" bestFit="1" customWidth="1"/>
    <col min="14113" max="14113" width="7" style="1" customWidth="1"/>
    <col min="14114" max="14115" width="7.42578125" style="1" customWidth="1"/>
    <col min="14116" max="14116" width="6.42578125" style="1" customWidth="1"/>
    <col min="14117" max="14117" width="7.85546875" style="1" customWidth="1"/>
    <col min="14118" max="14118" width="7.42578125" style="1" customWidth="1"/>
    <col min="14119" max="14119" width="6.28515625" style="1" customWidth="1"/>
    <col min="14120" max="14120" width="7.42578125" style="1" bestFit="1" customWidth="1"/>
    <col min="14121" max="14123" width="6.28515625" style="1" customWidth="1"/>
    <col min="14124" max="14124" width="7.42578125" style="1" bestFit="1" customWidth="1"/>
    <col min="14125" max="14125" width="6.28515625" style="1" customWidth="1"/>
    <col min="14126" max="14126" width="7.42578125" style="1" bestFit="1" customWidth="1"/>
    <col min="14127" max="14127" width="6.28515625" style="1" customWidth="1"/>
    <col min="14128" max="14128" width="7.42578125" style="1" bestFit="1" customWidth="1"/>
    <col min="14129" max="14130" width="6.28515625" style="1" customWidth="1"/>
    <col min="14131" max="14131" width="6.42578125" style="1" customWidth="1"/>
    <col min="14132" max="14133" width="7.42578125" style="1" customWidth="1"/>
    <col min="14134" max="14134" width="7.7109375" style="1" bestFit="1" customWidth="1"/>
    <col min="14135" max="14135" width="7.42578125" style="1" customWidth="1"/>
    <col min="14136" max="14136" width="7.7109375" style="1" customWidth="1"/>
    <col min="14137" max="14137" width="5.85546875" style="1" customWidth="1"/>
    <col min="14138" max="14138" width="6.85546875" style="1" customWidth="1"/>
    <col min="14139" max="14139" width="5.85546875" style="1" customWidth="1"/>
    <col min="14140" max="14140" width="6.85546875" style="1" customWidth="1"/>
    <col min="14141" max="14141" width="5.85546875" style="1" customWidth="1"/>
    <col min="14142" max="14142" width="7.42578125" style="1" bestFit="1" customWidth="1"/>
    <col min="14143" max="14143" width="5.85546875" style="1" customWidth="1"/>
    <col min="14144" max="14144" width="7.42578125" style="1" bestFit="1" customWidth="1"/>
    <col min="14145" max="14145" width="5.7109375" style="1" customWidth="1"/>
    <col min="14146" max="14146" width="7.42578125" style="1" bestFit="1" customWidth="1"/>
    <col min="14147" max="14147" width="5.42578125" style="1" customWidth="1"/>
    <col min="14148" max="14148" width="6.5703125" style="1" customWidth="1"/>
    <col min="14149" max="14149" width="6.42578125" style="1" customWidth="1"/>
    <col min="14150" max="14150" width="7.42578125" style="1" customWidth="1"/>
    <col min="14151" max="14151" width="9.5703125" style="1" customWidth="1"/>
    <col min="14152" max="14152" width="7.7109375" style="1" customWidth="1"/>
    <col min="14153" max="14154" width="7.42578125" style="1" customWidth="1"/>
    <col min="14155" max="14155" width="5.85546875" style="1" customWidth="1"/>
    <col min="14156" max="14156" width="6.42578125" style="1" bestFit="1" customWidth="1"/>
    <col min="14157" max="14157" width="5.85546875" style="1" customWidth="1"/>
    <col min="14158" max="14158" width="6.42578125" style="1" bestFit="1" customWidth="1"/>
    <col min="14159" max="14159" width="5.85546875" style="1" customWidth="1"/>
    <col min="14160" max="14160" width="6.42578125" style="1" bestFit="1" customWidth="1"/>
    <col min="14161" max="14161" width="5.85546875" style="1" customWidth="1"/>
    <col min="14162" max="14162" width="7.42578125" style="1" bestFit="1" customWidth="1"/>
    <col min="14163" max="14163" width="5.85546875" style="1" customWidth="1"/>
    <col min="14164" max="14164" width="6.42578125" style="1" bestFit="1" customWidth="1"/>
    <col min="14165" max="14166" width="5.85546875" style="1" customWidth="1"/>
    <col min="14167" max="14167" width="6.42578125" style="1" customWidth="1"/>
    <col min="14168" max="14169" width="7.42578125" style="1" bestFit="1" customWidth="1"/>
    <col min="14170" max="14170" width="6.42578125" style="1" bestFit="1" customWidth="1"/>
    <col min="14171" max="14172" width="7.42578125" style="1" bestFit="1" customWidth="1"/>
    <col min="14173" max="14173" width="5.85546875" style="1" customWidth="1"/>
    <col min="14174" max="14174" width="7.42578125" style="1" bestFit="1" customWidth="1"/>
    <col min="14175" max="14175" width="8.42578125" style="1" bestFit="1" customWidth="1"/>
    <col min="14176" max="14177" width="7.42578125" style="1" bestFit="1" customWidth="1"/>
    <col min="14178" max="14178" width="8.42578125" style="1" bestFit="1" customWidth="1"/>
    <col min="14179" max="14179" width="7.42578125" style="1" bestFit="1" customWidth="1"/>
    <col min="14180" max="14180" width="10.28515625" style="1" bestFit="1" customWidth="1"/>
    <col min="14181" max="14336" width="9.140625" style="1"/>
    <col min="14337" max="14337" width="5.42578125" style="1" customWidth="1"/>
    <col min="14338" max="14338" width="16.42578125" style="1" customWidth="1"/>
    <col min="14339" max="14339" width="5.85546875" style="1" customWidth="1"/>
    <col min="14340" max="14340" width="7.28515625" style="1" customWidth="1"/>
    <col min="14341" max="14341" width="5.85546875" style="1" customWidth="1"/>
    <col min="14342" max="14342" width="6.85546875" style="1" customWidth="1"/>
    <col min="14343" max="14343" width="5.85546875" style="1" customWidth="1"/>
    <col min="14344" max="14344" width="6.42578125" style="1" customWidth="1"/>
    <col min="14345" max="14345" width="5.85546875" style="1" customWidth="1"/>
    <col min="14346" max="14346" width="6.85546875" style="1" customWidth="1"/>
    <col min="14347" max="14347" width="5.85546875" style="1" customWidth="1"/>
    <col min="14348" max="14348" width="6.5703125" style="1" customWidth="1"/>
    <col min="14349" max="14349" width="5.85546875" style="1" customWidth="1"/>
    <col min="14350" max="14351" width="7" style="1" customWidth="1"/>
    <col min="14352" max="14352" width="7.140625" style="1" customWidth="1"/>
    <col min="14353" max="14355" width="7.42578125" style="1" customWidth="1"/>
    <col min="14356" max="14356" width="9.42578125" style="1" customWidth="1"/>
    <col min="14357" max="14357" width="6.7109375" style="1" customWidth="1"/>
    <col min="14358" max="14358" width="7.42578125" style="1" bestFit="1" customWidth="1"/>
    <col min="14359" max="14364" width="6.7109375" style="1" customWidth="1"/>
    <col min="14365" max="14365" width="5.5703125" style="1" customWidth="1"/>
    <col min="14366" max="14366" width="6.140625" style="1" customWidth="1"/>
    <col min="14367" max="14367" width="6.7109375" style="1" customWidth="1"/>
    <col min="14368" max="14368" width="6.42578125" style="1" bestFit="1" customWidth="1"/>
    <col min="14369" max="14369" width="7" style="1" customWidth="1"/>
    <col min="14370" max="14371" width="7.42578125" style="1" customWidth="1"/>
    <col min="14372" max="14372" width="6.42578125" style="1" customWidth="1"/>
    <col min="14373" max="14373" width="7.85546875" style="1" customWidth="1"/>
    <col min="14374" max="14374" width="7.42578125" style="1" customWidth="1"/>
    <col min="14375" max="14375" width="6.28515625" style="1" customWidth="1"/>
    <col min="14376" max="14376" width="7.42578125" style="1" bestFit="1" customWidth="1"/>
    <col min="14377" max="14379" width="6.28515625" style="1" customWidth="1"/>
    <col min="14380" max="14380" width="7.42578125" style="1" bestFit="1" customWidth="1"/>
    <col min="14381" max="14381" width="6.28515625" style="1" customWidth="1"/>
    <col min="14382" max="14382" width="7.42578125" style="1" bestFit="1" customWidth="1"/>
    <col min="14383" max="14383" width="6.28515625" style="1" customWidth="1"/>
    <col min="14384" max="14384" width="7.42578125" style="1" bestFit="1" customWidth="1"/>
    <col min="14385" max="14386" width="6.28515625" style="1" customWidth="1"/>
    <col min="14387" max="14387" width="6.42578125" style="1" customWidth="1"/>
    <col min="14388" max="14389" width="7.42578125" style="1" customWidth="1"/>
    <col min="14390" max="14390" width="7.7109375" style="1" bestFit="1" customWidth="1"/>
    <col min="14391" max="14391" width="7.42578125" style="1" customWidth="1"/>
    <col min="14392" max="14392" width="7.7109375" style="1" customWidth="1"/>
    <col min="14393" max="14393" width="5.85546875" style="1" customWidth="1"/>
    <col min="14394" max="14394" width="6.85546875" style="1" customWidth="1"/>
    <col min="14395" max="14395" width="5.85546875" style="1" customWidth="1"/>
    <col min="14396" max="14396" width="6.85546875" style="1" customWidth="1"/>
    <col min="14397" max="14397" width="5.85546875" style="1" customWidth="1"/>
    <col min="14398" max="14398" width="7.42578125" style="1" bestFit="1" customWidth="1"/>
    <col min="14399" max="14399" width="5.85546875" style="1" customWidth="1"/>
    <col min="14400" max="14400" width="7.42578125" style="1" bestFit="1" customWidth="1"/>
    <col min="14401" max="14401" width="5.7109375" style="1" customWidth="1"/>
    <col min="14402" max="14402" width="7.42578125" style="1" bestFit="1" customWidth="1"/>
    <col min="14403" max="14403" width="5.42578125" style="1" customWidth="1"/>
    <col min="14404" max="14404" width="6.5703125" style="1" customWidth="1"/>
    <col min="14405" max="14405" width="6.42578125" style="1" customWidth="1"/>
    <col min="14406" max="14406" width="7.42578125" style="1" customWidth="1"/>
    <col min="14407" max="14407" width="9.5703125" style="1" customWidth="1"/>
    <col min="14408" max="14408" width="7.7109375" style="1" customWidth="1"/>
    <col min="14409" max="14410" width="7.42578125" style="1" customWidth="1"/>
    <col min="14411" max="14411" width="5.85546875" style="1" customWidth="1"/>
    <col min="14412" max="14412" width="6.42578125" style="1" bestFit="1" customWidth="1"/>
    <col min="14413" max="14413" width="5.85546875" style="1" customWidth="1"/>
    <col min="14414" max="14414" width="6.42578125" style="1" bestFit="1" customWidth="1"/>
    <col min="14415" max="14415" width="5.85546875" style="1" customWidth="1"/>
    <col min="14416" max="14416" width="6.42578125" style="1" bestFit="1" customWidth="1"/>
    <col min="14417" max="14417" width="5.85546875" style="1" customWidth="1"/>
    <col min="14418" max="14418" width="7.42578125" style="1" bestFit="1" customWidth="1"/>
    <col min="14419" max="14419" width="5.85546875" style="1" customWidth="1"/>
    <col min="14420" max="14420" width="6.42578125" style="1" bestFit="1" customWidth="1"/>
    <col min="14421" max="14422" width="5.85546875" style="1" customWidth="1"/>
    <col min="14423" max="14423" width="6.42578125" style="1" customWidth="1"/>
    <col min="14424" max="14425" width="7.42578125" style="1" bestFit="1" customWidth="1"/>
    <col min="14426" max="14426" width="6.42578125" style="1" bestFit="1" customWidth="1"/>
    <col min="14427" max="14428" width="7.42578125" style="1" bestFit="1" customWidth="1"/>
    <col min="14429" max="14429" width="5.85546875" style="1" customWidth="1"/>
    <col min="14430" max="14430" width="7.42578125" style="1" bestFit="1" customWidth="1"/>
    <col min="14431" max="14431" width="8.42578125" style="1" bestFit="1" customWidth="1"/>
    <col min="14432" max="14433" width="7.42578125" style="1" bestFit="1" customWidth="1"/>
    <col min="14434" max="14434" width="8.42578125" style="1" bestFit="1" customWidth="1"/>
    <col min="14435" max="14435" width="7.42578125" style="1" bestFit="1" customWidth="1"/>
    <col min="14436" max="14436" width="10.28515625" style="1" bestFit="1" customWidth="1"/>
    <col min="14437" max="14592" width="9.140625" style="1"/>
    <col min="14593" max="14593" width="5.42578125" style="1" customWidth="1"/>
    <col min="14594" max="14594" width="16.42578125" style="1" customWidth="1"/>
    <col min="14595" max="14595" width="5.85546875" style="1" customWidth="1"/>
    <col min="14596" max="14596" width="7.28515625" style="1" customWidth="1"/>
    <col min="14597" max="14597" width="5.85546875" style="1" customWidth="1"/>
    <col min="14598" max="14598" width="6.85546875" style="1" customWidth="1"/>
    <col min="14599" max="14599" width="5.85546875" style="1" customWidth="1"/>
    <col min="14600" max="14600" width="6.42578125" style="1" customWidth="1"/>
    <col min="14601" max="14601" width="5.85546875" style="1" customWidth="1"/>
    <col min="14602" max="14602" width="6.85546875" style="1" customWidth="1"/>
    <col min="14603" max="14603" width="5.85546875" style="1" customWidth="1"/>
    <col min="14604" max="14604" width="6.5703125" style="1" customWidth="1"/>
    <col min="14605" max="14605" width="5.85546875" style="1" customWidth="1"/>
    <col min="14606" max="14607" width="7" style="1" customWidth="1"/>
    <col min="14608" max="14608" width="7.140625" style="1" customWidth="1"/>
    <col min="14609" max="14611" width="7.42578125" style="1" customWidth="1"/>
    <col min="14612" max="14612" width="9.42578125" style="1" customWidth="1"/>
    <col min="14613" max="14613" width="6.7109375" style="1" customWidth="1"/>
    <col min="14614" max="14614" width="7.42578125" style="1" bestFit="1" customWidth="1"/>
    <col min="14615" max="14620" width="6.7109375" style="1" customWidth="1"/>
    <col min="14621" max="14621" width="5.5703125" style="1" customWidth="1"/>
    <col min="14622" max="14622" width="6.140625" style="1" customWidth="1"/>
    <col min="14623" max="14623" width="6.7109375" style="1" customWidth="1"/>
    <col min="14624" max="14624" width="6.42578125" style="1" bestFit="1" customWidth="1"/>
    <col min="14625" max="14625" width="7" style="1" customWidth="1"/>
    <col min="14626" max="14627" width="7.42578125" style="1" customWidth="1"/>
    <col min="14628" max="14628" width="6.42578125" style="1" customWidth="1"/>
    <col min="14629" max="14629" width="7.85546875" style="1" customWidth="1"/>
    <col min="14630" max="14630" width="7.42578125" style="1" customWidth="1"/>
    <col min="14631" max="14631" width="6.28515625" style="1" customWidth="1"/>
    <col min="14632" max="14632" width="7.42578125" style="1" bestFit="1" customWidth="1"/>
    <col min="14633" max="14635" width="6.28515625" style="1" customWidth="1"/>
    <col min="14636" max="14636" width="7.42578125" style="1" bestFit="1" customWidth="1"/>
    <col min="14637" max="14637" width="6.28515625" style="1" customWidth="1"/>
    <col min="14638" max="14638" width="7.42578125" style="1" bestFit="1" customWidth="1"/>
    <col min="14639" max="14639" width="6.28515625" style="1" customWidth="1"/>
    <col min="14640" max="14640" width="7.42578125" style="1" bestFit="1" customWidth="1"/>
    <col min="14641" max="14642" width="6.28515625" style="1" customWidth="1"/>
    <col min="14643" max="14643" width="6.42578125" style="1" customWidth="1"/>
    <col min="14644" max="14645" width="7.42578125" style="1" customWidth="1"/>
    <col min="14646" max="14646" width="7.7109375" style="1" bestFit="1" customWidth="1"/>
    <col min="14647" max="14647" width="7.42578125" style="1" customWidth="1"/>
    <col min="14648" max="14648" width="7.7109375" style="1" customWidth="1"/>
    <col min="14649" max="14649" width="5.85546875" style="1" customWidth="1"/>
    <col min="14650" max="14650" width="6.85546875" style="1" customWidth="1"/>
    <col min="14651" max="14651" width="5.85546875" style="1" customWidth="1"/>
    <col min="14652" max="14652" width="6.85546875" style="1" customWidth="1"/>
    <col min="14653" max="14653" width="5.85546875" style="1" customWidth="1"/>
    <col min="14654" max="14654" width="7.42578125" style="1" bestFit="1" customWidth="1"/>
    <col min="14655" max="14655" width="5.85546875" style="1" customWidth="1"/>
    <col min="14656" max="14656" width="7.42578125" style="1" bestFit="1" customWidth="1"/>
    <col min="14657" max="14657" width="5.7109375" style="1" customWidth="1"/>
    <col min="14658" max="14658" width="7.42578125" style="1" bestFit="1" customWidth="1"/>
    <col min="14659" max="14659" width="5.42578125" style="1" customWidth="1"/>
    <col min="14660" max="14660" width="6.5703125" style="1" customWidth="1"/>
    <col min="14661" max="14661" width="6.42578125" style="1" customWidth="1"/>
    <col min="14662" max="14662" width="7.42578125" style="1" customWidth="1"/>
    <col min="14663" max="14663" width="9.5703125" style="1" customWidth="1"/>
    <col min="14664" max="14664" width="7.7109375" style="1" customWidth="1"/>
    <col min="14665" max="14666" width="7.42578125" style="1" customWidth="1"/>
    <col min="14667" max="14667" width="5.85546875" style="1" customWidth="1"/>
    <col min="14668" max="14668" width="6.42578125" style="1" bestFit="1" customWidth="1"/>
    <col min="14669" max="14669" width="5.85546875" style="1" customWidth="1"/>
    <col min="14670" max="14670" width="6.42578125" style="1" bestFit="1" customWidth="1"/>
    <col min="14671" max="14671" width="5.85546875" style="1" customWidth="1"/>
    <col min="14672" max="14672" width="6.42578125" style="1" bestFit="1" customWidth="1"/>
    <col min="14673" max="14673" width="5.85546875" style="1" customWidth="1"/>
    <col min="14674" max="14674" width="7.42578125" style="1" bestFit="1" customWidth="1"/>
    <col min="14675" max="14675" width="5.85546875" style="1" customWidth="1"/>
    <col min="14676" max="14676" width="6.42578125" style="1" bestFit="1" customWidth="1"/>
    <col min="14677" max="14678" width="5.85546875" style="1" customWidth="1"/>
    <col min="14679" max="14679" width="6.42578125" style="1" customWidth="1"/>
    <col min="14680" max="14681" width="7.42578125" style="1" bestFit="1" customWidth="1"/>
    <col min="14682" max="14682" width="6.42578125" style="1" bestFit="1" customWidth="1"/>
    <col min="14683" max="14684" width="7.42578125" style="1" bestFit="1" customWidth="1"/>
    <col min="14685" max="14685" width="5.85546875" style="1" customWidth="1"/>
    <col min="14686" max="14686" width="7.42578125" style="1" bestFit="1" customWidth="1"/>
    <col min="14687" max="14687" width="8.42578125" style="1" bestFit="1" customWidth="1"/>
    <col min="14688" max="14689" width="7.42578125" style="1" bestFit="1" customWidth="1"/>
    <col min="14690" max="14690" width="8.42578125" style="1" bestFit="1" customWidth="1"/>
    <col min="14691" max="14691" width="7.42578125" style="1" bestFit="1" customWidth="1"/>
    <col min="14692" max="14692" width="10.28515625" style="1" bestFit="1" customWidth="1"/>
    <col min="14693" max="14848" width="9.140625" style="1"/>
    <col min="14849" max="14849" width="5.42578125" style="1" customWidth="1"/>
    <col min="14850" max="14850" width="16.42578125" style="1" customWidth="1"/>
    <col min="14851" max="14851" width="5.85546875" style="1" customWidth="1"/>
    <col min="14852" max="14852" width="7.28515625" style="1" customWidth="1"/>
    <col min="14853" max="14853" width="5.85546875" style="1" customWidth="1"/>
    <col min="14854" max="14854" width="6.85546875" style="1" customWidth="1"/>
    <col min="14855" max="14855" width="5.85546875" style="1" customWidth="1"/>
    <col min="14856" max="14856" width="6.42578125" style="1" customWidth="1"/>
    <col min="14857" max="14857" width="5.85546875" style="1" customWidth="1"/>
    <col min="14858" max="14858" width="6.85546875" style="1" customWidth="1"/>
    <col min="14859" max="14859" width="5.85546875" style="1" customWidth="1"/>
    <col min="14860" max="14860" width="6.5703125" style="1" customWidth="1"/>
    <col min="14861" max="14861" width="5.85546875" style="1" customWidth="1"/>
    <col min="14862" max="14863" width="7" style="1" customWidth="1"/>
    <col min="14864" max="14864" width="7.140625" style="1" customWidth="1"/>
    <col min="14865" max="14867" width="7.42578125" style="1" customWidth="1"/>
    <col min="14868" max="14868" width="9.42578125" style="1" customWidth="1"/>
    <col min="14869" max="14869" width="6.7109375" style="1" customWidth="1"/>
    <col min="14870" max="14870" width="7.42578125" style="1" bestFit="1" customWidth="1"/>
    <col min="14871" max="14876" width="6.7109375" style="1" customWidth="1"/>
    <col min="14877" max="14877" width="5.5703125" style="1" customWidth="1"/>
    <col min="14878" max="14878" width="6.140625" style="1" customWidth="1"/>
    <col min="14879" max="14879" width="6.7109375" style="1" customWidth="1"/>
    <col min="14880" max="14880" width="6.42578125" style="1" bestFit="1" customWidth="1"/>
    <col min="14881" max="14881" width="7" style="1" customWidth="1"/>
    <col min="14882" max="14883" width="7.42578125" style="1" customWidth="1"/>
    <col min="14884" max="14884" width="6.42578125" style="1" customWidth="1"/>
    <col min="14885" max="14885" width="7.85546875" style="1" customWidth="1"/>
    <col min="14886" max="14886" width="7.42578125" style="1" customWidth="1"/>
    <col min="14887" max="14887" width="6.28515625" style="1" customWidth="1"/>
    <col min="14888" max="14888" width="7.42578125" style="1" bestFit="1" customWidth="1"/>
    <col min="14889" max="14891" width="6.28515625" style="1" customWidth="1"/>
    <col min="14892" max="14892" width="7.42578125" style="1" bestFit="1" customWidth="1"/>
    <col min="14893" max="14893" width="6.28515625" style="1" customWidth="1"/>
    <col min="14894" max="14894" width="7.42578125" style="1" bestFit="1" customWidth="1"/>
    <col min="14895" max="14895" width="6.28515625" style="1" customWidth="1"/>
    <col min="14896" max="14896" width="7.42578125" style="1" bestFit="1" customWidth="1"/>
    <col min="14897" max="14898" width="6.28515625" style="1" customWidth="1"/>
    <col min="14899" max="14899" width="6.42578125" style="1" customWidth="1"/>
    <col min="14900" max="14901" width="7.42578125" style="1" customWidth="1"/>
    <col min="14902" max="14902" width="7.7109375" style="1" bestFit="1" customWidth="1"/>
    <col min="14903" max="14903" width="7.42578125" style="1" customWidth="1"/>
    <col min="14904" max="14904" width="7.7109375" style="1" customWidth="1"/>
    <col min="14905" max="14905" width="5.85546875" style="1" customWidth="1"/>
    <col min="14906" max="14906" width="6.85546875" style="1" customWidth="1"/>
    <col min="14907" max="14907" width="5.85546875" style="1" customWidth="1"/>
    <col min="14908" max="14908" width="6.85546875" style="1" customWidth="1"/>
    <col min="14909" max="14909" width="5.85546875" style="1" customWidth="1"/>
    <col min="14910" max="14910" width="7.42578125" style="1" bestFit="1" customWidth="1"/>
    <col min="14911" max="14911" width="5.85546875" style="1" customWidth="1"/>
    <col min="14912" max="14912" width="7.42578125" style="1" bestFit="1" customWidth="1"/>
    <col min="14913" max="14913" width="5.7109375" style="1" customWidth="1"/>
    <col min="14914" max="14914" width="7.42578125" style="1" bestFit="1" customWidth="1"/>
    <col min="14915" max="14915" width="5.42578125" style="1" customWidth="1"/>
    <col min="14916" max="14916" width="6.5703125" style="1" customWidth="1"/>
    <col min="14917" max="14917" width="6.42578125" style="1" customWidth="1"/>
    <col min="14918" max="14918" width="7.42578125" style="1" customWidth="1"/>
    <col min="14919" max="14919" width="9.5703125" style="1" customWidth="1"/>
    <col min="14920" max="14920" width="7.7109375" style="1" customWidth="1"/>
    <col min="14921" max="14922" width="7.42578125" style="1" customWidth="1"/>
    <col min="14923" max="14923" width="5.85546875" style="1" customWidth="1"/>
    <col min="14924" max="14924" width="6.42578125" style="1" bestFit="1" customWidth="1"/>
    <col min="14925" max="14925" width="5.85546875" style="1" customWidth="1"/>
    <col min="14926" max="14926" width="6.42578125" style="1" bestFit="1" customWidth="1"/>
    <col min="14927" max="14927" width="5.85546875" style="1" customWidth="1"/>
    <col min="14928" max="14928" width="6.42578125" style="1" bestFit="1" customWidth="1"/>
    <col min="14929" max="14929" width="5.85546875" style="1" customWidth="1"/>
    <col min="14930" max="14930" width="7.42578125" style="1" bestFit="1" customWidth="1"/>
    <col min="14931" max="14931" width="5.85546875" style="1" customWidth="1"/>
    <col min="14932" max="14932" width="6.42578125" style="1" bestFit="1" customWidth="1"/>
    <col min="14933" max="14934" width="5.85546875" style="1" customWidth="1"/>
    <col min="14935" max="14935" width="6.42578125" style="1" customWidth="1"/>
    <col min="14936" max="14937" width="7.42578125" style="1" bestFit="1" customWidth="1"/>
    <col min="14938" max="14938" width="6.42578125" style="1" bestFit="1" customWidth="1"/>
    <col min="14939" max="14940" width="7.42578125" style="1" bestFit="1" customWidth="1"/>
    <col min="14941" max="14941" width="5.85546875" style="1" customWidth="1"/>
    <col min="14942" max="14942" width="7.42578125" style="1" bestFit="1" customWidth="1"/>
    <col min="14943" max="14943" width="8.42578125" style="1" bestFit="1" customWidth="1"/>
    <col min="14944" max="14945" width="7.42578125" style="1" bestFit="1" customWidth="1"/>
    <col min="14946" max="14946" width="8.42578125" style="1" bestFit="1" customWidth="1"/>
    <col min="14947" max="14947" width="7.42578125" style="1" bestFit="1" customWidth="1"/>
    <col min="14948" max="14948" width="10.28515625" style="1" bestFit="1" customWidth="1"/>
    <col min="14949" max="15104" width="9.140625" style="1"/>
    <col min="15105" max="15105" width="5.42578125" style="1" customWidth="1"/>
    <col min="15106" max="15106" width="16.42578125" style="1" customWidth="1"/>
    <col min="15107" max="15107" width="5.85546875" style="1" customWidth="1"/>
    <col min="15108" max="15108" width="7.28515625" style="1" customWidth="1"/>
    <col min="15109" max="15109" width="5.85546875" style="1" customWidth="1"/>
    <col min="15110" max="15110" width="6.85546875" style="1" customWidth="1"/>
    <col min="15111" max="15111" width="5.85546875" style="1" customWidth="1"/>
    <col min="15112" max="15112" width="6.42578125" style="1" customWidth="1"/>
    <col min="15113" max="15113" width="5.85546875" style="1" customWidth="1"/>
    <col min="15114" max="15114" width="6.85546875" style="1" customWidth="1"/>
    <col min="15115" max="15115" width="5.85546875" style="1" customWidth="1"/>
    <col min="15116" max="15116" width="6.5703125" style="1" customWidth="1"/>
    <col min="15117" max="15117" width="5.85546875" style="1" customWidth="1"/>
    <col min="15118" max="15119" width="7" style="1" customWidth="1"/>
    <col min="15120" max="15120" width="7.140625" style="1" customWidth="1"/>
    <col min="15121" max="15123" width="7.42578125" style="1" customWidth="1"/>
    <col min="15124" max="15124" width="9.42578125" style="1" customWidth="1"/>
    <col min="15125" max="15125" width="6.7109375" style="1" customWidth="1"/>
    <col min="15126" max="15126" width="7.42578125" style="1" bestFit="1" customWidth="1"/>
    <col min="15127" max="15132" width="6.7109375" style="1" customWidth="1"/>
    <col min="15133" max="15133" width="5.5703125" style="1" customWidth="1"/>
    <col min="15134" max="15134" width="6.140625" style="1" customWidth="1"/>
    <col min="15135" max="15135" width="6.7109375" style="1" customWidth="1"/>
    <col min="15136" max="15136" width="6.42578125" style="1" bestFit="1" customWidth="1"/>
    <col min="15137" max="15137" width="7" style="1" customWidth="1"/>
    <col min="15138" max="15139" width="7.42578125" style="1" customWidth="1"/>
    <col min="15140" max="15140" width="6.42578125" style="1" customWidth="1"/>
    <col min="15141" max="15141" width="7.85546875" style="1" customWidth="1"/>
    <col min="15142" max="15142" width="7.42578125" style="1" customWidth="1"/>
    <col min="15143" max="15143" width="6.28515625" style="1" customWidth="1"/>
    <col min="15144" max="15144" width="7.42578125" style="1" bestFit="1" customWidth="1"/>
    <col min="15145" max="15147" width="6.28515625" style="1" customWidth="1"/>
    <col min="15148" max="15148" width="7.42578125" style="1" bestFit="1" customWidth="1"/>
    <col min="15149" max="15149" width="6.28515625" style="1" customWidth="1"/>
    <col min="15150" max="15150" width="7.42578125" style="1" bestFit="1" customWidth="1"/>
    <col min="15151" max="15151" width="6.28515625" style="1" customWidth="1"/>
    <col min="15152" max="15152" width="7.42578125" style="1" bestFit="1" customWidth="1"/>
    <col min="15153" max="15154" width="6.28515625" style="1" customWidth="1"/>
    <col min="15155" max="15155" width="6.42578125" style="1" customWidth="1"/>
    <col min="15156" max="15157" width="7.42578125" style="1" customWidth="1"/>
    <col min="15158" max="15158" width="7.7109375" style="1" bestFit="1" customWidth="1"/>
    <col min="15159" max="15159" width="7.42578125" style="1" customWidth="1"/>
    <col min="15160" max="15160" width="7.7109375" style="1" customWidth="1"/>
    <col min="15161" max="15161" width="5.85546875" style="1" customWidth="1"/>
    <col min="15162" max="15162" width="6.85546875" style="1" customWidth="1"/>
    <col min="15163" max="15163" width="5.85546875" style="1" customWidth="1"/>
    <col min="15164" max="15164" width="6.85546875" style="1" customWidth="1"/>
    <col min="15165" max="15165" width="5.85546875" style="1" customWidth="1"/>
    <col min="15166" max="15166" width="7.42578125" style="1" bestFit="1" customWidth="1"/>
    <col min="15167" max="15167" width="5.85546875" style="1" customWidth="1"/>
    <col min="15168" max="15168" width="7.42578125" style="1" bestFit="1" customWidth="1"/>
    <col min="15169" max="15169" width="5.7109375" style="1" customWidth="1"/>
    <col min="15170" max="15170" width="7.42578125" style="1" bestFit="1" customWidth="1"/>
    <col min="15171" max="15171" width="5.42578125" style="1" customWidth="1"/>
    <col min="15172" max="15172" width="6.5703125" style="1" customWidth="1"/>
    <col min="15173" max="15173" width="6.42578125" style="1" customWidth="1"/>
    <col min="15174" max="15174" width="7.42578125" style="1" customWidth="1"/>
    <col min="15175" max="15175" width="9.5703125" style="1" customWidth="1"/>
    <col min="15176" max="15176" width="7.7109375" style="1" customWidth="1"/>
    <col min="15177" max="15178" width="7.42578125" style="1" customWidth="1"/>
    <col min="15179" max="15179" width="5.85546875" style="1" customWidth="1"/>
    <col min="15180" max="15180" width="6.42578125" style="1" bestFit="1" customWidth="1"/>
    <col min="15181" max="15181" width="5.85546875" style="1" customWidth="1"/>
    <col min="15182" max="15182" width="6.42578125" style="1" bestFit="1" customWidth="1"/>
    <col min="15183" max="15183" width="5.85546875" style="1" customWidth="1"/>
    <col min="15184" max="15184" width="6.42578125" style="1" bestFit="1" customWidth="1"/>
    <col min="15185" max="15185" width="5.85546875" style="1" customWidth="1"/>
    <col min="15186" max="15186" width="7.42578125" style="1" bestFit="1" customWidth="1"/>
    <col min="15187" max="15187" width="5.85546875" style="1" customWidth="1"/>
    <col min="15188" max="15188" width="6.42578125" style="1" bestFit="1" customWidth="1"/>
    <col min="15189" max="15190" width="5.85546875" style="1" customWidth="1"/>
    <col min="15191" max="15191" width="6.42578125" style="1" customWidth="1"/>
    <col min="15192" max="15193" width="7.42578125" style="1" bestFit="1" customWidth="1"/>
    <col min="15194" max="15194" width="6.42578125" style="1" bestFit="1" customWidth="1"/>
    <col min="15195" max="15196" width="7.42578125" style="1" bestFit="1" customWidth="1"/>
    <col min="15197" max="15197" width="5.85546875" style="1" customWidth="1"/>
    <col min="15198" max="15198" width="7.42578125" style="1" bestFit="1" customWidth="1"/>
    <col min="15199" max="15199" width="8.42578125" style="1" bestFit="1" customWidth="1"/>
    <col min="15200" max="15201" width="7.42578125" style="1" bestFit="1" customWidth="1"/>
    <col min="15202" max="15202" width="8.42578125" style="1" bestFit="1" customWidth="1"/>
    <col min="15203" max="15203" width="7.42578125" style="1" bestFit="1" customWidth="1"/>
    <col min="15204" max="15204" width="10.28515625" style="1" bestFit="1" customWidth="1"/>
    <col min="15205" max="15360" width="9.140625" style="1"/>
    <col min="15361" max="15361" width="5.42578125" style="1" customWidth="1"/>
    <col min="15362" max="15362" width="16.42578125" style="1" customWidth="1"/>
    <col min="15363" max="15363" width="5.85546875" style="1" customWidth="1"/>
    <col min="15364" max="15364" width="7.28515625" style="1" customWidth="1"/>
    <col min="15365" max="15365" width="5.85546875" style="1" customWidth="1"/>
    <col min="15366" max="15366" width="6.85546875" style="1" customWidth="1"/>
    <col min="15367" max="15367" width="5.85546875" style="1" customWidth="1"/>
    <col min="15368" max="15368" width="6.42578125" style="1" customWidth="1"/>
    <col min="15369" max="15369" width="5.85546875" style="1" customWidth="1"/>
    <col min="15370" max="15370" width="6.85546875" style="1" customWidth="1"/>
    <col min="15371" max="15371" width="5.85546875" style="1" customWidth="1"/>
    <col min="15372" max="15372" width="6.5703125" style="1" customWidth="1"/>
    <col min="15373" max="15373" width="5.85546875" style="1" customWidth="1"/>
    <col min="15374" max="15375" width="7" style="1" customWidth="1"/>
    <col min="15376" max="15376" width="7.140625" style="1" customWidth="1"/>
    <col min="15377" max="15379" width="7.42578125" style="1" customWidth="1"/>
    <col min="15380" max="15380" width="9.42578125" style="1" customWidth="1"/>
    <col min="15381" max="15381" width="6.7109375" style="1" customWidth="1"/>
    <col min="15382" max="15382" width="7.42578125" style="1" bestFit="1" customWidth="1"/>
    <col min="15383" max="15388" width="6.7109375" style="1" customWidth="1"/>
    <col min="15389" max="15389" width="5.5703125" style="1" customWidth="1"/>
    <col min="15390" max="15390" width="6.140625" style="1" customWidth="1"/>
    <col min="15391" max="15391" width="6.7109375" style="1" customWidth="1"/>
    <col min="15392" max="15392" width="6.42578125" style="1" bestFit="1" customWidth="1"/>
    <col min="15393" max="15393" width="7" style="1" customWidth="1"/>
    <col min="15394" max="15395" width="7.42578125" style="1" customWidth="1"/>
    <col min="15396" max="15396" width="6.42578125" style="1" customWidth="1"/>
    <col min="15397" max="15397" width="7.85546875" style="1" customWidth="1"/>
    <col min="15398" max="15398" width="7.42578125" style="1" customWidth="1"/>
    <col min="15399" max="15399" width="6.28515625" style="1" customWidth="1"/>
    <col min="15400" max="15400" width="7.42578125" style="1" bestFit="1" customWidth="1"/>
    <col min="15401" max="15403" width="6.28515625" style="1" customWidth="1"/>
    <col min="15404" max="15404" width="7.42578125" style="1" bestFit="1" customWidth="1"/>
    <col min="15405" max="15405" width="6.28515625" style="1" customWidth="1"/>
    <col min="15406" max="15406" width="7.42578125" style="1" bestFit="1" customWidth="1"/>
    <col min="15407" max="15407" width="6.28515625" style="1" customWidth="1"/>
    <col min="15408" max="15408" width="7.42578125" style="1" bestFit="1" customWidth="1"/>
    <col min="15409" max="15410" width="6.28515625" style="1" customWidth="1"/>
    <col min="15411" max="15411" width="6.42578125" style="1" customWidth="1"/>
    <col min="15412" max="15413" width="7.42578125" style="1" customWidth="1"/>
    <col min="15414" max="15414" width="7.7109375" style="1" bestFit="1" customWidth="1"/>
    <col min="15415" max="15415" width="7.42578125" style="1" customWidth="1"/>
    <col min="15416" max="15416" width="7.7109375" style="1" customWidth="1"/>
    <col min="15417" max="15417" width="5.85546875" style="1" customWidth="1"/>
    <col min="15418" max="15418" width="6.85546875" style="1" customWidth="1"/>
    <col min="15419" max="15419" width="5.85546875" style="1" customWidth="1"/>
    <col min="15420" max="15420" width="6.85546875" style="1" customWidth="1"/>
    <col min="15421" max="15421" width="5.85546875" style="1" customWidth="1"/>
    <col min="15422" max="15422" width="7.42578125" style="1" bestFit="1" customWidth="1"/>
    <col min="15423" max="15423" width="5.85546875" style="1" customWidth="1"/>
    <col min="15424" max="15424" width="7.42578125" style="1" bestFit="1" customWidth="1"/>
    <col min="15425" max="15425" width="5.7109375" style="1" customWidth="1"/>
    <col min="15426" max="15426" width="7.42578125" style="1" bestFit="1" customWidth="1"/>
    <col min="15427" max="15427" width="5.42578125" style="1" customWidth="1"/>
    <col min="15428" max="15428" width="6.5703125" style="1" customWidth="1"/>
    <col min="15429" max="15429" width="6.42578125" style="1" customWidth="1"/>
    <col min="15430" max="15430" width="7.42578125" style="1" customWidth="1"/>
    <col min="15431" max="15431" width="9.5703125" style="1" customWidth="1"/>
    <col min="15432" max="15432" width="7.7109375" style="1" customWidth="1"/>
    <col min="15433" max="15434" width="7.42578125" style="1" customWidth="1"/>
    <col min="15435" max="15435" width="5.85546875" style="1" customWidth="1"/>
    <col min="15436" max="15436" width="6.42578125" style="1" bestFit="1" customWidth="1"/>
    <col min="15437" max="15437" width="5.85546875" style="1" customWidth="1"/>
    <col min="15438" max="15438" width="6.42578125" style="1" bestFit="1" customWidth="1"/>
    <col min="15439" max="15439" width="5.85546875" style="1" customWidth="1"/>
    <col min="15440" max="15440" width="6.42578125" style="1" bestFit="1" customWidth="1"/>
    <col min="15441" max="15441" width="5.85546875" style="1" customWidth="1"/>
    <col min="15442" max="15442" width="7.42578125" style="1" bestFit="1" customWidth="1"/>
    <col min="15443" max="15443" width="5.85546875" style="1" customWidth="1"/>
    <col min="15444" max="15444" width="6.42578125" style="1" bestFit="1" customWidth="1"/>
    <col min="15445" max="15446" width="5.85546875" style="1" customWidth="1"/>
    <col min="15447" max="15447" width="6.42578125" style="1" customWidth="1"/>
    <col min="15448" max="15449" width="7.42578125" style="1" bestFit="1" customWidth="1"/>
    <col min="15450" max="15450" width="6.42578125" style="1" bestFit="1" customWidth="1"/>
    <col min="15451" max="15452" width="7.42578125" style="1" bestFit="1" customWidth="1"/>
    <col min="15453" max="15453" width="5.85546875" style="1" customWidth="1"/>
    <col min="15454" max="15454" width="7.42578125" style="1" bestFit="1" customWidth="1"/>
    <col min="15455" max="15455" width="8.42578125" style="1" bestFit="1" customWidth="1"/>
    <col min="15456" max="15457" width="7.42578125" style="1" bestFit="1" customWidth="1"/>
    <col min="15458" max="15458" width="8.42578125" style="1" bestFit="1" customWidth="1"/>
    <col min="15459" max="15459" width="7.42578125" style="1" bestFit="1" customWidth="1"/>
    <col min="15460" max="15460" width="10.28515625" style="1" bestFit="1" customWidth="1"/>
    <col min="15461" max="15616" width="9.140625" style="1"/>
    <col min="15617" max="15617" width="5.42578125" style="1" customWidth="1"/>
    <col min="15618" max="15618" width="16.42578125" style="1" customWidth="1"/>
    <col min="15619" max="15619" width="5.85546875" style="1" customWidth="1"/>
    <col min="15620" max="15620" width="7.28515625" style="1" customWidth="1"/>
    <col min="15621" max="15621" width="5.85546875" style="1" customWidth="1"/>
    <col min="15622" max="15622" width="6.85546875" style="1" customWidth="1"/>
    <col min="15623" max="15623" width="5.85546875" style="1" customWidth="1"/>
    <col min="15624" max="15624" width="6.42578125" style="1" customWidth="1"/>
    <col min="15625" max="15625" width="5.85546875" style="1" customWidth="1"/>
    <col min="15626" max="15626" width="6.85546875" style="1" customWidth="1"/>
    <col min="15627" max="15627" width="5.85546875" style="1" customWidth="1"/>
    <col min="15628" max="15628" width="6.5703125" style="1" customWidth="1"/>
    <col min="15629" max="15629" width="5.85546875" style="1" customWidth="1"/>
    <col min="15630" max="15631" width="7" style="1" customWidth="1"/>
    <col min="15632" max="15632" width="7.140625" style="1" customWidth="1"/>
    <col min="15633" max="15635" width="7.42578125" style="1" customWidth="1"/>
    <col min="15636" max="15636" width="9.42578125" style="1" customWidth="1"/>
    <col min="15637" max="15637" width="6.7109375" style="1" customWidth="1"/>
    <col min="15638" max="15638" width="7.42578125" style="1" bestFit="1" customWidth="1"/>
    <col min="15639" max="15644" width="6.7109375" style="1" customWidth="1"/>
    <col min="15645" max="15645" width="5.5703125" style="1" customWidth="1"/>
    <col min="15646" max="15646" width="6.140625" style="1" customWidth="1"/>
    <col min="15647" max="15647" width="6.7109375" style="1" customWidth="1"/>
    <col min="15648" max="15648" width="6.42578125" style="1" bestFit="1" customWidth="1"/>
    <col min="15649" max="15649" width="7" style="1" customWidth="1"/>
    <col min="15650" max="15651" width="7.42578125" style="1" customWidth="1"/>
    <col min="15652" max="15652" width="6.42578125" style="1" customWidth="1"/>
    <col min="15653" max="15653" width="7.85546875" style="1" customWidth="1"/>
    <col min="15654" max="15654" width="7.42578125" style="1" customWidth="1"/>
    <col min="15655" max="15655" width="6.28515625" style="1" customWidth="1"/>
    <col min="15656" max="15656" width="7.42578125" style="1" bestFit="1" customWidth="1"/>
    <col min="15657" max="15659" width="6.28515625" style="1" customWidth="1"/>
    <col min="15660" max="15660" width="7.42578125" style="1" bestFit="1" customWidth="1"/>
    <col min="15661" max="15661" width="6.28515625" style="1" customWidth="1"/>
    <col min="15662" max="15662" width="7.42578125" style="1" bestFit="1" customWidth="1"/>
    <col min="15663" max="15663" width="6.28515625" style="1" customWidth="1"/>
    <col min="15664" max="15664" width="7.42578125" style="1" bestFit="1" customWidth="1"/>
    <col min="15665" max="15666" width="6.28515625" style="1" customWidth="1"/>
    <col min="15667" max="15667" width="6.42578125" style="1" customWidth="1"/>
    <col min="15668" max="15669" width="7.42578125" style="1" customWidth="1"/>
    <col min="15670" max="15670" width="7.7109375" style="1" bestFit="1" customWidth="1"/>
    <col min="15671" max="15671" width="7.42578125" style="1" customWidth="1"/>
    <col min="15672" max="15672" width="7.7109375" style="1" customWidth="1"/>
    <col min="15673" max="15673" width="5.85546875" style="1" customWidth="1"/>
    <col min="15674" max="15674" width="6.85546875" style="1" customWidth="1"/>
    <col min="15675" max="15675" width="5.85546875" style="1" customWidth="1"/>
    <col min="15676" max="15676" width="6.85546875" style="1" customWidth="1"/>
    <col min="15677" max="15677" width="5.85546875" style="1" customWidth="1"/>
    <col min="15678" max="15678" width="7.42578125" style="1" bestFit="1" customWidth="1"/>
    <col min="15679" max="15679" width="5.85546875" style="1" customWidth="1"/>
    <col min="15680" max="15680" width="7.42578125" style="1" bestFit="1" customWidth="1"/>
    <col min="15681" max="15681" width="5.7109375" style="1" customWidth="1"/>
    <col min="15682" max="15682" width="7.42578125" style="1" bestFit="1" customWidth="1"/>
    <col min="15683" max="15683" width="5.42578125" style="1" customWidth="1"/>
    <col min="15684" max="15684" width="6.5703125" style="1" customWidth="1"/>
    <col min="15685" max="15685" width="6.42578125" style="1" customWidth="1"/>
    <col min="15686" max="15686" width="7.42578125" style="1" customWidth="1"/>
    <col min="15687" max="15687" width="9.5703125" style="1" customWidth="1"/>
    <col min="15688" max="15688" width="7.7109375" style="1" customWidth="1"/>
    <col min="15689" max="15690" width="7.42578125" style="1" customWidth="1"/>
    <col min="15691" max="15691" width="5.85546875" style="1" customWidth="1"/>
    <col min="15692" max="15692" width="6.42578125" style="1" bestFit="1" customWidth="1"/>
    <col min="15693" max="15693" width="5.85546875" style="1" customWidth="1"/>
    <col min="15694" max="15694" width="6.42578125" style="1" bestFit="1" customWidth="1"/>
    <col min="15695" max="15695" width="5.85546875" style="1" customWidth="1"/>
    <col min="15696" max="15696" width="6.42578125" style="1" bestFit="1" customWidth="1"/>
    <col min="15697" max="15697" width="5.85546875" style="1" customWidth="1"/>
    <col min="15698" max="15698" width="7.42578125" style="1" bestFit="1" customWidth="1"/>
    <col min="15699" max="15699" width="5.85546875" style="1" customWidth="1"/>
    <col min="15700" max="15700" width="6.42578125" style="1" bestFit="1" customWidth="1"/>
    <col min="15701" max="15702" width="5.85546875" style="1" customWidth="1"/>
    <col min="15703" max="15703" width="6.42578125" style="1" customWidth="1"/>
    <col min="15704" max="15705" width="7.42578125" style="1" bestFit="1" customWidth="1"/>
    <col min="15706" max="15706" width="6.42578125" style="1" bestFit="1" customWidth="1"/>
    <col min="15707" max="15708" width="7.42578125" style="1" bestFit="1" customWidth="1"/>
    <col min="15709" max="15709" width="5.85546875" style="1" customWidth="1"/>
    <col min="15710" max="15710" width="7.42578125" style="1" bestFit="1" customWidth="1"/>
    <col min="15711" max="15711" width="8.42578125" style="1" bestFit="1" customWidth="1"/>
    <col min="15712" max="15713" width="7.42578125" style="1" bestFit="1" customWidth="1"/>
    <col min="15714" max="15714" width="8.42578125" style="1" bestFit="1" customWidth="1"/>
    <col min="15715" max="15715" width="7.42578125" style="1" bestFit="1" customWidth="1"/>
    <col min="15716" max="15716" width="10.28515625" style="1" bestFit="1" customWidth="1"/>
    <col min="15717" max="15872" width="9.140625" style="1"/>
    <col min="15873" max="15873" width="5.42578125" style="1" customWidth="1"/>
    <col min="15874" max="15874" width="16.42578125" style="1" customWidth="1"/>
    <col min="15875" max="15875" width="5.85546875" style="1" customWidth="1"/>
    <col min="15876" max="15876" width="7.28515625" style="1" customWidth="1"/>
    <col min="15877" max="15877" width="5.85546875" style="1" customWidth="1"/>
    <col min="15878" max="15878" width="6.85546875" style="1" customWidth="1"/>
    <col min="15879" max="15879" width="5.85546875" style="1" customWidth="1"/>
    <col min="15880" max="15880" width="6.42578125" style="1" customWidth="1"/>
    <col min="15881" max="15881" width="5.85546875" style="1" customWidth="1"/>
    <col min="15882" max="15882" width="6.85546875" style="1" customWidth="1"/>
    <col min="15883" max="15883" width="5.85546875" style="1" customWidth="1"/>
    <col min="15884" max="15884" width="6.5703125" style="1" customWidth="1"/>
    <col min="15885" max="15885" width="5.85546875" style="1" customWidth="1"/>
    <col min="15886" max="15887" width="7" style="1" customWidth="1"/>
    <col min="15888" max="15888" width="7.140625" style="1" customWidth="1"/>
    <col min="15889" max="15891" width="7.42578125" style="1" customWidth="1"/>
    <col min="15892" max="15892" width="9.42578125" style="1" customWidth="1"/>
    <col min="15893" max="15893" width="6.7109375" style="1" customWidth="1"/>
    <col min="15894" max="15894" width="7.42578125" style="1" bestFit="1" customWidth="1"/>
    <col min="15895" max="15900" width="6.7109375" style="1" customWidth="1"/>
    <col min="15901" max="15901" width="5.5703125" style="1" customWidth="1"/>
    <col min="15902" max="15902" width="6.140625" style="1" customWidth="1"/>
    <col min="15903" max="15903" width="6.7109375" style="1" customWidth="1"/>
    <col min="15904" max="15904" width="6.42578125" style="1" bestFit="1" customWidth="1"/>
    <col min="15905" max="15905" width="7" style="1" customWidth="1"/>
    <col min="15906" max="15907" width="7.42578125" style="1" customWidth="1"/>
    <col min="15908" max="15908" width="6.42578125" style="1" customWidth="1"/>
    <col min="15909" max="15909" width="7.85546875" style="1" customWidth="1"/>
    <col min="15910" max="15910" width="7.42578125" style="1" customWidth="1"/>
    <col min="15911" max="15911" width="6.28515625" style="1" customWidth="1"/>
    <col min="15912" max="15912" width="7.42578125" style="1" bestFit="1" customWidth="1"/>
    <col min="15913" max="15915" width="6.28515625" style="1" customWidth="1"/>
    <col min="15916" max="15916" width="7.42578125" style="1" bestFit="1" customWidth="1"/>
    <col min="15917" max="15917" width="6.28515625" style="1" customWidth="1"/>
    <col min="15918" max="15918" width="7.42578125" style="1" bestFit="1" customWidth="1"/>
    <col min="15919" max="15919" width="6.28515625" style="1" customWidth="1"/>
    <col min="15920" max="15920" width="7.42578125" style="1" bestFit="1" customWidth="1"/>
    <col min="15921" max="15922" width="6.28515625" style="1" customWidth="1"/>
    <col min="15923" max="15923" width="6.42578125" style="1" customWidth="1"/>
    <col min="15924" max="15925" width="7.42578125" style="1" customWidth="1"/>
    <col min="15926" max="15926" width="7.7109375" style="1" bestFit="1" customWidth="1"/>
    <col min="15927" max="15927" width="7.42578125" style="1" customWidth="1"/>
    <col min="15928" max="15928" width="7.7109375" style="1" customWidth="1"/>
    <col min="15929" max="15929" width="5.85546875" style="1" customWidth="1"/>
    <col min="15930" max="15930" width="6.85546875" style="1" customWidth="1"/>
    <col min="15931" max="15931" width="5.85546875" style="1" customWidth="1"/>
    <col min="15932" max="15932" width="6.85546875" style="1" customWidth="1"/>
    <col min="15933" max="15933" width="5.85546875" style="1" customWidth="1"/>
    <col min="15934" max="15934" width="7.42578125" style="1" bestFit="1" customWidth="1"/>
    <col min="15935" max="15935" width="5.85546875" style="1" customWidth="1"/>
    <col min="15936" max="15936" width="7.42578125" style="1" bestFit="1" customWidth="1"/>
    <col min="15937" max="15937" width="5.7109375" style="1" customWidth="1"/>
    <col min="15938" max="15938" width="7.42578125" style="1" bestFit="1" customWidth="1"/>
    <col min="15939" max="15939" width="5.42578125" style="1" customWidth="1"/>
    <col min="15940" max="15940" width="6.5703125" style="1" customWidth="1"/>
    <col min="15941" max="15941" width="6.42578125" style="1" customWidth="1"/>
    <col min="15942" max="15942" width="7.42578125" style="1" customWidth="1"/>
    <col min="15943" max="15943" width="9.5703125" style="1" customWidth="1"/>
    <col min="15944" max="15944" width="7.7109375" style="1" customWidth="1"/>
    <col min="15945" max="15946" width="7.42578125" style="1" customWidth="1"/>
    <col min="15947" max="15947" width="5.85546875" style="1" customWidth="1"/>
    <col min="15948" max="15948" width="6.42578125" style="1" bestFit="1" customWidth="1"/>
    <col min="15949" max="15949" width="5.85546875" style="1" customWidth="1"/>
    <col min="15950" max="15950" width="6.42578125" style="1" bestFit="1" customWidth="1"/>
    <col min="15951" max="15951" width="5.85546875" style="1" customWidth="1"/>
    <col min="15952" max="15952" width="6.42578125" style="1" bestFit="1" customWidth="1"/>
    <col min="15953" max="15953" width="5.85546875" style="1" customWidth="1"/>
    <col min="15954" max="15954" width="7.42578125" style="1" bestFit="1" customWidth="1"/>
    <col min="15955" max="15955" width="5.85546875" style="1" customWidth="1"/>
    <col min="15956" max="15956" width="6.42578125" style="1" bestFit="1" customWidth="1"/>
    <col min="15957" max="15958" width="5.85546875" style="1" customWidth="1"/>
    <col min="15959" max="15959" width="6.42578125" style="1" customWidth="1"/>
    <col min="15960" max="15961" width="7.42578125" style="1" bestFit="1" customWidth="1"/>
    <col min="15962" max="15962" width="6.42578125" style="1" bestFit="1" customWidth="1"/>
    <col min="15963" max="15964" width="7.42578125" style="1" bestFit="1" customWidth="1"/>
    <col min="15965" max="15965" width="5.85546875" style="1" customWidth="1"/>
    <col min="15966" max="15966" width="7.42578125" style="1" bestFit="1" customWidth="1"/>
    <col min="15967" max="15967" width="8.42578125" style="1" bestFit="1" customWidth="1"/>
    <col min="15968" max="15969" width="7.42578125" style="1" bestFit="1" customWidth="1"/>
    <col min="15970" max="15970" width="8.42578125" style="1" bestFit="1" customWidth="1"/>
    <col min="15971" max="15971" width="7.42578125" style="1" bestFit="1" customWidth="1"/>
    <col min="15972" max="15972" width="10.28515625" style="1" bestFit="1" customWidth="1"/>
    <col min="15973" max="16128" width="9.140625" style="1"/>
    <col min="16129" max="16129" width="5.42578125" style="1" customWidth="1"/>
    <col min="16130" max="16130" width="16.42578125" style="1" customWidth="1"/>
    <col min="16131" max="16131" width="5.85546875" style="1" customWidth="1"/>
    <col min="16132" max="16132" width="7.28515625" style="1" customWidth="1"/>
    <col min="16133" max="16133" width="5.85546875" style="1" customWidth="1"/>
    <col min="16134" max="16134" width="6.85546875" style="1" customWidth="1"/>
    <col min="16135" max="16135" width="5.85546875" style="1" customWidth="1"/>
    <col min="16136" max="16136" width="6.42578125" style="1" customWidth="1"/>
    <col min="16137" max="16137" width="5.85546875" style="1" customWidth="1"/>
    <col min="16138" max="16138" width="6.85546875" style="1" customWidth="1"/>
    <col min="16139" max="16139" width="5.85546875" style="1" customWidth="1"/>
    <col min="16140" max="16140" width="6.5703125" style="1" customWidth="1"/>
    <col min="16141" max="16141" width="5.85546875" style="1" customWidth="1"/>
    <col min="16142" max="16143" width="7" style="1" customWidth="1"/>
    <col min="16144" max="16144" width="7.140625" style="1" customWidth="1"/>
    <col min="16145" max="16147" width="7.42578125" style="1" customWidth="1"/>
    <col min="16148" max="16148" width="9.42578125" style="1" customWidth="1"/>
    <col min="16149" max="16149" width="6.7109375" style="1" customWidth="1"/>
    <col min="16150" max="16150" width="7.42578125" style="1" bestFit="1" customWidth="1"/>
    <col min="16151" max="16156" width="6.7109375" style="1" customWidth="1"/>
    <col min="16157" max="16157" width="5.5703125" style="1" customWidth="1"/>
    <col min="16158" max="16158" width="6.140625" style="1" customWidth="1"/>
    <col min="16159" max="16159" width="6.7109375" style="1" customWidth="1"/>
    <col min="16160" max="16160" width="6.42578125" style="1" bestFit="1" customWidth="1"/>
    <col min="16161" max="16161" width="7" style="1" customWidth="1"/>
    <col min="16162" max="16163" width="7.42578125" style="1" customWidth="1"/>
    <col min="16164" max="16164" width="6.42578125" style="1" customWidth="1"/>
    <col min="16165" max="16165" width="7.85546875" style="1" customWidth="1"/>
    <col min="16166" max="16166" width="7.42578125" style="1" customWidth="1"/>
    <col min="16167" max="16167" width="6.28515625" style="1" customWidth="1"/>
    <col min="16168" max="16168" width="7.42578125" style="1" bestFit="1" customWidth="1"/>
    <col min="16169" max="16171" width="6.28515625" style="1" customWidth="1"/>
    <col min="16172" max="16172" width="7.42578125" style="1" bestFit="1" customWidth="1"/>
    <col min="16173" max="16173" width="6.28515625" style="1" customWidth="1"/>
    <col min="16174" max="16174" width="7.42578125" style="1" bestFit="1" customWidth="1"/>
    <col min="16175" max="16175" width="6.28515625" style="1" customWidth="1"/>
    <col min="16176" max="16176" width="7.42578125" style="1" bestFit="1" customWidth="1"/>
    <col min="16177" max="16178" width="6.28515625" style="1" customWidth="1"/>
    <col min="16179" max="16179" width="6.42578125" style="1" customWidth="1"/>
    <col min="16180" max="16181" width="7.42578125" style="1" customWidth="1"/>
    <col min="16182" max="16182" width="7.7109375" style="1" bestFit="1" customWidth="1"/>
    <col min="16183" max="16183" width="7.42578125" style="1" customWidth="1"/>
    <col min="16184" max="16184" width="7.7109375" style="1" customWidth="1"/>
    <col min="16185" max="16185" width="5.85546875" style="1" customWidth="1"/>
    <col min="16186" max="16186" width="6.85546875" style="1" customWidth="1"/>
    <col min="16187" max="16187" width="5.85546875" style="1" customWidth="1"/>
    <col min="16188" max="16188" width="6.85546875" style="1" customWidth="1"/>
    <col min="16189" max="16189" width="5.85546875" style="1" customWidth="1"/>
    <col min="16190" max="16190" width="7.42578125" style="1" bestFit="1" customWidth="1"/>
    <col min="16191" max="16191" width="5.85546875" style="1" customWidth="1"/>
    <col min="16192" max="16192" width="7.42578125" style="1" bestFit="1" customWidth="1"/>
    <col min="16193" max="16193" width="5.7109375" style="1" customWidth="1"/>
    <col min="16194" max="16194" width="7.42578125" style="1" bestFit="1" customWidth="1"/>
    <col min="16195" max="16195" width="5.42578125" style="1" customWidth="1"/>
    <col min="16196" max="16196" width="6.5703125" style="1" customWidth="1"/>
    <col min="16197" max="16197" width="6.42578125" style="1" customWidth="1"/>
    <col min="16198" max="16198" width="7.42578125" style="1" customWidth="1"/>
    <col min="16199" max="16199" width="9.5703125" style="1" customWidth="1"/>
    <col min="16200" max="16200" width="7.7109375" style="1" customWidth="1"/>
    <col min="16201" max="16202" width="7.42578125" style="1" customWidth="1"/>
    <col min="16203" max="16203" width="5.85546875" style="1" customWidth="1"/>
    <col min="16204" max="16204" width="6.42578125" style="1" bestFit="1" customWidth="1"/>
    <col min="16205" max="16205" width="5.85546875" style="1" customWidth="1"/>
    <col min="16206" max="16206" width="6.42578125" style="1" bestFit="1" customWidth="1"/>
    <col min="16207" max="16207" width="5.85546875" style="1" customWidth="1"/>
    <col min="16208" max="16208" width="6.42578125" style="1" bestFit="1" customWidth="1"/>
    <col min="16209" max="16209" width="5.85546875" style="1" customWidth="1"/>
    <col min="16210" max="16210" width="7.42578125" style="1" bestFit="1" customWidth="1"/>
    <col min="16211" max="16211" width="5.85546875" style="1" customWidth="1"/>
    <col min="16212" max="16212" width="6.42578125" style="1" bestFit="1" customWidth="1"/>
    <col min="16213" max="16214" width="5.85546875" style="1" customWidth="1"/>
    <col min="16215" max="16215" width="6.42578125" style="1" customWidth="1"/>
    <col min="16216" max="16217" width="7.42578125" style="1" bestFit="1" customWidth="1"/>
    <col min="16218" max="16218" width="6.42578125" style="1" bestFit="1" customWidth="1"/>
    <col min="16219" max="16220" width="7.42578125" style="1" bestFit="1" customWidth="1"/>
    <col min="16221" max="16221" width="5.85546875" style="1" customWidth="1"/>
    <col min="16222" max="16222" width="7.42578125" style="1" bestFit="1" customWidth="1"/>
    <col min="16223" max="16223" width="8.42578125" style="1" bestFit="1" customWidth="1"/>
    <col min="16224" max="16225" width="7.42578125" style="1" bestFit="1" customWidth="1"/>
    <col min="16226" max="16226" width="8.42578125" style="1" bestFit="1" customWidth="1"/>
    <col min="16227" max="16227" width="7.42578125" style="1" bestFit="1" customWidth="1"/>
    <col min="16228" max="16228" width="10.28515625" style="1" bestFit="1" customWidth="1"/>
    <col min="16229" max="16384" width="9.140625" style="1"/>
  </cols>
  <sheetData>
    <row r="1" spans="1:100" ht="24.95" customHeight="1" x14ac:dyDescent="0.55000000000000004">
      <c r="A1" s="169"/>
    </row>
    <row r="2" spans="1:100" ht="10.5" customHeight="1" thickBot="1" x14ac:dyDescent="0.2">
      <c r="A2" s="463"/>
      <c r="B2" s="464"/>
      <c r="D2" s="248"/>
      <c r="F2" s="248"/>
      <c r="H2" s="248"/>
      <c r="J2" s="248"/>
      <c r="L2" s="248"/>
      <c r="N2" s="248"/>
      <c r="P2" s="249"/>
      <c r="S2" s="249"/>
      <c r="T2" s="251"/>
      <c r="V2" s="248"/>
      <c r="X2" s="248"/>
      <c r="Z2" s="248"/>
      <c r="AB2" s="248"/>
      <c r="AD2" s="248"/>
      <c r="AF2" s="248"/>
      <c r="AH2" s="249"/>
      <c r="AK2" s="249"/>
      <c r="AL2" s="251"/>
      <c r="AN2" s="248"/>
      <c r="AP2" s="248"/>
      <c r="AR2" s="248"/>
      <c r="AT2" s="248"/>
      <c r="AV2" s="248"/>
      <c r="AX2" s="248"/>
      <c r="AZ2" s="249"/>
      <c r="BC2" s="249"/>
      <c r="BF2" s="248"/>
      <c r="BH2" s="248"/>
      <c r="BJ2" s="248"/>
      <c r="BL2" s="248"/>
      <c r="BN2" s="248"/>
      <c r="BP2" s="248"/>
      <c r="BR2" s="249"/>
      <c r="BU2" s="249"/>
      <c r="BX2" s="248"/>
      <c r="BZ2" s="248"/>
      <c r="CB2" s="248"/>
      <c r="CC2" s="3"/>
      <c r="CD2" s="249"/>
      <c r="CE2" s="3"/>
      <c r="CF2" s="249"/>
      <c r="CG2" s="3"/>
      <c r="CH2" s="249"/>
      <c r="CJ2" s="249"/>
      <c r="CM2" s="250"/>
      <c r="CO2" s="3"/>
      <c r="CQ2" s="249"/>
      <c r="CR2" s="3"/>
      <c r="CS2" s="3"/>
      <c r="CT2" s="248"/>
      <c r="CU2" s="247"/>
    </row>
    <row r="3" spans="1:100" ht="18.75" customHeight="1" x14ac:dyDescent="0.15">
      <c r="A3" s="457" t="s">
        <v>112</v>
      </c>
      <c r="B3" s="458"/>
      <c r="C3" s="467"/>
      <c r="D3" s="466"/>
      <c r="E3" s="465"/>
      <c r="F3" s="466"/>
      <c r="G3" s="465"/>
      <c r="H3" s="466"/>
      <c r="I3" s="465"/>
      <c r="J3" s="466"/>
      <c r="K3" s="465"/>
      <c r="L3" s="466"/>
      <c r="M3" s="465"/>
      <c r="N3" s="466"/>
      <c r="O3" s="358" t="s">
        <v>27</v>
      </c>
      <c r="P3" s="358"/>
      <c r="Q3" s="358"/>
      <c r="R3" s="359" t="s">
        <v>26</v>
      </c>
      <c r="S3" s="359"/>
      <c r="T3" s="359"/>
      <c r="U3" s="360"/>
      <c r="V3" s="360"/>
      <c r="W3" s="360"/>
      <c r="X3" s="360"/>
      <c r="Y3" s="360"/>
      <c r="Z3" s="360"/>
      <c r="AA3" s="360"/>
      <c r="AB3" s="360"/>
      <c r="AC3" s="360"/>
      <c r="AD3" s="360"/>
      <c r="AE3" s="360"/>
      <c r="AF3" s="360"/>
      <c r="AG3" s="358" t="s">
        <v>27</v>
      </c>
      <c r="AH3" s="358"/>
      <c r="AI3" s="358"/>
      <c r="AJ3" s="359" t="s">
        <v>26</v>
      </c>
      <c r="AK3" s="359"/>
      <c r="AL3" s="359"/>
      <c r="AM3" s="360"/>
      <c r="AN3" s="360"/>
      <c r="AO3" s="360"/>
      <c r="AP3" s="360"/>
      <c r="AQ3" s="360"/>
      <c r="AR3" s="360"/>
      <c r="AS3" s="360"/>
      <c r="AT3" s="360"/>
      <c r="AU3" s="360"/>
      <c r="AV3" s="360"/>
      <c r="AW3" s="360"/>
      <c r="AX3" s="360"/>
      <c r="AY3" s="358" t="s">
        <v>27</v>
      </c>
      <c r="AZ3" s="358"/>
      <c r="BA3" s="358"/>
      <c r="BB3" s="359" t="s">
        <v>26</v>
      </c>
      <c r="BC3" s="359"/>
      <c r="BD3" s="359"/>
      <c r="BE3" s="360"/>
      <c r="BF3" s="360"/>
      <c r="BG3" s="360"/>
      <c r="BH3" s="360"/>
      <c r="BI3" s="360"/>
      <c r="BJ3" s="360"/>
      <c r="BK3" s="360"/>
      <c r="BL3" s="360"/>
      <c r="BM3" s="360"/>
      <c r="BN3" s="360"/>
      <c r="BO3" s="360"/>
      <c r="BP3" s="360"/>
      <c r="BQ3" s="358" t="s">
        <v>27</v>
      </c>
      <c r="BR3" s="358"/>
      <c r="BS3" s="358"/>
      <c r="BT3" s="359" t="s">
        <v>26</v>
      </c>
      <c r="BU3" s="359"/>
      <c r="BV3" s="359"/>
      <c r="BW3" s="360"/>
      <c r="BX3" s="360"/>
      <c r="BY3" s="360"/>
      <c r="BZ3" s="360"/>
      <c r="CA3" s="360"/>
      <c r="CB3" s="360"/>
      <c r="CC3" s="360"/>
      <c r="CD3" s="360"/>
      <c r="CE3" s="360"/>
      <c r="CF3" s="360"/>
      <c r="CG3" s="360"/>
      <c r="CH3" s="360"/>
      <c r="CI3" s="358" t="s">
        <v>27</v>
      </c>
      <c r="CJ3" s="358"/>
      <c r="CK3" s="358"/>
      <c r="CL3" s="359" t="s">
        <v>26</v>
      </c>
      <c r="CM3" s="359"/>
      <c r="CN3" s="359"/>
      <c r="CO3" s="12"/>
      <c r="CP3" s="398" t="s">
        <v>25</v>
      </c>
      <c r="CQ3" s="398"/>
      <c r="CR3" s="398"/>
      <c r="CS3" s="359" t="s">
        <v>24</v>
      </c>
      <c r="CT3" s="359"/>
      <c r="CU3" s="359"/>
      <c r="CV3" s="168" t="s">
        <v>23</v>
      </c>
    </row>
    <row r="4" spans="1:100" x14ac:dyDescent="0.15">
      <c r="A4" s="246" t="s">
        <v>22</v>
      </c>
      <c r="B4" s="246" t="s">
        <v>21</v>
      </c>
      <c r="C4" s="379"/>
      <c r="D4" s="380"/>
      <c r="E4" s="379"/>
      <c r="F4" s="380"/>
      <c r="G4" s="379"/>
      <c r="H4" s="380"/>
      <c r="I4" s="379"/>
      <c r="J4" s="380"/>
      <c r="K4" s="379"/>
      <c r="L4" s="380"/>
      <c r="M4" s="379"/>
      <c r="N4" s="380"/>
      <c r="O4" s="371" t="s">
        <v>20</v>
      </c>
      <c r="P4" s="372"/>
      <c r="Q4" s="373"/>
      <c r="R4" s="376" t="s">
        <v>20</v>
      </c>
      <c r="S4" s="377"/>
      <c r="T4" s="378"/>
      <c r="U4" s="379"/>
      <c r="V4" s="380"/>
      <c r="W4" s="379"/>
      <c r="X4" s="380"/>
      <c r="Y4" s="379"/>
      <c r="Z4" s="380"/>
      <c r="AA4" s="379"/>
      <c r="AB4" s="380"/>
      <c r="AC4" s="379"/>
      <c r="AD4" s="380"/>
      <c r="AE4" s="379"/>
      <c r="AF4" s="380"/>
      <c r="AG4" s="371" t="s">
        <v>19</v>
      </c>
      <c r="AH4" s="372"/>
      <c r="AI4" s="373"/>
      <c r="AJ4" s="376" t="s">
        <v>19</v>
      </c>
      <c r="AK4" s="377"/>
      <c r="AL4" s="378"/>
      <c r="AM4" s="379"/>
      <c r="AN4" s="380"/>
      <c r="AO4" s="379"/>
      <c r="AP4" s="380"/>
      <c r="AQ4" s="379"/>
      <c r="AR4" s="380"/>
      <c r="AS4" s="379"/>
      <c r="AT4" s="380"/>
      <c r="AU4" s="379"/>
      <c r="AV4" s="380"/>
      <c r="AW4" s="379"/>
      <c r="AX4" s="380"/>
      <c r="AY4" s="371" t="s">
        <v>18</v>
      </c>
      <c r="AZ4" s="372"/>
      <c r="BA4" s="373"/>
      <c r="BB4" s="376" t="s">
        <v>18</v>
      </c>
      <c r="BC4" s="377"/>
      <c r="BD4" s="378"/>
      <c r="BE4" s="379"/>
      <c r="BF4" s="380"/>
      <c r="BG4" s="379"/>
      <c r="BH4" s="380"/>
      <c r="BI4" s="379"/>
      <c r="BJ4" s="380"/>
      <c r="BK4" s="379"/>
      <c r="BL4" s="380"/>
      <c r="BM4" s="379"/>
      <c r="BN4" s="380"/>
      <c r="BO4" s="379"/>
      <c r="BP4" s="380"/>
      <c r="BQ4" s="371" t="s">
        <v>17</v>
      </c>
      <c r="BR4" s="372"/>
      <c r="BS4" s="373"/>
      <c r="BT4" s="376" t="s">
        <v>17</v>
      </c>
      <c r="BU4" s="377"/>
      <c r="BV4" s="378"/>
      <c r="BW4" s="379"/>
      <c r="BX4" s="380"/>
      <c r="BY4" s="379"/>
      <c r="BZ4" s="380"/>
      <c r="CA4" s="379"/>
      <c r="CB4" s="380"/>
      <c r="CC4" s="379"/>
      <c r="CD4" s="380"/>
      <c r="CE4" s="379"/>
      <c r="CF4" s="380"/>
      <c r="CG4" s="379"/>
      <c r="CH4" s="380"/>
      <c r="CI4" s="371" t="s">
        <v>16</v>
      </c>
      <c r="CJ4" s="372"/>
      <c r="CK4" s="372"/>
      <c r="CL4" s="376" t="s">
        <v>16</v>
      </c>
      <c r="CM4" s="377"/>
      <c r="CN4" s="378"/>
      <c r="CO4" s="166"/>
      <c r="CP4" s="395" t="s">
        <v>114</v>
      </c>
      <c r="CQ4" s="396"/>
      <c r="CR4" s="397"/>
      <c r="CS4" s="392" t="s">
        <v>114</v>
      </c>
      <c r="CT4" s="393"/>
      <c r="CU4" s="394"/>
      <c r="CV4" s="165" t="s">
        <v>15</v>
      </c>
    </row>
    <row r="5" spans="1:100" s="34" customFormat="1" x14ac:dyDescent="0.15"/>
    <row r="6" spans="1:100" s="34" customFormat="1" x14ac:dyDescent="0.15"/>
    <row r="7" spans="1:100" s="34" customFormat="1" x14ac:dyDescent="0.15"/>
    <row r="8" spans="1:100" s="34" customFormat="1" x14ac:dyDescent="0.15"/>
    <row r="9" spans="1:100" s="34" customFormat="1" x14ac:dyDescent="0.15"/>
    <row r="10" spans="1:100" s="34" customFormat="1" x14ac:dyDescent="0.15"/>
    <row r="11" spans="1:100" s="34" customFormat="1" x14ac:dyDescent="0.15"/>
    <row r="12" spans="1:100" s="34" customFormat="1" x14ac:dyDescent="0.15"/>
    <row r="13" spans="1:100" s="34" customFormat="1" x14ac:dyDescent="0.15"/>
    <row r="14" spans="1:100" s="34" customFormat="1" x14ac:dyDescent="0.15"/>
    <row r="15" spans="1:100" s="34" customFormat="1" x14ac:dyDescent="0.15"/>
    <row r="16" spans="1:100" s="34" customFormat="1" x14ac:dyDescent="0.15"/>
    <row r="17" s="34" customFormat="1" x14ac:dyDescent="0.15"/>
    <row r="18" s="34" customFormat="1" x14ac:dyDescent="0.15"/>
    <row r="19" s="34" customFormat="1" x14ac:dyDescent="0.15"/>
    <row r="20" s="34" customFormat="1" x14ac:dyDescent="0.15"/>
    <row r="21" s="34" customFormat="1" x14ac:dyDescent="0.15"/>
    <row r="22" s="34" customFormat="1" x14ac:dyDescent="0.15"/>
    <row r="23" s="34" customFormat="1" x14ac:dyDescent="0.15"/>
    <row r="24" s="34" customFormat="1" x14ac:dyDescent="0.15"/>
    <row r="25" s="34" customFormat="1" x14ac:dyDescent="0.15"/>
    <row r="26" s="34" customFormat="1" x14ac:dyDescent="0.15"/>
    <row r="27" s="34" customFormat="1" x14ac:dyDescent="0.15"/>
    <row r="28" s="34" customFormat="1" x14ac:dyDescent="0.15"/>
    <row r="29" s="34" customFormat="1" x14ac:dyDescent="0.15"/>
    <row r="30" s="34" customFormat="1" x14ac:dyDescent="0.15"/>
    <row r="31" s="34" customFormat="1" x14ac:dyDescent="0.15"/>
    <row r="32" s="34" customFormat="1" x14ac:dyDescent="0.15"/>
    <row r="33" s="34" customFormat="1" x14ac:dyDescent="0.15"/>
    <row r="34" s="34" customFormat="1" x14ac:dyDescent="0.15"/>
    <row r="35" s="34" customFormat="1" x14ac:dyDescent="0.15"/>
    <row r="36" s="34" customFormat="1" x14ac:dyDescent="0.15"/>
    <row r="37" s="34" customFormat="1" x14ac:dyDescent="0.15"/>
    <row r="38" s="34" customFormat="1" x14ac:dyDescent="0.15"/>
    <row r="39" s="34" customFormat="1" x14ac:dyDescent="0.15"/>
    <row r="40" s="34" customFormat="1" x14ac:dyDescent="0.15"/>
    <row r="41" s="34" customFormat="1" x14ac:dyDescent="0.15"/>
    <row r="42" s="34" customFormat="1" x14ac:dyDescent="0.15"/>
    <row r="43" s="34" customFormat="1" x14ac:dyDescent="0.15"/>
    <row r="44" s="34" customFormat="1" x14ac:dyDescent="0.15"/>
    <row r="45" s="34" customFormat="1" x14ac:dyDescent="0.15"/>
    <row r="46" s="34" customFormat="1" x14ac:dyDescent="0.15"/>
    <row r="47" s="34" customFormat="1" x14ac:dyDescent="0.15"/>
    <row r="48" s="34" customFormat="1" x14ac:dyDescent="0.15"/>
    <row r="49" spans="1:99" s="34" customFormat="1" x14ac:dyDescent="0.15"/>
    <row r="50" spans="1:99" s="34" customFormat="1" x14ac:dyDescent="0.15"/>
    <row r="51" spans="1:99" s="34" customFormat="1" x14ac:dyDescent="0.15"/>
    <row r="52" spans="1:99" s="34" customFormat="1" x14ac:dyDescent="0.15"/>
    <row r="53" spans="1:99" s="34" customFormat="1" x14ac:dyDescent="0.15"/>
    <row r="54" spans="1:99" s="34" customFormat="1" x14ac:dyDescent="0.15"/>
    <row r="55" spans="1:99" s="34" customFormat="1" x14ac:dyDescent="0.15"/>
    <row r="56" spans="1:99" s="34" customFormat="1" x14ac:dyDescent="0.15"/>
    <row r="57" spans="1:99" s="34" customFormat="1" x14ac:dyDescent="0.15"/>
    <row r="58" spans="1:99" s="34" customFormat="1" x14ac:dyDescent="0.15"/>
    <row r="59" spans="1:99" s="34" customFormat="1" x14ac:dyDescent="0.15"/>
    <row r="60" spans="1:99" s="34" customFormat="1" x14ac:dyDescent="0.15"/>
    <row r="61" spans="1:99" s="34" customFormat="1" x14ac:dyDescent="0.15"/>
    <row r="62" spans="1:99" s="34" customFormat="1" x14ac:dyDescent="0.15"/>
    <row r="63" spans="1:99" s="30" customFormat="1" x14ac:dyDescent="0.15"/>
    <row r="64" spans="1:99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</row>
    <row r="65" spans="1:99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</row>
    <row r="66" spans="1:9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</row>
    <row r="67" spans="1:9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</row>
    <row r="68" spans="1:9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1:9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1:9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1:9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</row>
    <row r="72" spans="1:9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</row>
    <row r="73" spans="1:9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</row>
    <row r="74" spans="1:9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</row>
    <row r="75" spans="1:9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</row>
    <row r="76" spans="1:9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</row>
    <row r="77" spans="1:9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</row>
    <row r="78" spans="1:9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</row>
    <row r="79" spans="1:9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</row>
    <row r="80" spans="1:9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</row>
    <row r="81" spans="1:9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</row>
    <row r="82" spans="1:9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</row>
    <row r="83" spans="1:9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</row>
    <row r="84" spans="1:9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</row>
    <row r="85" spans="1:9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</row>
    <row r="86" spans="1:9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</row>
    <row r="87" spans="1:9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</row>
    <row r="88" spans="1:9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</row>
    <row r="89" spans="1:9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</row>
    <row r="90" spans="1:9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</row>
    <row r="91" spans="1:9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</row>
    <row r="92" spans="1:9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</row>
    <row r="93" spans="1:9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</row>
    <row r="94" spans="1:9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</row>
    <row r="95" spans="1:9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</row>
    <row r="96" spans="1:9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</row>
    <row r="97" spans="1:9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</row>
    <row r="98" spans="1:9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</row>
    <row r="99" spans="1:9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</row>
    <row r="100" spans="1:9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</row>
    <row r="101" spans="1:9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</row>
    <row r="102" spans="1:9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</row>
    <row r="103" spans="1:9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</row>
    <row r="104" spans="1:9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</row>
    <row r="105" spans="1:9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</row>
    <row r="106" spans="1:9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</row>
    <row r="107" spans="1:9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</row>
    <row r="108" spans="1:9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</row>
    <row r="109" spans="1:9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</row>
    <row r="110" spans="1:9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</row>
    <row r="111" spans="1:9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</row>
    <row r="112" spans="1:9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</row>
    <row r="113" spans="1:9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</row>
    <row r="114" spans="1:9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</row>
    <row r="115" spans="1:9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</row>
    <row r="116" spans="1:9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</row>
    <row r="117" spans="1:9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</row>
    <row r="118" spans="1:9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</row>
    <row r="119" spans="1:9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</row>
    <row r="121" spans="1:9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</row>
    <row r="122" spans="1:9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</row>
    <row r="123" spans="1:9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</row>
    <row r="124" spans="1:9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</row>
    <row r="125" spans="1:9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</row>
    <row r="126" spans="1:9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</row>
    <row r="127" spans="1:9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</row>
    <row r="128" spans="1:9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</row>
    <row r="129" spans="1:9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</row>
    <row r="130" spans="1:9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</row>
    <row r="131" spans="1:9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</row>
    <row r="132" spans="1:9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</row>
    <row r="133" spans="1:9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</row>
    <row r="134" spans="1:9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</row>
    <row r="135" spans="1:9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</row>
    <row r="136" spans="1:9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</row>
    <row r="137" spans="1:9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</row>
    <row r="138" spans="1:9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</row>
    <row r="139" spans="1:9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</row>
    <row r="140" spans="1:9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</row>
    <row r="141" spans="1:9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</row>
    <row r="142" spans="1:9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</row>
    <row r="143" spans="1:9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</row>
    <row r="144" spans="1:9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</row>
    <row r="145" spans="1:9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</row>
    <row r="146" spans="1:9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</row>
    <row r="147" spans="1:9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</row>
    <row r="148" spans="1:9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</row>
    <row r="149" spans="1:9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</row>
    <row r="150" spans="1:9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</row>
    <row r="151" spans="1:9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</row>
    <row r="152" spans="1:9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</row>
    <row r="153" spans="1:9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</row>
    <row r="154" spans="1:9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</row>
    <row r="155" spans="1:9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</row>
    <row r="156" spans="1:9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</row>
    <row r="157" spans="1:9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</row>
    <row r="158" spans="1:9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</row>
    <row r="159" spans="1:9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</row>
    <row r="160" spans="1:9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</row>
    <row r="161" spans="1:9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</row>
    <row r="162" spans="1:9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</row>
    <row r="163" spans="1:9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</row>
    <row r="164" spans="1:9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</row>
    <row r="165" spans="1:9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</row>
    <row r="166" spans="1:9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</row>
    <row r="167" spans="1:9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</row>
    <row r="168" spans="1:9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</row>
    <row r="169" spans="1:9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</row>
    <row r="170" spans="1:9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</row>
    <row r="171" spans="1:9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</row>
    <row r="172" spans="1:9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</row>
    <row r="173" spans="1:9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</row>
    <row r="174" spans="1:9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</row>
    <row r="175" spans="1:9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</row>
    <row r="176" spans="1:9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</row>
    <row r="177" spans="1:9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</row>
    <row r="178" spans="1:9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</row>
    <row r="179" spans="1:9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</row>
    <row r="180" spans="1:9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</row>
    <row r="181" spans="1:9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</row>
    <row r="182" spans="1:9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:9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</row>
    <row r="184" spans="1:9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</row>
    <row r="185" spans="1:9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</row>
    <row r="186" spans="1:9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</row>
    <row r="187" spans="1:9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</row>
    <row r="188" spans="1:9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</row>
    <row r="189" spans="1:9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</row>
    <row r="190" spans="1:9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</row>
    <row r="191" spans="1:9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</row>
    <row r="192" spans="1:9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</row>
    <row r="193" spans="1:9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</row>
    <row r="194" spans="1:9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</row>
    <row r="195" spans="1:9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</row>
    <row r="196" spans="1:9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</row>
    <row r="197" spans="1:9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</row>
    <row r="198" spans="1:9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</row>
    <row r="199" spans="1:9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</row>
    <row r="200" spans="1:9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</row>
    <row r="201" spans="1:9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</row>
    <row r="202" spans="1:9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</row>
    <row r="203" spans="1:9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</row>
    <row r="204" spans="1:9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</row>
    <row r="205" spans="1:9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</row>
    <row r="206" spans="1:9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</row>
    <row r="207" spans="1:9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</row>
    <row r="208" spans="1:9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</row>
    <row r="209" spans="1:9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</row>
    <row r="210" spans="1:9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</row>
    <row r="211" spans="1:9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</row>
    <row r="212" spans="1:9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</row>
    <row r="213" spans="1:9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</row>
    <row r="214" spans="1:9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</row>
    <row r="215" spans="1:9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</row>
    <row r="216" spans="1:9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</row>
    <row r="217" spans="1:9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</row>
    <row r="218" spans="1:9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</row>
    <row r="219" spans="1:9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</row>
    <row r="220" spans="1:9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</row>
    <row r="221" spans="1:9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</row>
    <row r="222" spans="1:9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</row>
    <row r="223" spans="1:9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</row>
    <row r="224" spans="1:9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</row>
    <row r="225" spans="1:9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</row>
    <row r="226" spans="1:9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</row>
    <row r="227" spans="1:9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</row>
    <row r="228" spans="1:9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</row>
    <row r="229" spans="1:9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</row>
    <row r="230" spans="1:9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</row>
    <row r="231" spans="1:9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</row>
    <row r="232" spans="1:9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</row>
    <row r="233" spans="1:9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</row>
    <row r="234" spans="1:9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</row>
    <row r="235" spans="1:9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</row>
    <row r="236" spans="1:9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</row>
    <row r="237" spans="1:9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</row>
    <row r="238" spans="1:9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</row>
    <row r="239" spans="1:9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</row>
    <row r="240" spans="1:9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</row>
    <row r="241" spans="1:9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</row>
    <row r="242" spans="1:9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</row>
    <row r="243" spans="1:9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</row>
    <row r="244" spans="1:9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</row>
    <row r="245" spans="1:9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</row>
    <row r="246" spans="1:9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</row>
    <row r="247" spans="1:9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</row>
    <row r="248" spans="1:9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</row>
    <row r="249" spans="1:9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</row>
    <row r="250" spans="1:9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</row>
    <row r="251" spans="1:9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</row>
    <row r="252" spans="1:9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</row>
    <row r="253" spans="1:9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</row>
    <row r="254" spans="1:9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</row>
    <row r="255" spans="1:9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</row>
    <row r="256" spans="1:9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</row>
    <row r="257" spans="1:9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</row>
    <row r="258" spans="1:9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</row>
    <row r="259" spans="1:9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</row>
    <row r="260" spans="1:9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</row>
    <row r="261" spans="1:9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</row>
    <row r="262" spans="1:9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</row>
    <row r="263" spans="1:9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</row>
    <row r="264" spans="1:9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</row>
    <row r="265" spans="1:9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</row>
    <row r="266" spans="1:9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</row>
    <row r="267" spans="1:9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</row>
    <row r="268" spans="1:9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</row>
    <row r="269" spans="1:9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</row>
    <row r="270" spans="1:9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</row>
    <row r="271" spans="1:9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</row>
    <row r="272" spans="1:9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</row>
    <row r="273" spans="1:9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</row>
    <row r="274" spans="1:9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</row>
    <row r="275" spans="1:9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</row>
    <row r="276" spans="1:9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</row>
    <row r="277" spans="1:9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</row>
    <row r="278" spans="1:9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</row>
    <row r="279" spans="1:9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</row>
    <row r="280" spans="1:9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</row>
    <row r="281" spans="1:9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</row>
    <row r="282" spans="1:9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</row>
    <row r="283" spans="1:9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</row>
    <row r="284" spans="1:9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</row>
    <row r="285" spans="1:9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</row>
    <row r="286" spans="1:9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</row>
    <row r="287" spans="1:9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</row>
    <row r="288" spans="1:9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</row>
    <row r="289" spans="1:9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</row>
    <row r="290" spans="1:9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</row>
    <row r="291" spans="1:9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</row>
    <row r="292" spans="1:9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</row>
    <row r="293" spans="1:9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</row>
    <row r="294" spans="1:9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</row>
    <row r="295" spans="1:9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</row>
    <row r="296" spans="1:9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</row>
    <row r="297" spans="1:9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</row>
    <row r="298" spans="1:9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</row>
    <row r="299" spans="1:9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</row>
    <row r="300" spans="1:9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</row>
    <row r="301" spans="1:9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</row>
    <row r="302" spans="1:9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</row>
    <row r="303" spans="1:9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</row>
    <row r="304" spans="1:9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</row>
    <row r="305" spans="1:9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</row>
    <row r="306" spans="1:9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</row>
    <row r="307" spans="1:9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</row>
    <row r="308" spans="1:9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</row>
    <row r="309" spans="1:9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</row>
    <row r="310" spans="1:9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</row>
    <row r="311" spans="1:9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</row>
    <row r="312" spans="1:9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</row>
    <row r="313" spans="1:9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</row>
    <row r="314" spans="1:9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</row>
    <row r="315" spans="1:9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</row>
    <row r="316" spans="1:9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</row>
    <row r="317" spans="1:9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</row>
    <row r="318" spans="1:9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</row>
    <row r="319" spans="1:9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</row>
    <row r="320" spans="1:9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</row>
    <row r="321" spans="1:9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</row>
    <row r="322" spans="1:9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</row>
    <row r="323" spans="1:9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</row>
    <row r="324" spans="1:9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</row>
    <row r="325" spans="1:9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</row>
    <row r="326" spans="1:9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</row>
    <row r="327" spans="1:9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</row>
    <row r="328" spans="1:9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</row>
    <row r="329" spans="1:9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</row>
    <row r="330" spans="1:9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</row>
    <row r="331" spans="1:9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</row>
    <row r="332" spans="1:9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</row>
    <row r="333" spans="1:9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</row>
    <row r="334" spans="1:9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</row>
    <row r="335" spans="1:9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</row>
    <row r="336" spans="1:9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</row>
    <row r="337" spans="1:9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</row>
    <row r="338" spans="1:9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</row>
    <row r="339" spans="1:9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</row>
    <row r="340" spans="1:9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</row>
    <row r="341" spans="1:9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</row>
    <row r="342" spans="1:9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</row>
    <row r="343" spans="1:9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</row>
    <row r="344" spans="1:9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</row>
    <row r="345" spans="1:9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</row>
    <row r="346" spans="1:9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</row>
    <row r="347" spans="1:9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</row>
    <row r="348" spans="1:9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</row>
    <row r="349" spans="1:9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</row>
    <row r="350" spans="1:9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</row>
    <row r="351" spans="1:9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</row>
    <row r="352" spans="1:9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</row>
    <row r="353" spans="1:9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</row>
    <row r="354" spans="1:9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</row>
    <row r="355" spans="1:9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</row>
    <row r="356" spans="1:9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</row>
    <row r="357" spans="1:9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</row>
    <row r="358" spans="1:9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</row>
    <row r="359" spans="1:9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</row>
    <row r="360" spans="1:9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</row>
    <row r="361" spans="1:9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</row>
    <row r="362" spans="1:9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</row>
    <row r="363" spans="1:9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</row>
    <row r="364" spans="1:9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</row>
    <row r="365" spans="1:9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</row>
    <row r="366" spans="1:9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</row>
    <row r="367" spans="1:9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</row>
    <row r="368" spans="1:9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</row>
    <row r="369" spans="1:9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</row>
    <row r="370" spans="1:9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</row>
    <row r="371" spans="1:9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</row>
    <row r="372" spans="1:9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</row>
    <row r="373" spans="1:9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</row>
    <row r="374" spans="1:9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</row>
    <row r="375" spans="1:9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</row>
    <row r="376" spans="1:9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</row>
    <row r="377" spans="1:9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</row>
    <row r="378" spans="1:9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</row>
    <row r="379" spans="1:9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</row>
    <row r="380" spans="1:9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</row>
    <row r="381" spans="1:9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</row>
    <row r="382" spans="1:9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</row>
    <row r="383" spans="1:9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</row>
    <row r="384" spans="1:9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</row>
    <row r="385" spans="1:99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</row>
    <row r="386" spans="1:99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</row>
    <row r="387" spans="1:99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</row>
    <row r="388" spans="1:99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</row>
    <row r="389" spans="1:99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</row>
    <row r="390" spans="1:99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</row>
    <row r="391" spans="1:99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</row>
    <row r="392" spans="1:99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</row>
    <row r="393" spans="1:99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</row>
    <row r="394" spans="1:99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</row>
    <row r="395" spans="1:99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</row>
    <row r="396" spans="1:99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</row>
    <row r="397" spans="1:99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</row>
    <row r="398" spans="1:99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</row>
    <row r="399" spans="1:99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</row>
    <row r="400" spans="1:99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</row>
    <row r="401" spans="1:99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</row>
    <row r="402" spans="1:99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</row>
    <row r="403" spans="1:99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</row>
    <row r="404" spans="1:99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</row>
    <row r="405" spans="1:99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</row>
    <row r="406" spans="1:99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</row>
    <row r="407" spans="1:99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</row>
    <row r="408" spans="1:99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</row>
    <row r="409" spans="1:99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</row>
    <row r="410" spans="1:99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</row>
    <row r="411" spans="1:99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</row>
    <row r="412" spans="1:99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</row>
    <row r="413" spans="1:99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</row>
    <row r="414" spans="1:99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</row>
    <row r="415" spans="1:99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</row>
    <row r="416" spans="1:99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</row>
    <row r="417" spans="1:99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</row>
    <row r="418" spans="1:99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</row>
    <row r="419" spans="1:99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</row>
    <row r="420" spans="1:99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</row>
    <row r="421" spans="1:99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</row>
    <row r="422" spans="1:99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</row>
    <row r="423" spans="1:99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</row>
    <row r="424" spans="1:99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</row>
    <row r="425" spans="1:99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</row>
    <row r="426" spans="1:99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</row>
    <row r="427" spans="1:99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</row>
    <row r="428" spans="1:99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</row>
    <row r="429" spans="1:99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</row>
    <row r="430" spans="1:99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</row>
    <row r="431" spans="1:99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</row>
    <row r="432" spans="1:99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</row>
    <row r="433" spans="1:99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</row>
    <row r="434" spans="1:99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</row>
    <row r="435" spans="1:99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</row>
    <row r="436" spans="1:99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</row>
    <row r="437" spans="1:99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</row>
    <row r="438" spans="1:99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</row>
    <row r="439" spans="1:99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</row>
    <row r="440" spans="1:99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</row>
    <row r="441" spans="1:99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</row>
    <row r="442" spans="1:99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</row>
    <row r="443" spans="1:99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</row>
    <row r="444" spans="1:99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</row>
    <row r="445" spans="1:99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</row>
    <row r="446" spans="1:99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</row>
    <row r="447" spans="1:99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</row>
    <row r="448" spans="1:99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</row>
    <row r="449" spans="1:99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</row>
    <row r="450" spans="1:99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</row>
    <row r="451" spans="1:99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</row>
    <row r="452" spans="1:99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</row>
    <row r="453" spans="1:99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</row>
    <row r="454" spans="1:99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</row>
    <row r="455" spans="1:99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</row>
    <row r="456" spans="1:99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</row>
    <row r="457" spans="1:99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</row>
    <row r="458" spans="1:99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</row>
    <row r="459" spans="1:99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</row>
    <row r="460" spans="1:99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</row>
    <row r="461" spans="1:99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</row>
    <row r="462" spans="1:99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</row>
    <row r="463" spans="1:99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</row>
    <row r="464" spans="1:99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</row>
    <row r="465" spans="1:99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</row>
    <row r="466" spans="1:99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</row>
    <row r="467" spans="1:99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</row>
    <row r="468" spans="1:99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</row>
    <row r="469" spans="1:99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</row>
    <row r="470" spans="1:99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</row>
    <row r="471" spans="1:99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</row>
    <row r="472" spans="1:99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</row>
    <row r="473" spans="1:99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</row>
    <row r="474" spans="1:99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</row>
    <row r="475" spans="1:99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</row>
    <row r="476" spans="1:99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</row>
    <row r="477" spans="1:99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</row>
    <row r="478" spans="1:99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</row>
    <row r="479" spans="1:99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</row>
    <row r="480" spans="1:99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</row>
    <row r="481" spans="1:99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</row>
    <row r="482" spans="1:99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</row>
    <row r="483" spans="1:99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</row>
    <row r="484" spans="1:99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</row>
    <row r="485" spans="1:99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</row>
    <row r="486" spans="1:99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</row>
    <row r="487" spans="1:99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</row>
    <row r="488" spans="1:99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</row>
    <row r="489" spans="1:99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</row>
    <row r="490" spans="1:99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</row>
    <row r="491" spans="1:99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</row>
    <row r="492" spans="1:99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</row>
    <row r="493" spans="1:99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</row>
    <row r="494" spans="1:99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</row>
    <row r="495" spans="1:99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</row>
    <row r="496" spans="1:99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</row>
    <row r="497" spans="1:99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</row>
    <row r="498" spans="1:99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</row>
    <row r="499" spans="1:99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</row>
    <row r="500" spans="1:99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</row>
    <row r="501" spans="1:99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</row>
    <row r="502" spans="1:99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</row>
    <row r="503" spans="1:99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</row>
    <row r="504" spans="1:99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</row>
    <row r="505" spans="1:99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</row>
    <row r="506" spans="1:99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</row>
    <row r="507" spans="1:99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</row>
    <row r="508" spans="1:99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</row>
    <row r="509" spans="1:99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</row>
    <row r="510" spans="1:99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</row>
    <row r="511" spans="1:99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</row>
    <row r="512" spans="1:99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</row>
    <row r="513" spans="1:99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</row>
    <row r="514" spans="1:99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</row>
    <row r="515" spans="1:99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</row>
    <row r="516" spans="1:99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</row>
    <row r="517" spans="1:99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</row>
    <row r="518" spans="1:99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</row>
    <row r="519" spans="1:99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</row>
    <row r="520" spans="1:99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</row>
    <row r="521" spans="1:99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</row>
    <row r="522" spans="1:99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</row>
    <row r="523" spans="1:99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</row>
    <row r="524" spans="1:99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</row>
    <row r="525" spans="1:99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</row>
    <row r="526" spans="1:99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</row>
    <row r="527" spans="1:99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</row>
    <row r="528" spans="1:99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</row>
    <row r="529" spans="1:99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</row>
    <row r="530" spans="1:99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</row>
    <row r="531" spans="1:99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</row>
    <row r="532" spans="1:99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</row>
    <row r="533" spans="1:99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</row>
    <row r="535" spans="1:99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</row>
    <row r="536" spans="1:99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</row>
    <row r="537" spans="1:99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</row>
    <row r="538" spans="1:99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</row>
    <row r="539" spans="1:99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</row>
    <row r="540" spans="1:99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</row>
    <row r="541" spans="1:99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</row>
    <row r="542" spans="1:99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</row>
    <row r="543" spans="1:99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</row>
    <row r="544" spans="1:99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</row>
    <row r="545" spans="1:99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</row>
    <row r="546" spans="1:99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</row>
    <row r="547" spans="1:99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</row>
    <row r="548" spans="1:99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</row>
    <row r="549" spans="1:99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</row>
    <row r="550" spans="1:99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</row>
    <row r="551" spans="1:99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</row>
    <row r="552" spans="1:99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</row>
    <row r="553" spans="1:99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</row>
    <row r="554" spans="1:99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</row>
    <row r="555" spans="1:99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</row>
    <row r="556" spans="1:99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</row>
    <row r="557" spans="1:99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</row>
    <row r="558" spans="1:99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</row>
    <row r="559" spans="1:99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</row>
    <row r="560" spans="1:99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</row>
    <row r="561" spans="1:99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</row>
    <row r="562" spans="1:99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</row>
    <row r="563" spans="1:99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</row>
    <row r="564" spans="1:99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</row>
    <row r="565" spans="1:99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</row>
    <row r="566" spans="1:99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</row>
    <row r="567" spans="1:99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</row>
    <row r="568" spans="1:99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</row>
    <row r="569" spans="1:99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</row>
    <row r="570" spans="1:99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</row>
    <row r="571" spans="1:99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</row>
    <row r="572" spans="1:99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</row>
    <row r="573" spans="1:99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</row>
    <row r="574" spans="1:99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</row>
    <row r="575" spans="1:99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</row>
    <row r="576" spans="1:99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</row>
    <row r="577" spans="1:99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</row>
    <row r="578" spans="1:99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</row>
    <row r="579" spans="1:99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</row>
    <row r="580" spans="1:99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</row>
    <row r="581" spans="1:99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</row>
    <row r="582" spans="1:99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</row>
    <row r="583" spans="1:99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</row>
    <row r="584" spans="1:99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</row>
    <row r="585" spans="1:99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</row>
    <row r="586" spans="1:99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</row>
    <row r="587" spans="1:99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</row>
    <row r="588" spans="1:99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</row>
    <row r="589" spans="1:99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</row>
    <row r="590" spans="1:99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</row>
    <row r="591" spans="1:99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</row>
    <row r="592" spans="1:99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</row>
    <row r="593" spans="1:99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</row>
    <row r="594" spans="1:99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</row>
    <row r="595" spans="1:99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</row>
    <row r="596" spans="1:99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</row>
    <row r="597" spans="1:99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</row>
    <row r="598" spans="1:99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</row>
    <row r="599" spans="1:99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</row>
    <row r="600" spans="1:99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</row>
    <row r="601" spans="1:99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</row>
    <row r="602" spans="1:99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</row>
    <row r="603" spans="1:99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</row>
    <row r="604" spans="1:99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</row>
    <row r="605" spans="1:99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</row>
    <row r="606" spans="1:99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</row>
    <row r="607" spans="1:99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</row>
    <row r="608" spans="1:99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</row>
    <row r="609" spans="1:99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</row>
    <row r="610" spans="1:99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</row>
    <row r="611" spans="1:99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</row>
    <row r="612" spans="1:99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</row>
    <row r="613" spans="1:99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</row>
    <row r="614" spans="1:99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</row>
    <row r="615" spans="1:99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</row>
    <row r="616" spans="1:99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</row>
    <row r="617" spans="1:99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</row>
    <row r="618" spans="1:99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</row>
    <row r="619" spans="1:99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</row>
    <row r="620" spans="1:99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</row>
    <row r="621" spans="1:99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</row>
    <row r="622" spans="1:99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</row>
    <row r="623" spans="1:99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</row>
    <row r="624" spans="1:99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</row>
    <row r="625" spans="1:99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</row>
    <row r="626" spans="1:99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</row>
    <row r="627" spans="1:99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</row>
    <row r="628" spans="1:99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</row>
    <row r="629" spans="1:99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</row>
    <row r="630" spans="1:99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</row>
    <row r="631" spans="1:99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</row>
    <row r="632" spans="1:99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</row>
    <row r="633" spans="1:99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</row>
    <row r="634" spans="1:99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</row>
    <row r="635" spans="1:99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</row>
    <row r="636" spans="1:99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</row>
    <row r="637" spans="1:99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</row>
    <row r="638" spans="1:99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</row>
    <row r="639" spans="1:99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</row>
    <row r="640" spans="1:99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</row>
    <row r="641" spans="1:99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</row>
    <row r="642" spans="1:99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</row>
    <row r="643" spans="1:99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</row>
    <row r="644" spans="1:99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</row>
    <row r="645" spans="1:99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</row>
    <row r="646" spans="1:99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</row>
    <row r="647" spans="1:99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</row>
    <row r="648" spans="1:99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</row>
    <row r="649" spans="1:99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</row>
    <row r="650" spans="1:99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</row>
    <row r="651" spans="1:99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</row>
    <row r="652" spans="1:99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</row>
    <row r="653" spans="1:99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</row>
    <row r="654" spans="1:99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</row>
    <row r="655" spans="1:99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</row>
    <row r="656" spans="1:99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</row>
    <row r="657" spans="1:99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</row>
    <row r="658" spans="1:99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</row>
    <row r="659" spans="1:99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</row>
    <row r="660" spans="1:99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</row>
    <row r="661" spans="1:99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</row>
    <row r="662" spans="1:99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</row>
    <row r="663" spans="1:99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</row>
    <row r="664" spans="1:99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</row>
    <row r="665" spans="1:99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</row>
    <row r="666" spans="1:99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</row>
    <row r="667" spans="1:99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</row>
    <row r="668" spans="1:99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</row>
    <row r="669" spans="1:99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</row>
    <row r="670" spans="1:99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</row>
    <row r="671" spans="1:99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</row>
    <row r="672" spans="1:99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</row>
    <row r="673" spans="1:99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</row>
    <row r="674" spans="1:99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</row>
    <row r="675" spans="1:99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</row>
    <row r="676" spans="1:99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</row>
    <row r="677" spans="1:99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</row>
    <row r="678" spans="1:99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</row>
    <row r="679" spans="1:99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</row>
    <row r="680" spans="1:99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</row>
    <row r="681" spans="1:99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</row>
    <row r="682" spans="1:99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</row>
    <row r="683" spans="1:99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</row>
    <row r="684" spans="1:99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</row>
    <row r="685" spans="1:99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</row>
    <row r="686" spans="1:99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</row>
    <row r="687" spans="1:99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</row>
    <row r="688" spans="1:99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</row>
    <row r="689" spans="1:99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</row>
    <row r="690" spans="1:99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</row>
    <row r="691" spans="1:99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</row>
    <row r="692" spans="1:99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</row>
    <row r="693" spans="1:99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</row>
    <row r="694" spans="1:99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</row>
    <row r="695" spans="1:99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</row>
    <row r="696" spans="1:99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</row>
    <row r="697" spans="1:99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</row>
    <row r="698" spans="1:99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</row>
    <row r="699" spans="1:99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</row>
    <row r="700" spans="1:99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</row>
    <row r="701" spans="1:99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</row>
    <row r="702" spans="1:99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</row>
    <row r="703" spans="1:99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</row>
    <row r="704" spans="1:99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</row>
    <row r="705" spans="1:99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</row>
    <row r="706" spans="1:99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</row>
    <row r="707" spans="1:99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</row>
    <row r="708" spans="1:99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</row>
    <row r="709" spans="1:99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</row>
    <row r="710" spans="1:99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</row>
    <row r="711" spans="1:99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</row>
    <row r="712" spans="1:99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</row>
    <row r="713" spans="1:99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</row>
    <row r="714" spans="1:99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</row>
    <row r="715" spans="1:99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</row>
    <row r="716" spans="1:99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</row>
    <row r="717" spans="1:99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</row>
    <row r="718" spans="1:99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</row>
    <row r="719" spans="1:99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</row>
    <row r="720" spans="1:99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</row>
    <row r="721" spans="1:99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</row>
    <row r="722" spans="1:99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</row>
    <row r="723" spans="1:99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</row>
    <row r="724" spans="1:99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</row>
    <row r="725" spans="1:99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</row>
    <row r="726" spans="1:99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</row>
    <row r="727" spans="1:99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</row>
    <row r="728" spans="1:99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</row>
    <row r="729" spans="1:99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</row>
    <row r="730" spans="1:99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</row>
    <row r="731" spans="1:99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</row>
    <row r="732" spans="1:99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</row>
    <row r="733" spans="1:99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</row>
    <row r="734" spans="1:99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</row>
    <row r="735" spans="1:99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</row>
    <row r="736" spans="1:99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</row>
    <row r="737" spans="1:99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</row>
    <row r="738" spans="1:99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</row>
    <row r="739" spans="1:99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</row>
    <row r="740" spans="1:99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</row>
    <row r="741" spans="1:99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</row>
    <row r="742" spans="1:99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</row>
    <row r="743" spans="1:99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</row>
    <row r="744" spans="1:99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</row>
    <row r="745" spans="1:99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</row>
    <row r="746" spans="1:99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</row>
    <row r="747" spans="1:99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</row>
    <row r="748" spans="1:99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</row>
    <row r="749" spans="1:99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</row>
    <row r="750" spans="1:99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</row>
    <row r="751" spans="1:99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</row>
    <row r="752" spans="1:99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</row>
    <row r="753" spans="1:99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</row>
    <row r="754" spans="1:99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</row>
    <row r="755" spans="1:99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</row>
    <row r="756" spans="1:99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</row>
    <row r="757" spans="1:99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</row>
    <row r="758" spans="1:99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</row>
    <row r="759" spans="1:99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</row>
    <row r="760" spans="1:99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</row>
    <row r="761" spans="1:99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</row>
    <row r="762" spans="1:99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</row>
    <row r="763" spans="1:99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</row>
    <row r="764" spans="1:99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</row>
    <row r="765" spans="1:99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</row>
    <row r="766" spans="1:99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</row>
    <row r="767" spans="1:99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</row>
    <row r="768" spans="1:99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</row>
    <row r="769" spans="1:99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</row>
    <row r="770" spans="1:99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</row>
    <row r="771" spans="1:99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</row>
    <row r="772" spans="1:99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</row>
    <row r="773" spans="1:99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</row>
    <row r="774" spans="1:99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</row>
    <row r="775" spans="1:99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</row>
    <row r="776" spans="1:99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</row>
    <row r="777" spans="1:99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</row>
    <row r="778" spans="1:99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</row>
    <row r="779" spans="1:99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</row>
    <row r="780" spans="1:99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</row>
    <row r="781" spans="1:99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</row>
    <row r="782" spans="1:99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</row>
    <row r="783" spans="1:99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</row>
    <row r="784" spans="1:99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</row>
    <row r="785" spans="1:99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</row>
    <row r="786" spans="1:99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</row>
    <row r="787" spans="1:99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</row>
    <row r="788" spans="1:99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</row>
    <row r="789" spans="1:99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</row>
    <row r="790" spans="1:99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</row>
    <row r="791" spans="1:99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</row>
    <row r="792" spans="1:99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</row>
    <row r="793" spans="1:99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</row>
    <row r="794" spans="1:99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</row>
    <row r="795" spans="1:99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</row>
    <row r="796" spans="1:99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</row>
    <row r="797" spans="1:99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</row>
    <row r="798" spans="1:99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</row>
    <row r="799" spans="1:99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</row>
    <row r="800" spans="1:99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</row>
    <row r="801" spans="1:99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</row>
    <row r="802" spans="1:99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</row>
    <row r="803" spans="1:99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</row>
    <row r="804" spans="1:99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</row>
    <row r="805" spans="1:99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</row>
    <row r="806" spans="1:99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</row>
    <row r="807" spans="1:99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</row>
    <row r="808" spans="1:99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</row>
    <row r="809" spans="1:99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</row>
    <row r="810" spans="1:99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</row>
    <row r="811" spans="1:99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</row>
    <row r="812" spans="1:99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</row>
    <row r="813" spans="1:99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</row>
    <row r="814" spans="1:99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</row>
    <row r="815" spans="1:99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</row>
    <row r="816" spans="1:99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</row>
    <row r="817" spans="1:99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</row>
    <row r="818" spans="1:99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</row>
    <row r="819" spans="1:99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</row>
    <row r="820" spans="1:99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</row>
    <row r="821" spans="1:99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</row>
    <row r="822" spans="1:99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</row>
    <row r="823" spans="1:99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</row>
    <row r="824" spans="1:99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</row>
    <row r="825" spans="1:99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</row>
    <row r="826" spans="1:99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</row>
    <row r="827" spans="1:99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</row>
    <row r="828" spans="1:99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</row>
    <row r="829" spans="1:99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</row>
    <row r="830" spans="1:99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</row>
    <row r="831" spans="1:99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</row>
    <row r="832" spans="1:99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</row>
    <row r="833" spans="1:99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</row>
    <row r="834" spans="1:99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</row>
    <row r="835" spans="1:99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</row>
    <row r="836" spans="1:99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</row>
    <row r="837" spans="1:99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</row>
    <row r="838" spans="1:99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</row>
    <row r="839" spans="1:99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</row>
    <row r="840" spans="1:99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</row>
    <row r="841" spans="1:99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</row>
    <row r="842" spans="1:99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</row>
    <row r="843" spans="1:99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</row>
    <row r="844" spans="1:99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</row>
    <row r="845" spans="1:99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</row>
    <row r="846" spans="1:99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</row>
    <row r="847" spans="1:99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</row>
    <row r="848" spans="1:99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</row>
    <row r="849" spans="1:99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</row>
    <row r="850" spans="1:99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</row>
    <row r="851" spans="1:99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</row>
    <row r="852" spans="1:99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</row>
    <row r="853" spans="1:99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</row>
    <row r="854" spans="1:99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</row>
    <row r="855" spans="1:99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</row>
    <row r="856" spans="1:99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</row>
    <row r="857" spans="1:99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</row>
    <row r="858" spans="1:99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</row>
    <row r="859" spans="1:99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</row>
    <row r="860" spans="1:99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</row>
    <row r="861" spans="1:99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</row>
    <row r="862" spans="1:99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</row>
    <row r="863" spans="1:99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</row>
    <row r="864" spans="1:99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</row>
    <row r="865" spans="1:99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</row>
    <row r="866" spans="1:99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</row>
    <row r="867" spans="1:99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</row>
    <row r="868" spans="1:99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</row>
    <row r="869" spans="1:99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</row>
    <row r="870" spans="1:99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</row>
    <row r="871" spans="1:99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</row>
    <row r="872" spans="1:99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</row>
    <row r="873" spans="1:99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</row>
    <row r="874" spans="1:99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</row>
    <row r="875" spans="1:99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</row>
    <row r="876" spans="1:99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</row>
    <row r="877" spans="1:99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</row>
    <row r="878" spans="1:99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</row>
    <row r="879" spans="1:99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</row>
    <row r="880" spans="1:99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</row>
    <row r="881" spans="1:99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</row>
    <row r="882" spans="1:99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</row>
    <row r="883" spans="1:99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</row>
    <row r="884" spans="1:99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</row>
    <row r="885" spans="1:99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</row>
    <row r="886" spans="1:99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</row>
    <row r="887" spans="1:99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</row>
    <row r="888" spans="1:99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</row>
    <row r="889" spans="1:99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</row>
    <row r="890" spans="1:99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</row>
    <row r="891" spans="1:99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</row>
    <row r="892" spans="1:99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</row>
    <row r="893" spans="1:99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</row>
    <row r="894" spans="1:99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</row>
    <row r="895" spans="1:99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</row>
    <row r="896" spans="1:99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</row>
    <row r="897" spans="1:99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</row>
    <row r="898" spans="1:99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</row>
    <row r="899" spans="1:99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</row>
    <row r="900" spans="1:99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</row>
    <row r="901" spans="1:99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</row>
    <row r="902" spans="1:99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</row>
    <row r="903" spans="1:99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</row>
    <row r="904" spans="1:99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</row>
    <row r="905" spans="1:99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</row>
    <row r="906" spans="1:99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</row>
    <row r="907" spans="1:99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</row>
    <row r="908" spans="1:99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</row>
    <row r="909" spans="1:99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</row>
    <row r="910" spans="1:99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</row>
    <row r="911" spans="1:99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</row>
    <row r="912" spans="1:99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</row>
    <row r="913" spans="1:99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</row>
    <row r="914" spans="1:99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</row>
    <row r="915" spans="1:99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</row>
    <row r="916" spans="1:99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</row>
    <row r="917" spans="1:99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</row>
    <row r="918" spans="1:99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</row>
    <row r="919" spans="1:99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</row>
    <row r="920" spans="1:99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</row>
    <row r="921" spans="1:99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</row>
  </sheetData>
  <sheetProtection selectLockedCells="1" selectUnlockedCells="1"/>
  <protectedRanges>
    <protectedRange sqref="B4" name="Range1_1_1_1_1_1_1_1_1_1_1_1" securityDescriptor="O:WDG:WDD:(A;;CC;;;S-1-5-21-343818398-1326574676-839522115-1136)(A;;CC;;;S-1-5-21-343818398-1326574676-839522115-1139)(A;;CC;;;S-1-5-21-343818398-1326574676-839522115-1143)(A;;CC;;;S-1-5-21-343818398-1326574676-839522115-1137)"/>
  </protectedRanges>
  <mergeCells count="86">
    <mergeCell ref="BG4:BH4"/>
    <mergeCell ref="CG4:CH4"/>
    <mergeCell ref="BI4:BJ4"/>
    <mergeCell ref="BK4:BL4"/>
    <mergeCell ref="BM4:BN4"/>
    <mergeCell ref="BO4:BP4"/>
    <mergeCell ref="BQ4:BS4"/>
    <mergeCell ref="BT4:BV4"/>
    <mergeCell ref="CI4:CK4"/>
    <mergeCell ref="CL4:CN4"/>
    <mergeCell ref="CP4:CR4"/>
    <mergeCell ref="CS4:CU4"/>
    <mergeCell ref="BW4:BX4"/>
    <mergeCell ref="BY4:BZ4"/>
    <mergeCell ref="CA4:CB4"/>
    <mergeCell ref="CC4:CD4"/>
    <mergeCell ref="CE4:CF4"/>
    <mergeCell ref="CS3:CU3"/>
    <mergeCell ref="C4:D4"/>
    <mergeCell ref="E4:F4"/>
    <mergeCell ref="G4:H4"/>
    <mergeCell ref="I4:J4"/>
    <mergeCell ref="K4:L4"/>
    <mergeCell ref="M4:N4"/>
    <mergeCell ref="AS4:AT4"/>
    <mergeCell ref="U4:V4"/>
    <mergeCell ref="W4:X4"/>
    <mergeCell ref="Y4:Z4"/>
    <mergeCell ref="AA4:AB4"/>
    <mergeCell ref="AC4:AD4"/>
    <mergeCell ref="CP3:CR3"/>
    <mergeCell ref="CI3:CK3"/>
    <mergeCell ref="CL3:CN3"/>
    <mergeCell ref="AE4:AF4"/>
    <mergeCell ref="AG4:AI4"/>
    <mergeCell ref="O4:Q4"/>
    <mergeCell ref="BO3:BP3"/>
    <mergeCell ref="BQ3:BS3"/>
    <mergeCell ref="R4:T4"/>
    <mergeCell ref="AO4:AP4"/>
    <mergeCell ref="AQ4:AR4"/>
    <mergeCell ref="AJ4:AL4"/>
    <mergeCell ref="AM4:AN4"/>
    <mergeCell ref="AU4:AV4"/>
    <mergeCell ref="AW4:AX4"/>
    <mergeCell ref="AY4:BA4"/>
    <mergeCell ref="W3:X3"/>
    <mergeCell ref="U3:V3"/>
    <mergeCell ref="BB4:BD4"/>
    <mergeCell ref="BE4:BF4"/>
    <mergeCell ref="BK3:BL3"/>
    <mergeCell ref="BM3:BN3"/>
    <mergeCell ref="CG3:CH3"/>
    <mergeCell ref="AW3:AX3"/>
    <mergeCell ref="AY3:BA3"/>
    <mergeCell ref="BT3:BV3"/>
    <mergeCell ref="BW3:BX3"/>
    <mergeCell ref="BY3:BZ3"/>
    <mergeCell ref="BB3:BD3"/>
    <mergeCell ref="BE3:BF3"/>
    <mergeCell ref="BG3:BH3"/>
    <mergeCell ref="BI3:BJ3"/>
    <mergeCell ref="CA3:CB3"/>
    <mergeCell ref="CC3:CD3"/>
    <mergeCell ref="CE3:CF3"/>
    <mergeCell ref="AM3:AN3"/>
    <mergeCell ref="AO3:AP3"/>
    <mergeCell ref="AQ3:AR3"/>
    <mergeCell ref="AU3:AV3"/>
    <mergeCell ref="AS3:AT3"/>
    <mergeCell ref="R3:T3"/>
    <mergeCell ref="AJ3:AL3"/>
    <mergeCell ref="Y3:Z3"/>
    <mergeCell ref="AA3:AB3"/>
    <mergeCell ref="AC3:AD3"/>
    <mergeCell ref="AE3:AF3"/>
    <mergeCell ref="AG3:AI3"/>
    <mergeCell ref="A2:B2"/>
    <mergeCell ref="I3:J3"/>
    <mergeCell ref="K3:L3"/>
    <mergeCell ref="M3:N3"/>
    <mergeCell ref="O3:Q3"/>
    <mergeCell ref="A3:B3"/>
    <mergeCell ref="G3:H3"/>
    <mergeCell ref="E3:F3"/>
    <mergeCell ref="C3:D3"/>
  </mergeCells>
  <printOptions horizontalCentered="1" verticalCentered="1"/>
  <pageMargins left="0.196850393700787" right="0.23622047244094499" top="0.15748031496063" bottom="0.15748031496063" header="0.15748031496063" footer="0.15748031496063"/>
  <pageSetup paperSize="9" scale="51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38</vt:i4>
      </vt:variant>
    </vt:vector>
  </HeadingPairs>
  <TitlesOfParts>
    <vt:vector size="57" baseType="lpstr">
      <vt:lpstr>Cancer Upgrades UNITS</vt:lpstr>
      <vt:lpstr>Cancer Upgrades BASE</vt:lpstr>
      <vt:lpstr>Cancer Upgrades CHILDREN</vt:lpstr>
      <vt:lpstr>Double Upgrades Units</vt:lpstr>
      <vt:lpstr>Double Upgrades Base</vt:lpstr>
      <vt:lpstr>Double Upgrades Children</vt:lpstr>
      <vt:lpstr>Macc Upgrades UNITS</vt:lpstr>
      <vt:lpstr>Macc Upgrades BASE</vt:lpstr>
      <vt:lpstr>Macc Upgrades CHILDREN</vt:lpstr>
      <vt:lpstr>Million Upgrades UNITS</vt:lpstr>
      <vt:lpstr>Million Upgrades BASE</vt:lpstr>
      <vt:lpstr>Million Upgrades CHILDREN</vt:lpstr>
      <vt:lpstr>DOUBLE Macc Upgrades Units</vt:lpstr>
      <vt:lpstr>DOUBLE Macc Upgrades Base</vt:lpstr>
      <vt:lpstr>DOUBLE Macc Upgrades Children</vt:lpstr>
      <vt:lpstr>DOUBLE MILLION Upgrade Units</vt:lpstr>
      <vt:lpstr>DOUBLE MILLION Upgrade Base</vt:lpstr>
      <vt:lpstr>DOUBLE MILLION Upgrade Children</vt:lpstr>
      <vt:lpstr>Mining Upgrades UNITS</vt:lpstr>
      <vt:lpstr>'Cancer Upgrades BASE'!Print_Area</vt:lpstr>
      <vt:lpstr>'Cancer Upgrades CHILDREN'!Print_Area</vt:lpstr>
      <vt:lpstr>'Cancer Upgrades UNITS'!Print_Area</vt:lpstr>
      <vt:lpstr>'DOUBLE Macc Upgrades Base'!Print_Area</vt:lpstr>
      <vt:lpstr>'DOUBLE Macc Upgrades Children'!Print_Area</vt:lpstr>
      <vt:lpstr>'DOUBLE Macc Upgrades Units'!Print_Area</vt:lpstr>
      <vt:lpstr>'DOUBLE MILLION Upgrade Base'!Print_Area</vt:lpstr>
      <vt:lpstr>'DOUBLE MILLION Upgrade Children'!Print_Area</vt:lpstr>
      <vt:lpstr>'DOUBLE MILLION Upgrade Units'!Print_Area</vt:lpstr>
      <vt:lpstr>'Double Upgrades Base'!Print_Area</vt:lpstr>
      <vt:lpstr>'Double Upgrades Children'!Print_Area</vt:lpstr>
      <vt:lpstr>'Double Upgrades Units'!Print_Area</vt:lpstr>
      <vt:lpstr>'Macc Upgrades BASE'!Print_Area</vt:lpstr>
      <vt:lpstr>'Macc Upgrades CHILDREN'!Print_Area</vt:lpstr>
      <vt:lpstr>'Macc Upgrades UNITS'!Print_Area</vt:lpstr>
      <vt:lpstr>'Million Upgrades BASE'!Print_Area</vt:lpstr>
      <vt:lpstr>'Million Upgrades CHILDREN'!Print_Area</vt:lpstr>
      <vt:lpstr>'Million Upgrades UNITS'!Print_Area</vt:lpstr>
      <vt:lpstr>'Mining Upgrades UNITS'!Print_Area</vt:lpstr>
      <vt:lpstr>'Cancer Upgrades BASE'!Print_Titles</vt:lpstr>
      <vt:lpstr>'Cancer Upgrades CHILDREN'!Print_Titles</vt:lpstr>
      <vt:lpstr>'Cancer Upgrades UNITS'!Print_Titles</vt:lpstr>
      <vt:lpstr>'DOUBLE Macc Upgrades Base'!Print_Titles</vt:lpstr>
      <vt:lpstr>'DOUBLE Macc Upgrades Children'!Print_Titles</vt:lpstr>
      <vt:lpstr>'DOUBLE Macc Upgrades Units'!Print_Titles</vt:lpstr>
      <vt:lpstr>'DOUBLE MILLION Upgrade Base'!Print_Titles</vt:lpstr>
      <vt:lpstr>'DOUBLE MILLION Upgrade Children'!Print_Titles</vt:lpstr>
      <vt:lpstr>'DOUBLE MILLION Upgrade Units'!Print_Titles</vt:lpstr>
      <vt:lpstr>'Double Upgrades Base'!Print_Titles</vt:lpstr>
      <vt:lpstr>'Double Upgrades Children'!Print_Titles</vt:lpstr>
      <vt:lpstr>'Double Upgrades Units'!Print_Titles</vt:lpstr>
      <vt:lpstr>'Macc Upgrades BASE'!Print_Titles</vt:lpstr>
      <vt:lpstr>'Macc Upgrades CHILDREN'!Print_Titles</vt:lpstr>
      <vt:lpstr>'Macc Upgrades UNITS'!Print_Titles</vt:lpstr>
      <vt:lpstr>'Million Upgrades BASE'!Print_Titles</vt:lpstr>
      <vt:lpstr>'Million Upgrades CHILDREN'!Print_Titles</vt:lpstr>
      <vt:lpstr>'Million Upgrades UNITS'!Print_Titles</vt:lpstr>
      <vt:lpstr>'Mining Upgrades UNITS'!Print_Titles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Hundra Loxton</dc:creator>
  <cp:lastModifiedBy>Pheko Moroke</cp:lastModifiedBy>
  <cp:lastPrinted>2015-07-30T08:49:44Z</cp:lastPrinted>
  <dcterms:created xsi:type="dcterms:W3CDTF">2015-06-02T05:51:55Z</dcterms:created>
  <dcterms:modified xsi:type="dcterms:W3CDTF">2015-09-28T13:19:46Z</dcterms:modified>
</cp:coreProperties>
</file>