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esktop/end of camp/"/>
    </mc:Choice>
  </mc:AlternateContent>
  <xr:revisionPtr revIDLastSave="49" documentId="13_ncr:1_{61991142-263E-9147-BE12-C8143F84F1AF}" xr6:coauthVersionLast="47" xr6:coauthVersionMax="47" xr10:uidLastSave="{62785255-C798-418F-A40E-DB7B9D0890F9}"/>
  <bookViews>
    <workbookView xWindow="13380" yWindow="500" windowWidth="15420" windowHeight="16140" activeTab="2" xr2:uid="{14A78827-C492-2E4D-ADD5-F026BAC5AA7B}"/>
  </bookViews>
  <sheets>
    <sheet name="prior experience" sheetId="1" r:id="rId1"/>
    <sheet name="prior skill rating" sheetId="2" r:id="rId2"/>
    <sheet name="post skill rating" sheetId="3" r:id="rId3"/>
    <sheet name="confident" sheetId="4" r:id="rId4"/>
    <sheet name="enjoy" sheetId="5" r:id="rId5"/>
    <sheet name="interesting" sheetId="6" r:id="rId6"/>
    <sheet name="difficult" sheetId="7" r:id="rId7"/>
    <sheet name="comp sci" sheetId="8" r:id="rId8"/>
    <sheet name="useful for school" sheetId="9" r:id="rId9"/>
    <sheet name="useful for career" sheetId="10" r:id="rId10"/>
    <sheet name="do more" sheetId="11" r:id="rId11"/>
    <sheet name="successful" sheetId="12" r:id="rId12"/>
    <sheet name="teamwork " sheetId="13" r:id="rId13"/>
    <sheet name="comments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3" l="1"/>
  <c r="D4" i="13"/>
  <c r="D3" i="13"/>
  <c r="D8" i="12"/>
  <c r="D7" i="12"/>
  <c r="D6" i="12"/>
  <c r="D5" i="12"/>
  <c r="D4" i="12"/>
  <c r="D8" i="11"/>
  <c r="D7" i="11"/>
  <c r="D6" i="11"/>
  <c r="D5" i="11"/>
  <c r="D4" i="11"/>
  <c r="D8" i="10"/>
  <c r="D7" i="10"/>
  <c r="D6" i="10"/>
  <c r="D5" i="10"/>
  <c r="D4" i="10"/>
  <c r="D8" i="9"/>
  <c r="D7" i="9"/>
  <c r="D6" i="9"/>
  <c r="D5" i="9"/>
  <c r="D4" i="9"/>
  <c r="D8" i="8"/>
  <c r="D7" i="8"/>
  <c r="D6" i="8"/>
  <c r="D5" i="8"/>
  <c r="D4" i="8"/>
  <c r="D8" i="7"/>
  <c r="D7" i="7"/>
  <c r="D6" i="7"/>
  <c r="D5" i="7"/>
  <c r="D4" i="7"/>
  <c r="D8" i="6"/>
  <c r="D7" i="6"/>
  <c r="D6" i="6"/>
  <c r="D5" i="6"/>
  <c r="D4" i="6"/>
  <c r="D8" i="5"/>
  <c r="D7" i="5"/>
  <c r="D6" i="5"/>
  <c r="D5" i="5"/>
  <c r="D4" i="5"/>
  <c r="D8" i="4"/>
  <c r="D7" i="4"/>
  <c r="D6" i="4"/>
  <c r="D5" i="4"/>
  <c r="D4" i="4"/>
  <c r="D8" i="2"/>
  <c r="D7" i="2"/>
  <c r="D6" i="2"/>
  <c r="E7" i="3"/>
  <c r="E6" i="3"/>
  <c r="E5" i="3"/>
  <c r="E4" i="3"/>
  <c r="D5" i="2"/>
  <c r="D7" i="1"/>
  <c r="D6" i="1"/>
  <c r="D5" i="1"/>
  <c r="D4" i="1"/>
</calcChain>
</file>

<file path=xl/sharedStrings.xml><?xml version="1.0" encoding="utf-8"?>
<sst xmlns="http://schemas.openxmlformats.org/spreadsheetml/2006/main" count="868" uniqueCount="95">
  <si>
    <t>Q12</t>
  </si>
  <si>
    <t>How much experience did you have with coding or programming before the camp?</t>
  </si>
  <si>
    <t>A lot of experience</t>
  </si>
  <si>
    <t>Some experience</t>
  </si>
  <si>
    <t xml:space="preserve">A lot of Experience </t>
  </si>
  <si>
    <t xml:space="preserve">A little Experience </t>
  </si>
  <si>
    <t>A little experience</t>
  </si>
  <si>
    <t>No Experience</t>
  </si>
  <si>
    <t>No experience</t>
  </si>
  <si>
    <t>Q14_1</t>
  </si>
  <si>
    <t>How would you rate your coding skills before the summer program?
(0 - None, 1 - Basic, 2 - Medium, 3 - High) - Skills</t>
  </si>
  <si>
    <t>None</t>
  </si>
  <si>
    <t>Basic</t>
  </si>
  <si>
    <t>Medium</t>
  </si>
  <si>
    <t>High</t>
  </si>
  <si>
    <t>Q15_1</t>
  </si>
  <si>
    <t>How would you rate your coding skills after the summer program?
(0 - None, 1 - Basic, 2 - Medium, 3 - High) - Skills</t>
  </si>
  <si>
    <t>Motivation_1</t>
  </si>
  <si>
    <t>Think about the activities you completed today then answer the following questions - I felt confident when completing today's camp activities.</t>
  </si>
  <si>
    <t>Strongly agree</t>
  </si>
  <si>
    <t>Somewhat agree</t>
  </si>
  <si>
    <t>Neither agree nor disagree</t>
  </si>
  <si>
    <t>Somewhat disagree</t>
  </si>
  <si>
    <t>Strongly disagree</t>
  </si>
  <si>
    <t>Motivation_2</t>
  </si>
  <si>
    <t>Think about the activities you completed today then answer the following questions - I enjoyed completing today's camp activities.</t>
  </si>
  <si>
    <t>Motivation_3</t>
  </si>
  <si>
    <t>Think about the activities you completed today then answer the following questions - I find today's camp activities interesting.</t>
  </si>
  <si>
    <t>Motivation_4</t>
  </si>
  <si>
    <t>Think about the activities you completed today then answer the following questions - I find today's camp activities difficult.</t>
  </si>
  <si>
    <t>Motivation_5</t>
  </si>
  <si>
    <t>Think about the activities you completed today then answer the following questions - Today's camp activities made me feel like I was a computer scientist.</t>
  </si>
  <si>
    <t>Motivation_6</t>
  </si>
  <si>
    <t>Think about the activities you completed today then answer the following questions - Today's camp activities are useful for what I will be doing in school.</t>
  </si>
  <si>
    <t>Motivation_7</t>
  </si>
  <si>
    <t>Think about the activities you completed today then answer the following questions - Today's camp activities are useful for my future career goals.</t>
  </si>
  <si>
    <t>Motivation_8</t>
  </si>
  <si>
    <t>Think about the activities you completed today then answer the following questions - I want to do more activities similar to today's camp activities.</t>
  </si>
  <si>
    <t>Motivation_9</t>
  </si>
  <si>
    <t>Think about the activities you completed today then answer the following questions - I felt successful after completing today's camp activities.</t>
  </si>
  <si>
    <t>Teamwork</t>
  </si>
  <si>
    <t>Within your team, which of the following best describes the distribution of effort for today's camp activities?</t>
  </si>
  <si>
    <t>The effort was equally distributed among the members of my team.</t>
  </si>
  <si>
    <t>The effort was equally distributed amoung the members of my team.</t>
  </si>
  <si>
    <t>I exerted more effort than my teammates.</t>
  </si>
  <si>
    <t>My teammates exerted more effort than I did.</t>
  </si>
  <si>
    <t>Q16</t>
  </si>
  <si>
    <t>Do you have any comments or feedback on the camp?</t>
  </si>
  <si>
    <t>its fun and good</t>
  </si>
  <si>
    <t>Nope, this was fun!  - Kayla</t>
  </si>
  <si>
    <t>No except I loved it</t>
  </si>
  <si>
    <t>yes</t>
  </si>
  <si>
    <t>Please do this camp every summer I would appreciate it.</t>
  </si>
  <si>
    <t>This is a cool summer camp. I would like to came here again ( if possible)</t>
  </si>
  <si>
    <t>No</t>
  </si>
  <si>
    <t>no</t>
  </si>
  <si>
    <t>I just wanna say this was fun and i learned new stuff</t>
  </si>
  <si>
    <t>The opportunity is great</t>
  </si>
  <si>
    <t>I LOVE THIS! im so sa thats it ending :(</t>
  </si>
  <si>
    <t>it was really nice</t>
  </si>
  <si>
    <t>none</t>
  </si>
  <si>
    <t>:)</t>
  </si>
  <si>
    <t>NO</t>
  </si>
  <si>
    <t>I think it was an overall good camp and it was very fun at times.</t>
  </si>
  <si>
    <t>N/A</t>
  </si>
  <si>
    <t>gehWH</t>
  </si>
  <si>
    <t>i love this camp i wish i could come back. i hope to next summer.</t>
  </si>
  <si>
    <t>I really liked this experience and hope to do it again.</t>
  </si>
  <si>
    <t>It was really fun.</t>
  </si>
  <si>
    <t>I enjoyed it</t>
  </si>
  <si>
    <t>No comment</t>
  </si>
  <si>
    <t>It was very fun and I loved how we created  stuff and coded with mico-bits!</t>
  </si>
  <si>
    <t>Not Really</t>
  </si>
  <si>
    <t>The camp was really fun, you got to interact with other people and got to do a lot of cool things. I liked this camp because the teachers were really cool, the food was good, you got to learn a lot of things and over all everything we did was great! I thought it was going to be like school, being here seven hours, but it actually was fun and not like school. I just want to say that this camp was a advantage even if your career doesn't include this, you still learn a lot of things. So it was a great camp! &amp;lt;3</t>
  </si>
  <si>
    <t>No.</t>
  </si>
  <si>
    <t>It was truly amazing, i wish the camp was longer.</t>
  </si>
  <si>
    <t>Nope.</t>
  </si>
  <si>
    <t>It was an awesome experience</t>
  </si>
  <si>
    <t>Thanks for the memories I guess.</t>
  </si>
  <si>
    <t>It was very fun, And I would recommended it to my friends.</t>
  </si>
  <si>
    <t>Nope</t>
  </si>
  <si>
    <t xml:space="preserve">None
</t>
  </si>
  <si>
    <t>This camp was really great, and I'm so glad I came. The teachers are so amazing and helped a lot. Areesha, Sofia, Dr. R, and Jared were super great in helping us learn how to work the Micro:bit and all the things we can do with them.</t>
  </si>
  <si>
    <t>Good camp</t>
  </si>
  <si>
    <t>The teachers were super nice and funny and this camp experience was really fun, to be honest this is the best camp I've been to. I made some friends thanks to this camp and I got better at coding. I'm gonna miss everyone including the teachers. I tried new food, I've never tried before and I met new friends.</t>
  </si>
  <si>
    <t>N9</t>
  </si>
  <si>
    <t>Today was very fun.</t>
  </si>
  <si>
    <t xml:space="preserve">the camp was really fun
</t>
  </si>
  <si>
    <t>I love the camp and everyone was so nice and amazing hope to do more in the future</t>
  </si>
  <si>
    <t>great</t>
  </si>
  <si>
    <t>I do not</t>
  </si>
  <si>
    <t>it was fun</t>
  </si>
  <si>
    <t>it was fun :)</t>
  </si>
  <si>
    <t>no i dont</t>
  </si>
  <si>
    <t>I enjoy coming to the camp! This camp made me change view about coding and how coding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</si>
</sst>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 experience did you have with coding or programming before the camp?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'prior experience'!$C$4:$C$7</c:f>
              <c:strCache>
                <c:ptCount val="4"/>
                <c:pt idx="0">
                  <c:v>A lot of Experience </c:v>
                </c:pt>
                <c:pt idx="1">
                  <c:v>Some experience</c:v>
                </c:pt>
                <c:pt idx="2">
                  <c:v>A little Experience </c:v>
                </c:pt>
                <c:pt idx="3">
                  <c:v>No Experience</c:v>
                </c:pt>
              </c:strCache>
            </c:strRef>
          </c:cat>
          <c:val>
            <c:numRef>
              <c:f>'prior experience'!$D$4:$D$7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26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AB7-B4D8-CAB5920A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97912"/>
        <c:axId val="1795897607"/>
      </c:barChart>
      <c:catAx>
        <c:axId val="3107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7607"/>
        <c:crosses val="autoZero"/>
        <c:auto val="1"/>
        <c:lblAlgn val="ctr"/>
        <c:lblOffset val="100"/>
        <c:noMultiLvlLbl val="0"/>
      </c:catAx>
      <c:valAx>
        <c:axId val="179589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9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my future career goals.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'useful for career'!$C$4:$C$8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'useful for career'!$D$4:$D$8</c:f>
              <c:numCache>
                <c:formatCode>General</c:formatCode>
                <c:ptCount val="5"/>
                <c:pt idx="0">
                  <c:v>34</c:v>
                </c:pt>
                <c:pt idx="1">
                  <c:v>12</c:v>
                </c:pt>
                <c:pt idx="2">
                  <c:v>15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D-4519-888B-5782D4CA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813383"/>
        <c:axId val="473240423"/>
      </c:barChart>
      <c:catAx>
        <c:axId val="190381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40423"/>
        <c:crosses val="autoZero"/>
        <c:auto val="1"/>
        <c:lblAlgn val="ctr"/>
        <c:lblOffset val="100"/>
        <c:noMultiLvlLbl val="0"/>
      </c:catAx>
      <c:valAx>
        <c:axId val="47324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3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want to do more activities similar to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more'!$C$4:$C$8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'do more'!$D$4:$D$8</c:f>
              <c:numCache>
                <c:formatCode>General</c:formatCode>
                <c:ptCount val="5"/>
                <c:pt idx="0">
                  <c:v>44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8-4DA5-AC27-F180274D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83847"/>
        <c:axId val="473269799"/>
      </c:barChart>
      <c:catAx>
        <c:axId val="1903783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9799"/>
        <c:crosses val="autoZero"/>
        <c:auto val="1"/>
        <c:lblAlgn val="ctr"/>
        <c:lblOffset val="100"/>
        <c:noMultiLvlLbl val="0"/>
      </c:catAx>
      <c:valAx>
        <c:axId val="473269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successful after completing today's camp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successful!$C$4:$C$8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successful!$D$4:$D$8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7-4E2D-9F05-16F5484F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443352"/>
        <c:axId val="1232101319"/>
      </c:barChart>
      <c:catAx>
        <c:axId val="11284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01319"/>
        <c:crosses val="autoZero"/>
        <c:auto val="1"/>
        <c:lblAlgn val="ctr"/>
        <c:lblOffset val="100"/>
        <c:noMultiLvlLbl val="0"/>
      </c:catAx>
      <c:valAx>
        <c:axId val="123210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your team, which of the following best describes the distribution of effort for today's camp activites?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'teamwork '!$C$3:$C$5</c:f>
              <c:strCache>
                <c:ptCount val="3"/>
                <c:pt idx="0">
                  <c:v>The effort was equally distributed amoung the members of my team.</c:v>
                </c:pt>
                <c:pt idx="1">
                  <c:v>I exerted more effort than my teammates.</c:v>
                </c:pt>
                <c:pt idx="2">
                  <c:v>My teammates exerted more effort than I did.</c:v>
                </c:pt>
              </c:strCache>
            </c:strRef>
          </c:cat>
          <c:val>
            <c:numRef>
              <c:f>'teamwork '!$D$3:$D$5</c:f>
              <c:numCache>
                <c:formatCode>General</c:formatCode>
                <c:ptCount val="3"/>
                <c:pt idx="0">
                  <c:v>48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E-4331-AD65-BFC05970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985863"/>
        <c:axId val="1922471991"/>
      </c:barChart>
      <c:catAx>
        <c:axId val="158098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71991"/>
        <c:crosses val="autoZero"/>
        <c:auto val="1"/>
        <c:lblAlgn val="ctr"/>
        <c:lblOffset val="100"/>
        <c:noMultiLvlLbl val="0"/>
      </c:catAx>
      <c:valAx>
        <c:axId val="192247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85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would you rate your coding skills before the summer program?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'prior skill rating'!$B$5:$B$8</c:f>
              <c:strCache>
                <c:ptCount val="4"/>
                <c:pt idx="0">
                  <c:v>None</c:v>
                </c:pt>
                <c:pt idx="1">
                  <c:v>Basic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'prior skill rating'!$D$5:$D$8</c:f>
              <c:numCache>
                <c:formatCode>General</c:formatCode>
                <c:ptCount val="4"/>
                <c:pt idx="0">
                  <c:v>5</c:v>
                </c:pt>
                <c:pt idx="1">
                  <c:v>34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D-4376-BC62-41C279B1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52408"/>
        <c:axId val="1460256072"/>
      </c:barChart>
      <c:catAx>
        <c:axId val="8003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56072"/>
        <c:crosses val="autoZero"/>
        <c:auto val="1"/>
        <c:lblAlgn val="ctr"/>
        <c:lblOffset val="100"/>
        <c:noMultiLvlLbl val="0"/>
      </c:catAx>
      <c:valAx>
        <c:axId val="14602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5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would you rate your coding skills after the summer program?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 skill rating'!$C$4:$C$7</c:f>
              <c:strCache>
                <c:ptCount val="4"/>
                <c:pt idx="0">
                  <c:v>None</c:v>
                </c:pt>
                <c:pt idx="1">
                  <c:v>Basic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'post skill rating'!$E$4:$E$7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A-479D-872B-560ADF56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09656"/>
        <c:axId val="920042168"/>
      </c:barChart>
      <c:catAx>
        <c:axId val="3226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42168"/>
        <c:crosses val="autoZero"/>
        <c:auto val="1"/>
        <c:lblAlgn val="ctr"/>
        <c:lblOffset val="100"/>
        <c:noMultiLvlLbl val="0"/>
      </c:catAx>
      <c:valAx>
        <c:axId val="9200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confident when completing today's camp activites.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confident!$C$4:$C$8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confident!$D$4:$D$8</c:f>
              <c:numCache>
                <c:formatCode>General</c:formatCode>
                <c:ptCount val="5"/>
                <c:pt idx="0">
                  <c:v>47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0-408F-8731-B0A59D14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832584"/>
        <c:axId val="938812088"/>
      </c:barChart>
      <c:catAx>
        <c:axId val="9388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2088"/>
        <c:crosses val="autoZero"/>
        <c:auto val="1"/>
        <c:lblAlgn val="ctr"/>
        <c:lblOffset val="100"/>
        <c:noMultiLvlLbl val="0"/>
      </c:catAx>
      <c:valAx>
        <c:axId val="9388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enjoyed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enjoy!$C$4:$C$8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enjoy!$D$4:$D$8</c:f>
              <c:numCache>
                <c:formatCode>General</c:formatCode>
                <c:ptCount val="5"/>
                <c:pt idx="0">
                  <c:v>48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5-4DFE-8CF6-A1D57962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385320"/>
        <c:axId val="1558332408"/>
      </c:barChart>
      <c:catAx>
        <c:axId val="10703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32408"/>
        <c:crosses val="autoZero"/>
        <c:auto val="1"/>
        <c:lblAlgn val="ctr"/>
        <c:lblOffset val="100"/>
        <c:noMultiLvlLbl val="0"/>
      </c:catAx>
      <c:valAx>
        <c:axId val="15583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interesting.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interesting!$C$4:$C$8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interesting!$D$4:$D$8</c:f>
              <c:numCache>
                <c:formatCode>General</c:formatCode>
                <c:ptCount val="5"/>
                <c:pt idx="0">
                  <c:v>49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F-487F-BD37-46633C08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332488"/>
        <c:axId val="939044984"/>
      </c:barChart>
      <c:catAx>
        <c:axId val="107033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44984"/>
        <c:crosses val="autoZero"/>
        <c:auto val="1"/>
        <c:lblAlgn val="ctr"/>
        <c:lblOffset val="100"/>
        <c:noMultiLvlLbl val="0"/>
      </c:catAx>
      <c:valAx>
        <c:axId val="93904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difficult.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difficult!$D$4:$D$8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19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F-41E9-AFEE-A03EF7C5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219704"/>
        <c:axId val="1922501799"/>
      </c:barChart>
      <c:catAx>
        <c:axId val="9612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01799"/>
        <c:crosses val="autoZero"/>
        <c:auto val="1"/>
        <c:lblAlgn val="ctr"/>
        <c:lblOffset val="100"/>
        <c:noMultiLvlLbl val="0"/>
      </c:catAx>
      <c:valAx>
        <c:axId val="192250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1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made me feel like I was a computer scientist.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 sci'!$C$4:$C$8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'comp sci'!$D$4:$D$8</c:f>
              <c:numCache>
                <c:formatCode>General</c:formatCode>
                <c:ptCount val="5"/>
                <c:pt idx="0">
                  <c:v>34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7-458C-ACE0-1E451F6E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718104"/>
        <c:axId val="464744455"/>
      </c:barChart>
      <c:catAx>
        <c:axId val="9447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455"/>
        <c:crosses val="autoZero"/>
        <c:auto val="1"/>
        <c:lblAlgn val="ctr"/>
        <c:lblOffset val="100"/>
        <c:noMultiLvlLbl val="0"/>
      </c:catAx>
      <c:valAx>
        <c:axId val="46474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1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what I will be doing in school.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'useful for school'!$C$4:$C$8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'useful for school'!$D$4:$D$8</c:f>
              <c:numCache>
                <c:formatCode>General</c:formatCode>
                <c:ptCount val="5"/>
                <c:pt idx="0">
                  <c:v>28</c:v>
                </c:pt>
                <c:pt idx="1">
                  <c:v>19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EF0-AFF1-4F7D7236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658935"/>
        <c:axId val="1129630136"/>
      </c:barChart>
      <c:catAx>
        <c:axId val="1858658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30136"/>
        <c:crosses val="autoZero"/>
        <c:auto val="1"/>
        <c:lblAlgn val="ctr"/>
        <c:lblOffset val="100"/>
        <c:noMultiLvlLbl val="0"/>
      </c:catAx>
      <c:valAx>
        <c:axId val="11296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58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47625</xdr:rowOff>
    </xdr:from>
    <xdr:to>
      <xdr:col>12</xdr:col>
      <xdr:colOff>552450</xdr:colOff>
      <xdr:row>12</xdr:row>
      <xdr:rowOff>352425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9754F-4D30-1695-D77A-6A47A161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114300</xdr:rowOff>
    </xdr:from>
    <xdr:to>
      <xdr:col>8</xdr:col>
      <xdr:colOff>361950</xdr:colOff>
      <xdr:row>11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28B47-3FA6-C9FA-6E63-9EA0FF31C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114300</xdr:rowOff>
    </xdr:from>
    <xdr:to>
      <xdr:col>8</xdr:col>
      <xdr:colOff>361950</xdr:colOff>
      <xdr:row>11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88A4E-E78C-0DAC-1B80-B35AEF9E1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114300</xdr:rowOff>
    </xdr:from>
    <xdr:to>
      <xdr:col>8</xdr:col>
      <xdr:colOff>361950</xdr:colOff>
      <xdr:row>11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4FBC0-3A8F-E563-7DF7-0EC991A5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1371600</xdr:rowOff>
    </xdr:from>
    <xdr:to>
      <xdr:col>13</xdr:col>
      <xdr:colOff>323850</xdr:colOff>
      <xdr:row>6</xdr:row>
      <xdr:rowOff>666750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145DC-8823-4142-7266-4B2341FE7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104775</xdr:rowOff>
    </xdr:from>
    <xdr:to>
      <xdr:col>10</xdr:col>
      <xdr:colOff>47625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09E88-3228-4311-6293-519BEC95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0</xdr:rowOff>
    </xdr:from>
    <xdr:to>
      <xdr:col>9</xdr:col>
      <xdr:colOff>457200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945AF-1350-E10B-7DC5-8FB52B97D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</xdr:row>
      <xdr:rowOff>114300</xdr:rowOff>
    </xdr:from>
    <xdr:to>
      <xdr:col>10</xdr:col>
      <xdr:colOff>266700</xdr:colOff>
      <xdr:row>11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E5EFB-D9AD-D178-FEA7-2D93F845B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5</xdr:row>
      <xdr:rowOff>114300</xdr:rowOff>
    </xdr:from>
    <xdr:to>
      <xdr:col>8</xdr:col>
      <xdr:colOff>171450</xdr:colOff>
      <xdr:row>11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386E4-2622-A07B-C3DF-36D97C30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5</xdr:row>
      <xdr:rowOff>114300</xdr:rowOff>
    </xdr:from>
    <xdr:to>
      <xdr:col>8</xdr:col>
      <xdr:colOff>171450</xdr:colOff>
      <xdr:row>11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2EEE-28CE-36A5-2912-D8DD80D6D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152400</xdr:rowOff>
    </xdr:from>
    <xdr:to>
      <xdr:col>10</xdr:col>
      <xdr:colOff>647700</xdr:colOff>
      <xdr:row>11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C0DB8-442F-B1AA-F96E-B01F151B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323850</xdr:rowOff>
    </xdr:from>
    <xdr:to>
      <xdr:col>8</xdr:col>
      <xdr:colOff>76200</xdr:colOff>
      <xdr:row>10</xdr:row>
      <xdr:rowOff>276225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A2978-D974-950F-A6E0-71062201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114300</xdr:rowOff>
    </xdr:from>
    <xdr:to>
      <xdr:col>8</xdr:col>
      <xdr:colOff>76200</xdr:colOff>
      <xdr:row>11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79B6-1F11-4269-9442-B6EFEB15D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89E0-ECF1-9A4D-AFEB-2159B4AD6AEC}">
  <dimension ref="A1:D67"/>
  <sheetViews>
    <sheetView workbookViewId="0">
      <selection activeCell="E6" sqref="E6"/>
    </sheetView>
  </sheetViews>
  <sheetFormatPr defaultColWidth="11" defaultRowHeight="15.95"/>
  <sheetData>
    <row r="1" spans="1:4">
      <c r="A1" s="1" t="s">
        <v>0</v>
      </c>
    </row>
    <row r="2" spans="1:4">
      <c r="A2" s="1" t="s">
        <v>1</v>
      </c>
    </row>
    <row r="3" spans="1:4" ht="33.950000000000003">
      <c r="A3" s="2" t="s">
        <v>2</v>
      </c>
    </row>
    <row r="4" spans="1:4" ht="33.950000000000003">
      <c r="A4" s="2" t="s">
        <v>3</v>
      </c>
      <c r="C4" t="s">
        <v>4</v>
      </c>
      <c r="D4">
        <f>COUNTIF(A3:A67,"A lot of experience")</f>
        <v>11</v>
      </c>
    </row>
    <row r="5" spans="1:4" ht="33.950000000000003">
      <c r="A5" s="2" t="s">
        <v>3</v>
      </c>
      <c r="C5" t="s">
        <v>3</v>
      </c>
      <c r="D5">
        <f>COUNTIF(A3:A67,"Some experience")</f>
        <v>21</v>
      </c>
    </row>
    <row r="6" spans="1:4" ht="33.950000000000003">
      <c r="A6" s="2" t="s">
        <v>3</v>
      </c>
      <c r="C6" t="s">
        <v>5</v>
      </c>
      <c r="D6">
        <f>COUNTIF(A3:A67,"A little experience")</f>
        <v>26</v>
      </c>
    </row>
    <row r="7" spans="1:4" ht="33.950000000000003">
      <c r="A7" s="2" t="s">
        <v>6</v>
      </c>
      <c r="C7" t="s">
        <v>7</v>
      </c>
      <c r="D7">
        <f>COUNTIF(A3:A67,"No experience")</f>
        <v>7</v>
      </c>
    </row>
    <row r="8" spans="1:4" ht="33.950000000000003">
      <c r="A8" s="2" t="s">
        <v>3</v>
      </c>
    </row>
    <row r="9" spans="1:4" ht="33.950000000000003">
      <c r="A9" s="2" t="s">
        <v>6</v>
      </c>
    </row>
    <row r="10" spans="1:4" ht="33.950000000000003">
      <c r="A10" s="2" t="s">
        <v>2</v>
      </c>
    </row>
    <row r="11" spans="1:4" ht="33.950000000000003">
      <c r="A11" s="2" t="s">
        <v>6</v>
      </c>
    </row>
    <row r="12" spans="1:4" ht="33.950000000000003">
      <c r="A12" s="2" t="s">
        <v>2</v>
      </c>
    </row>
    <row r="13" spans="1:4" ht="33.950000000000003">
      <c r="A13" s="2" t="s">
        <v>6</v>
      </c>
    </row>
    <row r="14" spans="1:4" ht="33.950000000000003">
      <c r="A14" s="2" t="s">
        <v>8</v>
      </c>
    </row>
    <row r="15" spans="1:4" ht="33.950000000000003">
      <c r="A15" s="2" t="s">
        <v>6</v>
      </c>
    </row>
    <row r="16" spans="1:4" ht="33.950000000000003">
      <c r="A16" s="2" t="s">
        <v>8</v>
      </c>
    </row>
    <row r="17" spans="1:1" ht="33.950000000000003">
      <c r="A17" s="2" t="s">
        <v>3</v>
      </c>
    </row>
    <row r="18" spans="1:1" ht="33.950000000000003">
      <c r="A18" s="2" t="s">
        <v>6</v>
      </c>
    </row>
    <row r="19" spans="1:1" ht="33.950000000000003">
      <c r="A19" s="2" t="s">
        <v>6</v>
      </c>
    </row>
    <row r="20" spans="1:1" ht="33.950000000000003">
      <c r="A20" s="2" t="s">
        <v>6</v>
      </c>
    </row>
    <row r="21" spans="1:1" ht="33.950000000000003">
      <c r="A21" s="2" t="s">
        <v>8</v>
      </c>
    </row>
    <row r="22" spans="1:1" ht="33.950000000000003">
      <c r="A22" s="2" t="s">
        <v>2</v>
      </c>
    </row>
    <row r="23" spans="1:1" ht="33.950000000000003">
      <c r="A23" s="2" t="s">
        <v>3</v>
      </c>
    </row>
    <row r="24" spans="1:1" ht="33.950000000000003">
      <c r="A24" s="2" t="s">
        <v>6</v>
      </c>
    </row>
    <row r="25" spans="1:1" ht="33.950000000000003">
      <c r="A25" s="2" t="s">
        <v>2</v>
      </c>
    </row>
    <row r="26" spans="1:1" ht="33.950000000000003">
      <c r="A26" s="2" t="s">
        <v>3</v>
      </c>
    </row>
    <row r="27" spans="1:1" ht="33.950000000000003">
      <c r="A27" s="2" t="s">
        <v>6</v>
      </c>
    </row>
    <row r="28" spans="1:1" ht="33.950000000000003">
      <c r="A28" s="2" t="s">
        <v>6</v>
      </c>
    </row>
    <row r="29" spans="1:1" ht="33.950000000000003">
      <c r="A29" s="2" t="s">
        <v>8</v>
      </c>
    </row>
    <row r="30" spans="1:1" ht="33.950000000000003">
      <c r="A30" s="2" t="s">
        <v>6</v>
      </c>
    </row>
    <row r="31" spans="1:1" ht="33.950000000000003">
      <c r="A31" s="2" t="s">
        <v>6</v>
      </c>
    </row>
    <row r="32" spans="1:1" ht="33.950000000000003">
      <c r="A32" s="2" t="s">
        <v>3</v>
      </c>
    </row>
    <row r="33" spans="1:1" ht="33.950000000000003">
      <c r="A33" s="2" t="s">
        <v>3</v>
      </c>
    </row>
    <row r="34" spans="1:1" ht="33.950000000000003">
      <c r="A34" s="2" t="s">
        <v>3</v>
      </c>
    </row>
    <row r="35" spans="1:1" ht="33.950000000000003">
      <c r="A35" s="2" t="s">
        <v>2</v>
      </c>
    </row>
    <row r="36" spans="1:1" ht="33.950000000000003">
      <c r="A36" s="2" t="s">
        <v>6</v>
      </c>
    </row>
    <row r="37" spans="1:1" ht="33.950000000000003">
      <c r="A37" s="2" t="s">
        <v>3</v>
      </c>
    </row>
    <row r="38" spans="1:1" ht="33.950000000000003">
      <c r="A38" s="2" t="s">
        <v>2</v>
      </c>
    </row>
    <row r="39" spans="1:1" ht="33.950000000000003">
      <c r="A39" s="2" t="s">
        <v>3</v>
      </c>
    </row>
    <row r="40" spans="1:1" ht="33.950000000000003">
      <c r="A40" s="2" t="s">
        <v>8</v>
      </c>
    </row>
    <row r="41" spans="1:1" ht="33.950000000000003">
      <c r="A41" s="2" t="s">
        <v>3</v>
      </c>
    </row>
    <row r="42" spans="1:1" ht="33.950000000000003">
      <c r="A42" s="2" t="s">
        <v>6</v>
      </c>
    </row>
    <row r="43" spans="1:1" ht="33.950000000000003">
      <c r="A43" s="2" t="s">
        <v>8</v>
      </c>
    </row>
    <row r="44" spans="1:1" ht="33.950000000000003">
      <c r="A44" s="2" t="s">
        <v>6</v>
      </c>
    </row>
    <row r="45" spans="1:1" ht="33.950000000000003">
      <c r="A45" s="2" t="s">
        <v>3</v>
      </c>
    </row>
    <row r="46" spans="1:1" ht="33.950000000000003">
      <c r="A46" s="2" t="s">
        <v>3</v>
      </c>
    </row>
    <row r="47" spans="1:1" ht="33.950000000000003">
      <c r="A47" s="2" t="s">
        <v>3</v>
      </c>
    </row>
    <row r="48" spans="1:1" ht="33.950000000000003">
      <c r="A48" s="2" t="s">
        <v>2</v>
      </c>
    </row>
    <row r="49" spans="1:1" ht="33.950000000000003">
      <c r="A49" s="2" t="s">
        <v>3</v>
      </c>
    </row>
    <row r="50" spans="1:1" ht="33.950000000000003">
      <c r="A50" s="2" t="s">
        <v>6</v>
      </c>
    </row>
    <row r="51" spans="1:1" ht="33.950000000000003">
      <c r="A51" s="2" t="s">
        <v>3</v>
      </c>
    </row>
    <row r="52" spans="1:1" ht="33.950000000000003">
      <c r="A52" s="2" t="s">
        <v>6</v>
      </c>
    </row>
    <row r="53" spans="1:1" ht="33.950000000000003">
      <c r="A53" s="2" t="s">
        <v>6</v>
      </c>
    </row>
    <row r="54" spans="1:1" ht="33.950000000000003">
      <c r="A54" s="2" t="s">
        <v>6</v>
      </c>
    </row>
    <row r="55" spans="1:1" ht="33.950000000000003">
      <c r="A55" s="2" t="s">
        <v>3</v>
      </c>
    </row>
    <row r="56" spans="1:1" ht="33.950000000000003">
      <c r="A56" s="2" t="s">
        <v>3</v>
      </c>
    </row>
    <row r="57" spans="1:1" ht="33.950000000000003">
      <c r="A57" s="2" t="s">
        <v>2</v>
      </c>
    </row>
    <row r="58" spans="1:1" ht="33.950000000000003">
      <c r="A58" s="2" t="s">
        <v>6</v>
      </c>
    </row>
    <row r="59" spans="1:1" ht="33.950000000000003">
      <c r="A59" s="2" t="s">
        <v>2</v>
      </c>
    </row>
    <row r="60" spans="1:1" ht="33.950000000000003">
      <c r="A60" s="2" t="s">
        <v>6</v>
      </c>
    </row>
    <row r="61" spans="1:1" ht="33.950000000000003">
      <c r="A61" s="2" t="s">
        <v>6</v>
      </c>
    </row>
    <row r="62" spans="1:1" ht="33.950000000000003">
      <c r="A62" s="2" t="s">
        <v>2</v>
      </c>
    </row>
    <row r="63" spans="1:1" ht="33.950000000000003">
      <c r="A63" s="2" t="s">
        <v>6</v>
      </c>
    </row>
    <row r="64" spans="1:1" ht="33.950000000000003">
      <c r="A64" s="2" t="s">
        <v>8</v>
      </c>
    </row>
    <row r="65" spans="1:1" ht="33.950000000000003">
      <c r="A65" s="2" t="s">
        <v>6</v>
      </c>
    </row>
    <row r="66" spans="1:1" ht="33.950000000000003">
      <c r="A66" s="2" t="s">
        <v>6</v>
      </c>
    </row>
    <row r="67" spans="1:1" ht="33.950000000000003">
      <c r="A67" s="2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D350-BDD8-FC4B-81C6-806F93902BD9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34</v>
      </c>
    </row>
    <row r="2" spans="1:4">
      <c r="A2" s="1" t="s">
        <v>35</v>
      </c>
    </row>
    <row r="3" spans="1:4" ht="33.950000000000003">
      <c r="A3" s="2" t="s">
        <v>19</v>
      </c>
    </row>
    <row r="4" spans="1:4" ht="33.950000000000003">
      <c r="A4" s="2" t="s">
        <v>23</v>
      </c>
      <c r="C4" t="s">
        <v>19</v>
      </c>
      <c r="D4">
        <f>COUNTIF(A3:A67,"Strongly agree")</f>
        <v>34</v>
      </c>
    </row>
    <row r="5" spans="1:4" ht="33.950000000000003">
      <c r="A5" s="2" t="s">
        <v>20</v>
      </c>
      <c r="C5" t="s">
        <v>20</v>
      </c>
      <c r="D5">
        <f>COUNTIF(A3:A67,"Somewhat agree")</f>
        <v>12</v>
      </c>
    </row>
    <row r="6" spans="1:4" ht="33.950000000000003">
      <c r="A6" s="2" t="s">
        <v>19</v>
      </c>
      <c r="C6" t="s">
        <v>21</v>
      </c>
      <c r="D6">
        <f>COUNTIF(A3:A67,"Neither agree nor disagree")</f>
        <v>15</v>
      </c>
    </row>
    <row r="7" spans="1:4" ht="33.950000000000003">
      <c r="A7" s="2" t="s">
        <v>19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2</v>
      </c>
    </row>
    <row r="9" spans="1:4" ht="33.950000000000003">
      <c r="A9" s="2" t="s">
        <v>20</v>
      </c>
    </row>
    <row r="10" spans="1:4" ht="51">
      <c r="A10" s="2" t="s">
        <v>21</v>
      </c>
    </row>
    <row r="11" spans="1:4" ht="33.950000000000003">
      <c r="A11" s="2" t="s">
        <v>19</v>
      </c>
    </row>
    <row r="12" spans="1:4" ht="51">
      <c r="A12" s="2" t="s">
        <v>21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51">
      <c r="A18" s="2" t="s">
        <v>21</v>
      </c>
    </row>
    <row r="19" spans="1:1" ht="33.950000000000003">
      <c r="A19" s="2" t="s">
        <v>19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20</v>
      </c>
    </row>
    <row r="25" spans="1:1" ht="33.950000000000003">
      <c r="A25" s="2" t="s">
        <v>22</v>
      </c>
    </row>
    <row r="26" spans="1:1" ht="33.950000000000003">
      <c r="A26" s="2" t="s">
        <v>22</v>
      </c>
    </row>
    <row r="27" spans="1:1" ht="33.950000000000003">
      <c r="A27" s="2" t="s">
        <v>19</v>
      </c>
    </row>
    <row r="28" spans="1:1" ht="51">
      <c r="A28" s="2" t="s">
        <v>21</v>
      </c>
    </row>
    <row r="29" spans="1:1" ht="51">
      <c r="A29" s="2" t="s">
        <v>21</v>
      </c>
    </row>
    <row r="30" spans="1:1" ht="51">
      <c r="A30" s="2" t="s">
        <v>21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33.950000000000003">
      <c r="A35" s="2" t="s">
        <v>23</v>
      </c>
    </row>
    <row r="36" spans="1:1" ht="33.950000000000003">
      <c r="A36" s="2" t="s">
        <v>20</v>
      </c>
    </row>
    <row r="37" spans="1:1" ht="33.950000000000003">
      <c r="A37" s="2" t="s">
        <v>20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33.950000000000003">
      <c r="A40" s="2" t="s">
        <v>20</v>
      </c>
    </row>
    <row r="41" spans="1:1" ht="51">
      <c r="A41" s="2" t="s">
        <v>21</v>
      </c>
    </row>
    <row r="42" spans="1:1" ht="33.950000000000003">
      <c r="A42" s="2" t="s">
        <v>20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51">
      <c r="A45" s="2" t="s">
        <v>21</v>
      </c>
    </row>
    <row r="46" spans="1:1" ht="33.950000000000003">
      <c r="A46" s="2" t="s">
        <v>20</v>
      </c>
    </row>
    <row r="47" spans="1:1" ht="33.950000000000003">
      <c r="A47" s="2" t="s">
        <v>19</v>
      </c>
    </row>
    <row r="48" spans="1:1" ht="33.950000000000003">
      <c r="A48" s="2" t="s">
        <v>19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51">
      <c r="A51" s="2" t="s">
        <v>21</v>
      </c>
    </row>
    <row r="52" spans="1:1" ht="33.950000000000003">
      <c r="A52" s="2" t="s">
        <v>19</v>
      </c>
    </row>
    <row r="53" spans="1:1" ht="33.950000000000003">
      <c r="A53" s="2" t="s">
        <v>19</v>
      </c>
    </row>
    <row r="54" spans="1:1" ht="33.950000000000003">
      <c r="A54" s="2" t="s">
        <v>19</v>
      </c>
    </row>
    <row r="55" spans="1:1" ht="33.950000000000003">
      <c r="A55" s="2" t="s">
        <v>19</v>
      </c>
    </row>
    <row r="56" spans="1:1" ht="33.950000000000003">
      <c r="A56" s="2" t="s">
        <v>20</v>
      </c>
    </row>
    <row r="57" spans="1:1" ht="33.950000000000003">
      <c r="A57" s="2" t="s">
        <v>20</v>
      </c>
    </row>
    <row r="58" spans="1:1" ht="51">
      <c r="A58" s="2" t="s">
        <v>21</v>
      </c>
    </row>
    <row r="59" spans="1:1" ht="33.950000000000003">
      <c r="A59" s="2" t="s">
        <v>20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51">
      <c r="A62" s="2" t="s">
        <v>21</v>
      </c>
    </row>
    <row r="63" spans="1:1" ht="33.950000000000003">
      <c r="A63" s="2" t="s">
        <v>19</v>
      </c>
    </row>
    <row r="64" spans="1:1" ht="51">
      <c r="A64" s="2" t="s">
        <v>21</v>
      </c>
    </row>
    <row r="65" spans="1:1" ht="51">
      <c r="A65" s="2" t="s">
        <v>21</v>
      </c>
    </row>
    <row r="66" spans="1:1" ht="51">
      <c r="A66" s="2" t="s">
        <v>21</v>
      </c>
    </row>
    <row r="67" spans="1:1" ht="33.950000000000003">
      <c r="A67" s="2" t="s">
        <v>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3EAD-4F25-BB4F-819C-9B95EC2D41FC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36</v>
      </c>
    </row>
    <row r="2" spans="1:4">
      <c r="A2" s="1" t="s">
        <v>37</v>
      </c>
    </row>
    <row r="3" spans="1:4" ht="33.950000000000003">
      <c r="A3" s="2" t="s">
        <v>19</v>
      </c>
    </row>
    <row r="4" spans="1:4" ht="33.950000000000003">
      <c r="A4" s="2" t="s">
        <v>20</v>
      </c>
      <c r="C4" t="s">
        <v>19</v>
      </c>
      <c r="D4">
        <f>COUNTIF(A3:A67,"Strongly agree")</f>
        <v>44</v>
      </c>
    </row>
    <row r="5" spans="1:4" ht="33.950000000000003">
      <c r="A5" s="2" t="s">
        <v>19</v>
      </c>
      <c r="C5" t="s">
        <v>20</v>
      </c>
      <c r="D5">
        <f>COUNTIF(A3:A67,"Somewhat agree")</f>
        <v>13</v>
      </c>
    </row>
    <row r="6" spans="1:4" ht="33.950000000000003">
      <c r="A6" s="2" t="s">
        <v>19</v>
      </c>
      <c r="C6" t="s">
        <v>21</v>
      </c>
      <c r="D6">
        <f>COUNTIF(A3:A67,"Neither agree nor disagree")</f>
        <v>7</v>
      </c>
    </row>
    <row r="7" spans="1:4" ht="33.950000000000003">
      <c r="A7" s="2" t="s">
        <v>20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0</v>
      </c>
    </row>
    <row r="9" spans="1:4" ht="33.950000000000003">
      <c r="A9" s="2" t="s">
        <v>19</v>
      </c>
    </row>
    <row r="10" spans="1:4" ht="33.950000000000003">
      <c r="A10" s="2" t="s">
        <v>20</v>
      </c>
    </row>
    <row r="11" spans="1:4" ht="33.950000000000003">
      <c r="A11" s="2" t="s">
        <v>19</v>
      </c>
    </row>
    <row r="12" spans="1:4" ht="51">
      <c r="A12" s="2" t="s">
        <v>21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33.950000000000003">
      <c r="A18" s="2" t="s">
        <v>19</v>
      </c>
    </row>
    <row r="19" spans="1:1" ht="33.950000000000003">
      <c r="A19" s="2" t="s">
        <v>19</v>
      </c>
    </row>
    <row r="20" spans="1:1" ht="33.950000000000003">
      <c r="A20" s="2" t="s">
        <v>22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20</v>
      </c>
    </row>
    <row r="25" spans="1:1" ht="33.950000000000003">
      <c r="A25" s="2" t="s">
        <v>20</v>
      </c>
    </row>
    <row r="26" spans="1:1" ht="51">
      <c r="A26" s="2" t="s">
        <v>21</v>
      </c>
    </row>
    <row r="27" spans="1:1" ht="33.950000000000003">
      <c r="A27" s="2" t="s">
        <v>19</v>
      </c>
    </row>
    <row r="28" spans="1:1" ht="33.950000000000003">
      <c r="A28" s="2" t="s">
        <v>19</v>
      </c>
    </row>
    <row r="29" spans="1:1" ht="33.950000000000003">
      <c r="A29" s="2" t="s">
        <v>19</v>
      </c>
    </row>
    <row r="30" spans="1:1" ht="51">
      <c r="A30" s="2" t="s">
        <v>21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33.950000000000003">
      <c r="A35" s="2" t="s">
        <v>20</v>
      </c>
    </row>
    <row r="36" spans="1:1" ht="33.950000000000003">
      <c r="A36" s="2" t="s">
        <v>19</v>
      </c>
    </row>
    <row r="37" spans="1:1" ht="33.950000000000003">
      <c r="A37" s="2" t="s">
        <v>20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51">
      <c r="A40" s="2" t="s">
        <v>21</v>
      </c>
    </row>
    <row r="41" spans="1:1" ht="33.950000000000003">
      <c r="A41" s="2" t="s">
        <v>19</v>
      </c>
    </row>
    <row r="42" spans="1:1" ht="33.950000000000003">
      <c r="A42" s="2" t="s">
        <v>19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33.950000000000003">
      <c r="A45" s="2" t="s">
        <v>20</v>
      </c>
    </row>
    <row r="46" spans="1:1" ht="33.950000000000003">
      <c r="A46" s="2" t="s">
        <v>19</v>
      </c>
    </row>
    <row r="47" spans="1:1" ht="33.950000000000003">
      <c r="A47" s="2" t="s">
        <v>19</v>
      </c>
    </row>
    <row r="48" spans="1:1" ht="33.950000000000003">
      <c r="A48" s="2" t="s">
        <v>20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33.950000000000003">
      <c r="A51" s="2" t="s">
        <v>20</v>
      </c>
    </row>
    <row r="52" spans="1:1" ht="33.950000000000003">
      <c r="A52" s="2" t="s">
        <v>19</v>
      </c>
    </row>
    <row r="53" spans="1:1" ht="33.950000000000003">
      <c r="A53" s="2" t="s">
        <v>19</v>
      </c>
    </row>
    <row r="54" spans="1:1" ht="51">
      <c r="A54" s="2" t="s">
        <v>21</v>
      </c>
    </row>
    <row r="55" spans="1:1" ht="33.950000000000003">
      <c r="A55" s="2" t="s">
        <v>19</v>
      </c>
    </row>
    <row r="56" spans="1:1" ht="33.950000000000003">
      <c r="A56" s="2" t="s">
        <v>19</v>
      </c>
    </row>
    <row r="57" spans="1:1" ht="33.950000000000003">
      <c r="A57" s="2" t="s">
        <v>20</v>
      </c>
    </row>
    <row r="58" spans="1:1" ht="51">
      <c r="A58" s="2" t="s">
        <v>21</v>
      </c>
    </row>
    <row r="59" spans="1:1" ht="33.950000000000003">
      <c r="A59" s="2" t="s">
        <v>19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33.950000000000003">
      <c r="A62" s="2" t="s">
        <v>20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33.950000000000003">
      <c r="A66" s="2" t="s">
        <v>20</v>
      </c>
    </row>
    <row r="67" spans="1:1" ht="33.950000000000003">
      <c r="A67" s="2" t="s"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7BBC-3EBB-0B40-94DB-EEBCB08CE34E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38</v>
      </c>
    </row>
    <row r="2" spans="1:4">
      <c r="A2" s="1" t="s">
        <v>39</v>
      </c>
    </row>
    <row r="3" spans="1:4" ht="33.950000000000003">
      <c r="A3" s="2" t="s">
        <v>19</v>
      </c>
    </row>
    <row r="4" spans="1:4" ht="33.950000000000003">
      <c r="A4" s="2" t="s">
        <v>19</v>
      </c>
      <c r="C4" t="s">
        <v>19</v>
      </c>
      <c r="D4">
        <f>COUNTIF(A3:A67,"Strongly agree")</f>
        <v>45</v>
      </c>
    </row>
    <row r="5" spans="1:4" ht="33.950000000000003">
      <c r="A5" s="2" t="s">
        <v>19</v>
      </c>
      <c r="C5" t="s">
        <v>20</v>
      </c>
      <c r="D5">
        <f>COUNTIF(A3:A67,"Somewhat agree")</f>
        <v>15</v>
      </c>
    </row>
    <row r="6" spans="1:4" ht="33.950000000000003">
      <c r="A6" s="2" t="s">
        <v>19</v>
      </c>
      <c r="C6" t="s">
        <v>21</v>
      </c>
      <c r="D6">
        <f>COUNTIF(A3:A67,"Neither agree nor disagree")</f>
        <v>5</v>
      </c>
    </row>
    <row r="7" spans="1:4" ht="51">
      <c r="A7" s="2" t="s">
        <v>21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0</v>
      </c>
    </row>
    <row r="9" spans="1:4" ht="33.950000000000003">
      <c r="A9" s="2" t="s">
        <v>19</v>
      </c>
    </row>
    <row r="10" spans="1:4" ht="33.950000000000003">
      <c r="A10" s="2" t="s">
        <v>19</v>
      </c>
    </row>
    <row r="11" spans="1:4" ht="33.950000000000003">
      <c r="A11" s="2" t="s">
        <v>19</v>
      </c>
    </row>
    <row r="12" spans="1:4" ht="33.950000000000003">
      <c r="A12" s="2" t="s">
        <v>20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33.950000000000003">
      <c r="A18" s="2" t="s">
        <v>20</v>
      </c>
    </row>
    <row r="19" spans="1:1" ht="33.950000000000003">
      <c r="A19" s="2" t="s">
        <v>19</v>
      </c>
    </row>
    <row r="20" spans="1:1" ht="33.950000000000003">
      <c r="A20" s="2" t="s">
        <v>20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20</v>
      </c>
    </row>
    <row r="25" spans="1:1" ht="51">
      <c r="A25" s="2" t="s">
        <v>21</v>
      </c>
    </row>
    <row r="26" spans="1:1" ht="33.950000000000003">
      <c r="A26" s="2" t="s">
        <v>20</v>
      </c>
    </row>
    <row r="27" spans="1:1" ht="33.950000000000003">
      <c r="A27" s="2" t="s">
        <v>19</v>
      </c>
    </row>
    <row r="28" spans="1:1" ht="51">
      <c r="A28" s="2" t="s">
        <v>21</v>
      </c>
    </row>
    <row r="29" spans="1:1" ht="33.950000000000003">
      <c r="A29" s="2" t="s">
        <v>19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33.950000000000003">
      <c r="A35" s="2" t="s">
        <v>19</v>
      </c>
    </row>
    <row r="36" spans="1:1" ht="33.950000000000003">
      <c r="A36" s="2" t="s">
        <v>19</v>
      </c>
    </row>
    <row r="37" spans="1:1" ht="33.950000000000003">
      <c r="A37" s="2" t="s">
        <v>20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33.950000000000003">
      <c r="A40" s="2" t="s">
        <v>20</v>
      </c>
    </row>
    <row r="41" spans="1:1" ht="33.950000000000003">
      <c r="A41" s="2" t="s">
        <v>19</v>
      </c>
    </row>
    <row r="42" spans="1:1" ht="33.950000000000003">
      <c r="A42" s="2" t="s">
        <v>20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33.950000000000003">
      <c r="A45" s="2" t="s">
        <v>19</v>
      </c>
    </row>
    <row r="46" spans="1:1" ht="33.950000000000003">
      <c r="A46" s="2" t="s">
        <v>19</v>
      </c>
    </row>
    <row r="47" spans="1:1" ht="33.950000000000003">
      <c r="A47" s="2" t="s">
        <v>20</v>
      </c>
    </row>
    <row r="48" spans="1:1" ht="33.950000000000003">
      <c r="A48" s="2" t="s">
        <v>19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33.950000000000003">
      <c r="A51" s="2" t="s">
        <v>19</v>
      </c>
    </row>
    <row r="52" spans="1:1" ht="33.950000000000003">
      <c r="A52" s="2" t="s">
        <v>19</v>
      </c>
    </row>
    <row r="53" spans="1:1" ht="33.950000000000003">
      <c r="A53" s="2" t="s">
        <v>20</v>
      </c>
    </row>
    <row r="54" spans="1:1" ht="33.950000000000003">
      <c r="A54" s="2" t="s">
        <v>20</v>
      </c>
    </row>
    <row r="55" spans="1:1" ht="33.950000000000003">
      <c r="A55" s="2" t="s">
        <v>19</v>
      </c>
    </row>
    <row r="56" spans="1:1" ht="33.950000000000003">
      <c r="A56" s="2" t="s">
        <v>20</v>
      </c>
    </row>
    <row r="57" spans="1:1" ht="33.950000000000003">
      <c r="A57" s="2" t="s">
        <v>20</v>
      </c>
    </row>
    <row r="58" spans="1:1" ht="33.950000000000003">
      <c r="A58" s="2" t="s">
        <v>19</v>
      </c>
    </row>
    <row r="59" spans="1:1" ht="33.950000000000003">
      <c r="A59" s="2" t="s">
        <v>20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51">
      <c r="A62" s="2" t="s">
        <v>21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33.950000000000003">
      <c r="A66" s="2" t="s">
        <v>19</v>
      </c>
    </row>
    <row r="67" spans="1:1" ht="33.950000000000003">
      <c r="A67" s="2" t="s">
        <v>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F73D-8B61-5F47-B745-3B96B37C9286}">
  <dimension ref="A1:D67"/>
  <sheetViews>
    <sheetView workbookViewId="0">
      <selection activeCell="C3" sqref="C3:D5"/>
    </sheetView>
  </sheetViews>
  <sheetFormatPr defaultColWidth="11" defaultRowHeight="15.95"/>
  <sheetData>
    <row r="1" spans="1:4">
      <c r="A1" s="1" t="s">
        <v>40</v>
      </c>
    </row>
    <row r="2" spans="1:4">
      <c r="A2" s="1" t="s">
        <v>41</v>
      </c>
    </row>
    <row r="3" spans="1:4" ht="119.1">
      <c r="A3" s="2" t="s">
        <v>42</v>
      </c>
      <c r="C3" t="s">
        <v>43</v>
      </c>
      <c r="D3">
        <f>COUNTIF(A3:A67,"The effort was equally distributed among the members of my team.")</f>
        <v>48</v>
      </c>
    </row>
    <row r="4" spans="1:4" ht="119.1">
      <c r="A4" s="2" t="s">
        <v>42</v>
      </c>
      <c r="C4" t="s">
        <v>44</v>
      </c>
      <c r="D4">
        <f>COUNTIF(A3:A67,"I exerted more effort than my teammates.")</f>
        <v>15</v>
      </c>
    </row>
    <row r="5" spans="1:4" ht="119.1">
      <c r="A5" s="2" t="s">
        <v>42</v>
      </c>
      <c r="C5" t="s">
        <v>45</v>
      </c>
      <c r="D5">
        <f>COUNTIF(A3:A67,"My teammates exerted more effort than I did.")</f>
        <v>2</v>
      </c>
    </row>
    <row r="6" spans="1:4" ht="84.95">
      <c r="A6" s="2" t="s">
        <v>44</v>
      </c>
    </row>
    <row r="7" spans="1:4" ht="119.1">
      <c r="A7" s="2" t="s">
        <v>42</v>
      </c>
    </row>
    <row r="8" spans="1:4" ht="84.95">
      <c r="A8" s="2" t="s">
        <v>44</v>
      </c>
    </row>
    <row r="9" spans="1:4" ht="84.95">
      <c r="A9" s="2" t="s">
        <v>44</v>
      </c>
    </row>
    <row r="10" spans="1:4" ht="119.1">
      <c r="A10" s="2" t="s">
        <v>42</v>
      </c>
    </row>
    <row r="11" spans="1:4" ht="119.1">
      <c r="A11" s="2" t="s">
        <v>42</v>
      </c>
    </row>
    <row r="12" spans="1:4" ht="119.1">
      <c r="A12" s="2" t="s">
        <v>42</v>
      </c>
    </row>
    <row r="13" spans="1:4" ht="119.1">
      <c r="A13" s="2" t="s">
        <v>42</v>
      </c>
    </row>
    <row r="14" spans="1:4" ht="84.95">
      <c r="A14" s="2" t="s">
        <v>44</v>
      </c>
    </row>
    <row r="15" spans="1:4" ht="84.95">
      <c r="A15" s="2" t="s">
        <v>44</v>
      </c>
    </row>
    <row r="16" spans="1:4" ht="119.1">
      <c r="A16" s="2" t="s">
        <v>42</v>
      </c>
    </row>
    <row r="17" spans="1:1" ht="84.95">
      <c r="A17" s="2" t="s">
        <v>44</v>
      </c>
    </row>
    <row r="18" spans="1:1" ht="119.1">
      <c r="A18" s="2" t="s">
        <v>42</v>
      </c>
    </row>
    <row r="19" spans="1:1" ht="84.95">
      <c r="A19" s="2" t="s">
        <v>44</v>
      </c>
    </row>
    <row r="20" spans="1:1" ht="84.95">
      <c r="A20" s="2" t="s">
        <v>44</v>
      </c>
    </row>
    <row r="21" spans="1:1" ht="119.1">
      <c r="A21" s="2" t="s">
        <v>42</v>
      </c>
    </row>
    <row r="22" spans="1:1" ht="119.1">
      <c r="A22" s="2" t="s">
        <v>42</v>
      </c>
    </row>
    <row r="23" spans="1:1" ht="119.1">
      <c r="A23" s="2" t="s">
        <v>42</v>
      </c>
    </row>
    <row r="24" spans="1:1" ht="84.95">
      <c r="A24" s="2" t="s">
        <v>44</v>
      </c>
    </row>
    <row r="25" spans="1:1" ht="119.1">
      <c r="A25" s="2" t="s">
        <v>42</v>
      </c>
    </row>
    <row r="26" spans="1:1" ht="119.1">
      <c r="A26" s="2" t="s">
        <v>42</v>
      </c>
    </row>
    <row r="27" spans="1:1" ht="119.1">
      <c r="A27" s="2" t="s">
        <v>42</v>
      </c>
    </row>
    <row r="28" spans="1:1" ht="84.95">
      <c r="A28" s="2" t="s">
        <v>44</v>
      </c>
    </row>
    <row r="29" spans="1:1" ht="119.1">
      <c r="A29" s="2" t="s">
        <v>42</v>
      </c>
    </row>
    <row r="30" spans="1:1" ht="119.1">
      <c r="A30" s="2" t="s">
        <v>42</v>
      </c>
    </row>
    <row r="31" spans="1:1" ht="119.1">
      <c r="A31" s="2" t="s">
        <v>42</v>
      </c>
    </row>
    <row r="32" spans="1:1" ht="119.1">
      <c r="A32" s="2" t="s">
        <v>42</v>
      </c>
    </row>
    <row r="33" spans="1:1" ht="119.1">
      <c r="A33" s="2" t="s">
        <v>42</v>
      </c>
    </row>
    <row r="34" spans="1:1" ht="119.1">
      <c r="A34" s="2" t="s">
        <v>42</v>
      </c>
    </row>
    <row r="35" spans="1:1" ht="84.95">
      <c r="A35" s="2" t="s">
        <v>45</v>
      </c>
    </row>
    <row r="36" spans="1:1" ht="119.1">
      <c r="A36" s="2" t="s">
        <v>42</v>
      </c>
    </row>
    <row r="37" spans="1:1" ht="119.1">
      <c r="A37" s="2" t="s">
        <v>42</v>
      </c>
    </row>
    <row r="38" spans="1:1" ht="119.1">
      <c r="A38" s="2" t="s">
        <v>42</v>
      </c>
    </row>
    <row r="39" spans="1:1" ht="119.1">
      <c r="A39" s="2" t="s">
        <v>42</v>
      </c>
    </row>
    <row r="40" spans="1:1" ht="119.1">
      <c r="A40" s="2" t="s">
        <v>42</v>
      </c>
    </row>
    <row r="41" spans="1:1" ht="119.1">
      <c r="A41" s="2" t="s">
        <v>42</v>
      </c>
    </row>
    <row r="42" spans="1:1" ht="119.1">
      <c r="A42" s="2" t="s">
        <v>42</v>
      </c>
    </row>
    <row r="43" spans="1:1" ht="119.1">
      <c r="A43" s="2" t="s">
        <v>42</v>
      </c>
    </row>
    <row r="44" spans="1:1" ht="119.1">
      <c r="A44" s="2" t="s">
        <v>42</v>
      </c>
    </row>
    <row r="45" spans="1:1" ht="119.1">
      <c r="A45" s="2" t="s">
        <v>42</v>
      </c>
    </row>
    <row r="46" spans="1:1" ht="119.1">
      <c r="A46" s="2" t="s">
        <v>42</v>
      </c>
    </row>
    <row r="47" spans="1:1" ht="119.1">
      <c r="A47" s="2" t="s">
        <v>42</v>
      </c>
    </row>
    <row r="48" spans="1:1" ht="119.1">
      <c r="A48" s="2" t="s">
        <v>42</v>
      </c>
    </row>
    <row r="49" spans="1:1" ht="119.1">
      <c r="A49" s="2" t="s">
        <v>42</v>
      </c>
    </row>
    <row r="50" spans="1:1" ht="119.1">
      <c r="A50" s="2" t="s">
        <v>42</v>
      </c>
    </row>
    <row r="51" spans="1:1" ht="119.1">
      <c r="A51" s="2" t="s">
        <v>42</v>
      </c>
    </row>
    <row r="52" spans="1:1" ht="119.1">
      <c r="A52" s="2" t="s">
        <v>42</v>
      </c>
    </row>
    <row r="53" spans="1:1" ht="119.1">
      <c r="A53" s="2" t="s">
        <v>42</v>
      </c>
    </row>
    <row r="54" spans="1:1" ht="119.1">
      <c r="A54" s="2" t="s">
        <v>42</v>
      </c>
    </row>
    <row r="55" spans="1:1" ht="84.95">
      <c r="A55" s="2" t="s">
        <v>44</v>
      </c>
    </row>
    <row r="56" spans="1:1" ht="119.1">
      <c r="A56" s="2" t="s">
        <v>42</v>
      </c>
    </row>
    <row r="57" spans="1:1" ht="84.95">
      <c r="A57" s="2" t="s">
        <v>44</v>
      </c>
    </row>
    <row r="58" spans="1:1" ht="84.95">
      <c r="A58" s="2" t="s">
        <v>44</v>
      </c>
    </row>
    <row r="59" spans="1:1" ht="119.1">
      <c r="A59" s="2" t="s">
        <v>42</v>
      </c>
    </row>
    <row r="60" spans="1:1" ht="84.95">
      <c r="A60" s="2" t="s">
        <v>44</v>
      </c>
    </row>
    <row r="61" spans="1:1" ht="119.1">
      <c r="A61" s="2" t="s">
        <v>42</v>
      </c>
    </row>
    <row r="62" spans="1:1" ht="119.1">
      <c r="A62" s="2" t="s">
        <v>42</v>
      </c>
    </row>
    <row r="63" spans="1:1" ht="119.1">
      <c r="A63" s="2" t="s">
        <v>42</v>
      </c>
    </row>
    <row r="64" spans="1:1" ht="84.95">
      <c r="A64" s="2" t="s">
        <v>45</v>
      </c>
    </row>
    <row r="65" spans="1:1" ht="119.1">
      <c r="A65" s="2" t="s">
        <v>42</v>
      </c>
    </row>
    <row r="66" spans="1:1" ht="84.95">
      <c r="A66" s="2" t="s">
        <v>44</v>
      </c>
    </row>
    <row r="67" spans="1:1" ht="119.1">
      <c r="A67" s="2" t="s">
        <v>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E727-4DF0-D940-896D-92162F8EED1A}">
  <dimension ref="A1:A67"/>
  <sheetViews>
    <sheetView topLeftCell="D4" workbookViewId="0">
      <selection activeCell="D59" sqref="D59"/>
    </sheetView>
  </sheetViews>
  <sheetFormatPr defaultColWidth="11" defaultRowHeight="15.95"/>
  <sheetData>
    <row r="1" spans="1:1">
      <c r="A1" s="1" t="s">
        <v>46</v>
      </c>
    </row>
    <row r="2" spans="1:1">
      <c r="A2" s="1" t="s">
        <v>47</v>
      </c>
    </row>
    <row r="3" spans="1:1" ht="33.950000000000003">
      <c r="A3" s="2" t="s">
        <v>48</v>
      </c>
    </row>
    <row r="4" spans="1:1" ht="51">
      <c r="A4" s="2" t="s">
        <v>49</v>
      </c>
    </row>
    <row r="5" spans="1:1" ht="33.950000000000003">
      <c r="A5" s="2" t="s">
        <v>50</v>
      </c>
    </row>
    <row r="6" spans="1:1" ht="17.100000000000001">
      <c r="A6" s="2" t="s">
        <v>51</v>
      </c>
    </row>
    <row r="7" spans="1:1" ht="119.1">
      <c r="A7" s="2" t="s">
        <v>52</v>
      </c>
    </row>
    <row r="8" spans="1:1" ht="153">
      <c r="A8" s="2" t="s">
        <v>53</v>
      </c>
    </row>
    <row r="9" spans="1:1" ht="17.100000000000001">
      <c r="A9" s="2" t="s">
        <v>54</v>
      </c>
    </row>
    <row r="10" spans="1:1" ht="17.100000000000001">
      <c r="A10" s="2" t="s">
        <v>55</v>
      </c>
    </row>
    <row r="11" spans="1:1" ht="102">
      <c r="A11" s="2" t="s">
        <v>56</v>
      </c>
    </row>
    <row r="12" spans="1:1" ht="17.100000000000001">
      <c r="A12" s="2" t="s">
        <v>55</v>
      </c>
    </row>
    <row r="13" spans="1:1" ht="51">
      <c r="A13" s="2" t="s">
        <v>57</v>
      </c>
    </row>
    <row r="14" spans="1:1" ht="17.100000000000001">
      <c r="A14" s="2" t="s">
        <v>54</v>
      </c>
    </row>
    <row r="15" spans="1:1" ht="68.099999999999994">
      <c r="A15" s="2" t="s">
        <v>58</v>
      </c>
    </row>
    <row r="16" spans="1:1" ht="17.100000000000001">
      <c r="A16" s="2" t="s">
        <v>54</v>
      </c>
    </row>
    <row r="17" spans="1:1" ht="33.950000000000003">
      <c r="A17" s="2" t="s">
        <v>59</v>
      </c>
    </row>
    <row r="18" spans="1:1" ht="17.100000000000001">
      <c r="A18" s="2" t="s">
        <v>55</v>
      </c>
    </row>
    <row r="19" spans="1:1" ht="17.100000000000001">
      <c r="A19" s="2" t="s">
        <v>55</v>
      </c>
    </row>
    <row r="20" spans="1:1" ht="17.100000000000001">
      <c r="A20" s="2" t="s">
        <v>60</v>
      </c>
    </row>
    <row r="21" spans="1:1" ht="17.100000000000001">
      <c r="A21" s="2" t="s">
        <v>61</v>
      </c>
    </row>
    <row r="22" spans="1:1" ht="17.100000000000001">
      <c r="A22" s="2" t="s">
        <v>54</v>
      </c>
    </row>
    <row r="23" spans="1:1" ht="17.100000000000001">
      <c r="A23" s="2" t="s">
        <v>62</v>
      </c>
    </row>
    <row r="24" spans="1:1" ht="119.1">
      <c r="A24" s="2" t="s">
        <v>63</v>
      </c>
    </row>
    <row r="25" spans="1:1" ht="17.100000000000001">
      <c r="A25" s="2" t="s">
        <v>60</v>
      </c>
    </row>
    <row r="26" spans="1:1" ht="17.100000000000001">
      <c r="A26" s="2" t="s">
        <v>64</v>
      </c>
    </row>
    <row r="27" spans="1:1" ht="17.100000000000001">
      <c r="A27" s="2" t="s">
        <v>55</v>
      </c>
    </row>
    <row r="28" spans="1:1" ht="17.100000000000001">
      <c r="A28" s="2" t="s">
        <v>65</v>
      </c>
    </row>
    <row r="29" spans="1:1" ht="119.1">
      <c r="A29" s="2" t="s">
        <v>66</v>
      </c>
    </row>
    <row r="30" spans="1:1" ht="17.100000000000001">
      <c r="A30" s="2" t="s">
        <v>55</v>
      </c>
    </row>
    <row r="31" spans="1:1" ht="84.95">
      <c r="A31" s="2" t="s">
        <v>67</v>
      </c>
    </row>
    <row r="32" spans="1:1" ht="33.950000000000003">
      <c r="A32" s="2" t="s">
        <v>68</v>
      </c>
    </row>
    <row r="33" spans="1:1" ht="17.100000000000001">
      <c r="A33" s="2" t="s">
        <v>69</v>
      </c>
    </row>
    <row r="34" spans="1:1" ht="17.100000000000001">
      <c r="A34" s="2" t="s">
        <v>54</v>
      </c>
    </row>
    <row r="35" spans="1:1" ht="33.950000000000003">
      <c r="A35" s="2" t="s">
        <v>70</v>
      </c>
    </row>
    <row r="36" spans="1:1" ht="119.1">
      <c r="A36" s="2" t="s">
        <v>71</v>
      </c>
    </row>
    <row r="37" spans="1:1" ht="17.100000000000001">
      <c r="A37" s="2" t="s">
        <v>55</v>
      </c>
    </row>
    <row r="38" spans="1:1" ht="17.100000000000001">
      <c r="A38" s="2" t="s">
        <v>54</v>
      </c>
    </row>
    <row r="39" spans="1:1" ht="17.100000000000001">
      <c r="A39" s="2" t="s">
        <v>11</v>
      </c>
    </row>
    <row r="40" spans="1:1" ht="17.100000000000001">
      <c r="A40" s="2" t="s">
        <v>72</v>
      </c>
    </row>
    <row r="41" spans="1:1" ht="409.6">
      <c r="A41" s="2" t="s">
        <v>73</v>
      </c>
    </row>
    <row r="42" spans="1:1" ht="17.100000000000001">
      <c r="A42" s="2" t="s">
        <v>74</v>
      </c>
    </row>
    <row r="43" spans="1:1" ht="84.95">
      <c r="A43" s="2" t="s">
        <v>75</v>
      </c>
    </row>
    <row r="44" spans="1:1" ht="17.100000000000001">
      <c r="A44" s="2" t="s">
        <v>55</v>
      </c>
    </row>
    <row r="45" spans="1:1" ht="17.100000000000001">
      <c r="A45" s="2" t="s">
        <v>76</v>
      </c>
    </row>
    <row r="46" spans="1:1" ht="51">
      <c r="A46" s="2" t="s">
        <v>77</v>
      </c>
    </row>
    <row r="47" spans="1:1" ht="17.100000000000001">
      <c r="A47" s="2" t="s">
        <v>54</v>
      </c>
    </row>
    <row r="48" spans="1:1" ht="68.099999999999994">
      <c r="A48" s="2" t="s">
        <v>78</v>
      </c>
    </row>
    <row r="49" spans="1:1" ht="102">
      <c r="A49" s="2" t="s">
        <v>79</v>
      </c>
    </row>
    <row r="50" spans="1:1" ht="17.100000000000001">
      <c r="A50" s="2" t="s">
        <v>80</v>
      </c>
    </row>
    <row r="51" spans="1:1" ht="17.100000000000001">
      <c r="A51" s="2" t="s">
        <v>54</v>
      </c>
    </row>
    <row r="52" spans="1:1" ht="51">
      <c r="A52" s="2" t="s">
        <v>81</v>
      </c>
    </row>
    <row r="53" spans="1:1" ht="17.100000000000001">
      <c r="A53" s="2" t="s">
        <v>54</v>
      </c>
    </row>
    <row r="54" spans="1:1" ht="387.95">
      <c r="A54" s="2" t="s">
        <v>82</v>
      </c>
    </row>
    <row r="55" spans="1:1" ht="17.100000000000001">
      <c r="A55" s="2" t="s">
        <v>83</v>
      </c>
    </row>
    <row r="56" spans="1:1" ht="409.6">
      <c r="A56" s="2" t="s">
        <v>84</v>
      </c>
    </row>
    <row r="57" spans="1:1" ht="17.100000000000001">
      <c r="A57" s="2" t="s">
        <v>85</v>
      </c>
    </row>
    <row r="58" spans="1:1" ht="33.950000000000003">
      <c r="A58" s="2" t="s">
        <v>86</v>
      </c>
    </row>
    <row r="59" spans="1:1" ht="68.099999999999994">
      <c r="A59" s="2" t="s">
        <v>87</v>
      </c>
    </row>
    <row r="60" spans="1:1" ht="153">
      <c r="A60" s="2" t="s">
        <v>88</v>
      </c>
    </row>
    <row r="61" spans="1:1" ht="17.100000000000001">
      <c r="A61" s="2" t="s">
        <v>89</v>
      </c>
    </row>
    <row r="62" spans="1:1" ht="17.100000000000001">
      <c r="A62" s="2" t="s">
        <v>55</v>
      </c>
    </row>
    <row r="63" spans="1:1" ht="17.100000000000001">
      <c r="A63" s="2" t="s">
        <v>90</v>
      </c>
    </row>
    <row r="64" spans="1:1" ht="17.100000000000001">
      <c r="A64" s="2" t="s">
        <v>91</v>
      </c>
    </row>
    <row r="65" spans="1:1" ht="33.950000000000003">
      <c r="A65" s="2" t="s">
        <v>92</v>
      </c>
    </row>
    <row r="66" spans="1:1" ht="17.100000000000001">
      <c r="A66" s="2" t="s">
        <v>93</v>
      </c>
    </row>
    <row r="67" spans="1:1" ht="170.1">
      <c r="A67" s="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DE53-CA74-D447-B096-B95242C55C12}">
  <dimension ref="A1:D67"/>
  <sheetViews>
    <sheetView topLeftCell="C1" workbookViewId="0">
      <selection activeCell="D5" sqref="D5:D8"/>
    </sheetView>
  </sheetViews>
  <sheetFormatPr defaultColWidth="11" defaultRowHeight="15.95"/>
  <sheetData>
    <row r="1" spans="1:4">
      <c r="A1" s="1" t="s">
        <v>9</v>
      </c>
    </row>
    <row r="2" spans="1:4">
      <c r="A2" s="1" t="s">
        <v>10</v>
      </c>
    </row>
    <row r="3" spans="1:4">
      <c r="A3">
        <v>2</v>
      </c>
    </row>
    <row r="4" spans="1:4">
      <c r="A4">
        <v>2</v>
      </c>
    </row>
    <row r="5" spans="1:4">
      <c r="A5">
        <v>3</v>
      </c>
      <c r="B5" t="s">
        <v>11</v>
      </c>
      <c r="C5">
        <v>0</v>
      </c>
      <c r="D5">
        <f>COUNTIF(A3:A67,0)</f>
        <v>5</v>
      </c>
    </row>
    <row r="6" spans="1:4">
      <c r="A6">
        <v>1</v>
      </c>
      <c r="B6" t="s">
        <v>12</v>
      </c>
      <c r="C6">
        <v>1</v>
      </c>
      <c r="D6">
        <f>COUNTIF(A3:A68,1)</f>
        <v>34</v>
      </c>
    </row>
    <row r="7" spans="1:4">
      <c r="A7">
        <v>1</v>
      </c>
      <c r="B7" t="s">
        <v>13</v>
      </c>
      <c r="C7">
        <v>2</v>
      </c>
      <c r="D7">
        <f>COUNTIF(A3:A69,2)</f>
        <v>17</v>
      </c>
    </row>
    <row r="8" spans="1:4">
      <c r="A8">
        <v>2</v>
      </c>
      <c r="B8" t="s">
        <v>14</v>
      </c>
      <c r="C8">
        <v>3</v>
      </c>
      <c r="D8">
        <f>COUNTIF(A3:A70,3)</f>
        <v>9</v>
      </c>
    </row>
    <row r="9" spans="1:4">
      <c r="A9">
        <v>1</v>
      </c>
    </row>
    <row r="10" spans="1:4">
      <c r="A10">
        <v>3</v>
      </c>
    </row>
    <row r="11" spans="1:4">
      <c r="A11">
        <v>1</v>
      </c>
    </row>
    <row r="12" spans="1:4">
      <c r="A12">
        <v>2</v>
      </c>
    </row>
    <row r="13" spans="1:4">
      <c r="A13">
        <v>1</v>
      </c>
    </row>
    <row r="14" spans="1:4">
      <c r="A14">
        <v>0</v>
      </c>
    </row>
    <row r="15" spans="1:4">
      <c r="A15">
        <v>3</v>
      </c>
    </row>
    <row r="16" spans="1:4">
      <c r="A16">
        <v>0</v>
      </c>
    </row>
    <row r="17" spans="1:1">
      <c r="A17">
        <v>2</v>
      </c>
    </row>
    <row r="18" spans="1:1">
      <c r="A18">
        <v>2</v>
      </c>
    </row>
    <row r="19" spans="1:1">
      <c r="A19">
        <v>1</v>
      </c>
    </row>
    <row r="20" spans="1:1">
      <c r="A20">
        <v>2</v>
      </c>
    </row>
    <row r="21" spans="1:1">
      <c r="A21">
        <v>3</v>
      </c>
    </row>
    <row r="22" spans="1:1">
      <c r="A22">
        <v>2</v>
      </c>
    </row>
    <row r="23" spans="1:1">
      <c r="A23">
        <v>1</v>
      </c>
    </row>
    <row r="24" spans="1:1">
      <c r="A24">
        <v>1</v>
      </c>
    </row>
    <row r="25" spans="1:1">
      <c r="A25">
        <v>3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2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2</v>
      </c>
    </row>
    <row r="38" spans="1:1">
      <c r="A38">
        <v>3</v>
      </c>
    </row>
    <row r="39" spans="1:1">
      <c r="A39">
        <v>2</v>
      </c>
    </row>
    <row r="40" spans="1:1">
      <c r="A40">
        <v>1</v>
      </c>
    </row>
    <row r="41" spans="1:1">
      <c r="A41">
        <v>3</v>
      </c>
    </row>
    <row r="42" spans="1:1">
      <c r="A42">
        <v>1</v>
      </c>
    </row>
    <row r="43" spans="1:1">
      <c r="A43">
        <v>2</v>
      </c>
    </row>
    <row r="44" spans="1:1">
      <c r="A44">
        <v>0</v>
      </c>
    </row>
    <row r="45" spans="1:1">
      <c r="A45">
        <v>1</v>
      </c>
    </row>
    <row r="46" spans="1:1">
      <c r="A46">
        <v>1</v>
      </c>
    </row>
    <row r="47" spans="1:1">
      <c r="A47">
        <v>2</v>
      </c>
    </row>
    <row r="48" spans="1:1">
      <c r="A48">
        <v>3</v>
      </c>
    </row>
    <row r="49" spans="1:1">
      <c r="A49">
        <v>1</v>
      </c>
    </row>
    <row r="50" spans="1:1">
      <c r="A50">
        <v>1</v>
      </c>
    </row>
    <row r="51" spans="1:1">
      <c r="A51">
        <v>2</v>
      </c>
    </row>
    <row r="52" spans="1:1">
      <c r="A52">
        <v>1</v>
      </c>
    </row>
    <row r="53" spans="1:1">
      <c r="A53">
        <v>1</v>
      </c>
    </row>
    <row r="54" spans="1:1">
      <c r="A54">
        <v>0</v>
      </c>
    </row>
    <row r="55" spans="1:1">
      <c r="A55">
        <v>1</v>
      </c>
    </row>
    <row r="56" spans="1:1">
      <c r="A56">
        <v>2</v>
      </c>
    </row>
    <row r="57" spans="1:1">
      <c r="A57">
        <v>1</v>
      </c>
    </row>
    <row r="58" spans="1:1">
      <c r="A58">
        <v>2</v>
      </c>
    </row>
    <row r="59" spans="1:1">
      <c r="A59">
        <v>2</v>
      </c>
    </row>
    <row r="60" spans="1:1">
      <c r="A60">
        <v>1</v>
      </c>
    </row>
    <row r="61" spans="1:1">
      <c r="A61">
        <v>1</v>
      </c>
    </row>
    <row r="62" spans="1:1">
      <c r="A62">
        <v>3</v>
      </c>
    </row>
    <row r="63" spans="1:1">
      <c r="A63">
        <v>1</v>
      </c>
    </row>
    <row r="64" spans="1:1">
      <c r="A64">
        <v>0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300-73DE-1F4F-9CA5-02B2B6589B0C}">
  <dimension ref="A1:E67"/>
  <sheetViews>
    <sheetView tabSelected="1" topLeftCell="D6" workbookViewId="0">
      <selection activeCell="E4" sqref="E4:E7"/>
    </sheetView>
  </sheetViews>
  <sheetFormatPr defaultColWidth="11" defaultRowHeight="15.95"/>
  <sheetData>
    <row r="1" spans="1:5">
      <c r="A1" s="1" t="s">
        <v>15</v>
      </c>
    </row>
    <row r="2" spans="1:5">
      <c r="A2" s="1" t="s">
        <v>16</v>
      </c>
    </row>
    <row r="3" spans="1:5">
      <c r="A3">
        <v>3</v>
      </c>
    </row>
    <row r="4" spans="1:5">
      <c r="A4">
        <v>2</v>
      </c>
      <c r="C4" t="s">
        <v>11</v>
      </c>
      <c r="D4">
        <v>0</v>
      </c>
      <c r="E4">
        <f>COUNTIF(A3:A67,0)</f>
        <v>0</v>
      </c>
    </row>
    <row r="5" spans="1:5">
      <c r="A5">
        <v>3</v>
      </c>
      <c r="C5" t="s">
        <v>12</v>
      </c>
      <c r="D5">
        <v>1</v>
      </c>
      <c r="E5">
        <f>COUNTIF(A3:A68,1)</f>
        <v>5</v>
      </c>
    </row>
    <row r="6" spans="1:5">
      <c r="A6">
        <v>3</v>
      </c>
      <c r="C6" t="s">
        <v>13</v>
      </c>
      <c r="D6">
        <v>2</v>
      </c>
      <c r="E6">
        <f>COUNTIF(A3:A69,2)</f>
        <v>34</v>
      </c>
    </row>
    <row r="7" spans="1:5">
      <c r="A7">
        <v>2</v>
      </c>
      <c r="C7" t="s">
        <v>14</v>
      </c>
      <c r="D7">
        <v>3</v>
      </c>
      <c r="E7">
        <f>COUNTIF(A3:A70,3)</f>
        <v>26</v>
      </c>
    </row>
    <row r="8" spans="1:5">
      <c r="A8">
        <v>1</v>
      </c>
    </row>
    <row r="9" spans="1:5">
      <c r="A9">
        <v>2</v>
      </c>
    </row>
    <row r="10" spans="1:5">
      <c r="A10">
        <v>2</v>
      </c>
    </row>
    <row r="11" spans="1:5">
      <c r="A11">
        <v>3</v>
      </c>
    </row>
    <row r="12" spans="1:5">
      <c r="A12">
        <v>3</v>
      </c>
    </row>
    <row r="13" spans="1:5">
      <c r="A13">
        <v>3</v>
      </c>
    </row>
    <row r="14" spans="1:5">
      <c r="A14">
        <v>3</v>
      </c>
    </row>
    <row r="15" spans="1:5">
      <c r="A15">
        <v>3</v>
      </c>
    </row>
    <row r="16" spans="1:5">
      <c r="A16">
        <v>2</v>
      </c>
    </row>
    <row r="17" spans="1:1">
      <c r="A17">
        <v>2</v>
      </c>
    </row>
    <row r="18" spans="1:1">
      <c r="A18">
        <v>1</v>
      </c>
    </row>
    <row r="19" spans="1:1">
      <c r="A19">
        <v>2</v>
      </c>
    </row>
    <row r="20" spans="1:1">
      <c r="A20">
        <v>3</v>
      </c>
    </row>
    <row r="21" spans="1:1">
      <c r="A21">
        <v>3</v>
      </c>
    </row>
    <row r="22" spans="1:1">
      <c r="A22">
        <v>2</v>
      </c>
    </row>
    <row r="23" spans="1:1">
      <c r="A23">
        <v>3</v>
      </c>
    </row>
    <row r="24" spans="1:1">
      <c r="A24">
        <v>2</v>
      </c>
    </row>
    <row r="25" spans="1:1">
      <c r="A25">
        <v>2</v>
      </c>
    </row>
    <row r="26" spans="1:1">
      <c r="A26">
        <v>1</v>
      </c>
    </row>
    <row r="27" spans="1:1">
      <c r="A27">
        <v>3</v>
      </c>
    </row>
    <row r="28" spans="1:1">
      <c r="A28">
        <v>2</v>
      </c>
    </row>
    <row r="29" spans="1:1">
      <c r="A29">
        <v>3</v>
      </c>
    </row>
    <row r="30" spans="1:1">
      <c r="A30">
        <v>2</v>
      </c>
    </row>
    <row r="31" spans="1:1">
      <c r="A31">
        <v>3</v>
      </c>
    </row>
    <row r="32" spans="1:1">
      <c r="A32">
        <v>2</v>
      </c>
    </row>
    <row r="33" spans="1:1">
      <c r="A33">
        <v>2</v>
      </c>
    </row>
    <row r="34" spans="1:1">
      <c r="A34">
        <v>1</v>
      </c>
    </row>
    <row r="35" spans="1:1">
      <c r="A35">
        <v>2</v>
      </c>
    </row>
    <row r="36" spans="1:1">
      <c r="A36">
        <v>2</v>
      </c>
    </row>
    <row r="37" spans="1:1">
      <c r="A37">
        <v>3</v>
      </c>
    </row>
    <row r="38" spans="1:1">
      <c r="A38">
        <v>2</v>
      </c>
    </row>
    <row r="39" spans="1:1">
      <c r="A39">
        <v>3</v>
      </c>
    </row>
    <row r="40" spans="1:1">
      <c r="A40">
        <v>2</v>
      </c>
    </row>
    <row r="41" spans="1:1">
      <c r="A41">
        <v>2</v>
      </c>
    </row>
    <row r="42" spans="1:1">
      <c r="A42">
        <v>2</v>
      </c>
    </row>
    <row r="43" spans="1:1">
      <c r="A43">
        <v>2</v>
      </c>
    </row>
    <row r="44" spans="1:1">
      <c r="A44">
        <v>2</v>
      </c>
    </row>
    <row r="45" spans="1:1">
      <c r="A45">
        <v>3</v>
      </c>
    </row>
    <row r="46" spans="1:1">
      <c r="A46">
        <v>1</v>
      </c>
    </row>
    <row r="47" spans="1:1">
      <c r="A47">
        <v>2</v>
      </c>
    </row>
    <row r="48" spans="1:1">
      <c r="A48">
        <v>2</v>
      </c>
    </row>
    <row r="49" spans="1:1">
      <c r="A49">
        <v>3</v>
      </c>
    </row>
    <row r="50" spans="1:1">
      <c r="A50">
        <v>3</v>
      </c>
    </row>
    <row r="51" spans="1:1">
      <c r="A51">
        <v>2</v>
      </c>
    </row>
    <row r="52" spans="1:1">
      <c r="A52">
        <v>3</v>
      </c>
    </row>
    <row r="53" spans="1:1">
      <c r="A53">
        <v>2</v>
      </c>
    </row>
    <row r="54" spans="1:1">
      <c r="A54">
        <v>2</v>
      </c>
    </row>
    <row r="55" spans="1:1">
      <c r="A55">
        <v>3</v>
      </c>
    </row>
    <row r="56" spans="1:1">
      <c r="A56">
        <v>3</v>
      </c>
    </row>
    <row r="57" spans="1:1">
      <c r="A57">
        <v>2</v>
      </c>
    </row>
    <row r="58" spans="1:1">
      <c r="A58">
        <v>2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2</v>
      </c>
    </row>
    <row r="63" spans="1:1">
      <c r="A63">
        <v>2</v>
      </c>
    </row>
    <row r="64" spans="1:1">
      <c r="A64">
        <v>3</v>
      </c>
    </row>
    <row r="65" spans="1:1">
      <c r="A65">
        <v>2</v>
      </c>
    </row>
    <row r="66" spans="1:1">
      <c r="A66">
        <v>2</v>
      </c>
    </row>
    <row r="67" spans="1:1">
      <c r="A67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1B66-CFED-154C-B5B1-A900C78DB9CF}">
  <dimension ref="A1:D67"/>
  <sheetViews>
    <sheetView workbookViewId="0">
      <selection activeCell="L6" sqref="L6"/>
    </sheetView>
  </sheetViews>
  <sheetFormatPr defaultColWidth="11" defaultRowHeight="15.95"/>
  <sheetData>
    <row r="1" spans="1:4">
      <c r="A1" s="1" t="s">
        <v>17</v>
      </c>
    </row>
    <row r="2" spans="1:4">
      <c r="A2" s="1" t="s">
        <v>18</v>
      </c>
    </row>
    <row r="3" spans="1:4" ht="33.950000000000003">
      <c r="A3" s="2" t="s">
        <v>19</v>
      </c>
    </row>
    <row r="4" spans="1:4" ht="33.950000000000003">
      <c r="A4" s="2" t="s">
        <v>19</v>
      </c>
      <c r="C4" t="s">
        <v>19</v>
      </c>
      <c r="D4">
        <f>COUNTIF(A3:A67,"Strongly agree")</f>
        <v>47</v>
      </c>
    </row>
    <row r="5" spans="1:4" ht="33.950000000000003">
      <c r="A5" s="2" t="s">
        <v>19</v>
      </c>
      <c r="C5" t="s">
        <v>20</v>
      </c>
      <c r="D5">
        <f>COUNTIF(A3:A67,"Somewhat agree")</f>
        <v>15</v>
      </c>
    </row>
    <row r="6" spans="1:4" ht="33.950000000000003">
      <c r="A6" s="2" t="s">
        <v>19</v>
      </c>
      <c r="C6" t="s">
        <v>21</v>
      </c>
      <c r="D6">
        <f>COUNTIF(A3:A67,"Neither agree nor disagree")</f>
        <v>2</v>
      </c>
    </row>
    <row r="7" spans="1:4" ht="33.950000000000003">
      <c r="A7" s="2" t="s">
        <v>19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1</v>
      </c>
    </row>
    <row r="9" spans="1:4" ht="33.950000000000003">
      <c r="A9" s="2" t="s">
        <v>19</v>
      </c>
    </row>
    <row r="10" spans="1:4" ht="33.950000000000003">
      <c r="A10" s="2" t="s">
        <v>20</v>
      </c>
    </row>
    <row r="11" spans="1:4" ht="33.950000000000003">
      <c r="A11" s="2" t="s">
        <v>19</v>
      </c>
    </row>
    <row r="12" spans="1:4" ht="33.950000000000003">
      <c r="A12" s="2" t="s">
        <v>20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33.950000000000003">
      <c r="A18" s="2" t="s">
        <v>19</v>
      </c>
    </row>
    <row r="19" spans="1:1" ht="33.950000000000003">
      <c r="A19" s="2" t="s">
        <v>19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20</v>
      </c>
    </row>
    <row r="25" spans="1:1" ht="33.950000000000003">
      <c r="A25" s="2" t="s">
        <v>23</v>
      </c>
    </row>
    <row r="26" spans="1:1" ht="33.950000000000003">
      <c r="A26" s="2" t="s">
        <v>20</v>
      </c>
    </row>
    <row r="27" spans="1:1" ht="33.950000000000003">
      <c r="A27" s="2" t="s">
        <v>20</v>
      </c>
    </row>
    <row r="28" spans="1:1" ht="33.950000000000003">
      <c r="A28" s="2" t="s">
        <v>20</v>
      </c>
    </row>
    <row r="29" spans="1:1" ht="33.950000000000003">
      <c r="A29" s="2" t="s">
        <v>19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33.950000000000003">
      <c r="A35" s="2" t="s">
        <v>20</v>
      </c>
    </row>
    <row r="36" spans="1:1" ht="33.950000000000003">
      <c r="A36" s="2" t="s">
        <v>19</v>
      </c>
    </row>
    <row r="37" spans="1:1" ht="51">
      <c r="A37" s="2" t="s">
        <v>21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33.950000000000003">
      <c r="A40" s="2" t="s">
        <v>19</v>
      </c>
    </row>
    <row r="41" spans="1:1" ht="33.950000000000003">
      <c r="A41" s="2" t="s">
        <v>19</v>
      </c>
    </row>
    <row r="42" spans="1:1" ht="33.950000000000003">
      <c r="A42" s="2" t="s">
        <v>19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33.950000000000003">
      <c r="A45" s="2" t="s">
        <v>19</v>
      </c>
    </row>
    <row r="46" spans="1:1" ht="33.950000000000003">
      <c r="A46" s="2" t="s">
        <v>20</v>
      </c>
    </row>
    <row r="47" spans="1:1" ht="33.950000000000003">
      <c r="A47" s="2" t="s">
        <v>20</v>
      </c>
    </row>
    <row r="48" spans="1:1" ht="33.950000000000003">
      <c r="A48" s="2" t="s">
        <v>19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33.950000000000003">
      <c r="A51" s="2" t="s">
        <v>19</v>
      </c>
    </row>
    <row r="52" spans="1:1" ht="33.950000000000003">
      <c r="A52" s="2" t="s">
        <v>19</v>
      </c>
    </row>
    <row r="53" spans="1:1" ht="33.950000000000003">
      <c r="A53" s="2" t="s">
        <v>19</v>
      </c>
    </row>
    <row r="54" spans="1:1" ht="33.950000000000003">
      <c r="A54" s="2" t="s">
        <v>20</v>
      </c>
    </row>
    <row r="55" spans="1:1" ht="33.950000000000003">
      <c r="A55" s="2" t="s">
        <v>19</v>
      </c>
    </row>
    <row r="56" spans="1:1" ht="33.950000000000003">
      <c r="A56" s="2" t="s">
        <v>19</v>
      </c>
    </row>
    <row r="57" spans="1:1" ht="33.950000000000003">
      <c r="A57" s="2" t="s">
        <v>19</v>
      </c>
    </row>
    <row r="58" spans="1:1" ht="33.950000000000003">
      <c r="A58" s="2" t="s">
        <v>20</v>
      </c>
    </row>
    <row r="59" spans="1:1" ht="33.950000000000003">
      <c r="A59" s="2" t="s">
        <v>19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33.950000000000003">
      <c r="A62" s="2" t="s">
        <v>20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33.950000000000003">
      <c r="A66" s="2" t="s">
        <v>20</v>
      </c>
    </row>
    <row r="67" spans="1:1" ht="33.950000000000003">
      <c r="A67" s="2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FA08-1521-4D41-8B04-08DC0A33EE52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24</v>
      </c>
    </row>
    <row r="2" spans="1:4">
      <c r="A2" s="1" t="s">
        <v>25</v>
      </c>
    </row>
    <row r="3" spans="1:4" ht="33.950000000000003">
      <c r="A3" s="2" t="s">
        <v>19</v>
      </c>
    </row>
    <row r="4" spans="1:4" ht="33.950000000000003">
      <c r="A4" s="2" t="s">
        <v>19</v>
      </c>
      <c r="C4" t="s">
        <v>19</v>
      </c>
      <c r="D4">
        <f>COUNTIF(A3:A67,"Strongly agree")</f>
        <v>48</v>
      </c>
    </row>
    <row r="5" spans="1:4" ht="33.950000000000003">
      <c r="A5" s="2" t="s">
        <v>19</v>
      </c>
      <c r="C5" t="s">
        <v>20</v>
      </c>
      <c r="D5">
        <f>COUNTIF(A3:A67,"Somewhat agree")</f>
        <v>15</v>
      </c>
    </row>
    <row r="6" spans="1:4" ht="33.950000000000003">
      <c r="A6" s="2" t="s">
        <v>19</v>
      </c>
      <c r="C6" t="s">
        <v>21</v>
      </c>
      <c r="D6">
        <f>COUNTIF(A3:A67,"Neither agree nor disagree")</f>
        <v>2</v>
      </c>
    </row>
    <row r="7" spans="1:4" ht="33.950000000000003">
      <c r="A7" s="2" t="s">
        <v>20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0</v>
      </c>
    </row>
    <row r="9" spans="1:4" ht="33.950000000000003">
      <c r="A9" s="2" t="s">
        <v>19</v>
      </c>
    </row>
    <row r="10" spans="1:4" ht="33.950000000000003">
      <c r="A10" s="2" t="s">
        <v>19</v>
      </c>
    </row>
    <row r="11" spans="1:4" ht="33.950000000000003">
      <c r="A11" s="2" t="s">
        <v>19</v>
      </c>
    </row>
    <row r="12" spans="1:4" ht="33.950000000000003">
      <c r="A12" s="2" t="s">
        <v>20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33.950000000000003">
      <c r="A18" s="2" t="s">
        <v>20</v>
      </c>
    </row>
    <row r="19" spans="1:1" ht="33.950000000000003">
      <c r="A19" s="2" t="s">
        <v>20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20</v>
      </c>
    </row>
    <row r="23" spans="1:1" ht="33.950000000000003">
      <c r="A23" s="2" t="s">
        <v>19</v>
      </c>
    </row>
    <row r="24" spans="1:1" ht="51">
      <c r="A24" s="2" t="s">
        <v>21</v>
      </c>
    </row>
    <row r="25" spans="1:1" ht="51">
      <c r="A25" s="2" t="s">
        <v>21</v>
      </c>
    </row>
    <row r="26" spans="1:1" ht="33.950000000000003">
      <c r="A26" s="2" t="s">
        <v>19</v>
      </c>
    </row>
    <row r="27" spans="1:1" ht="33.950000000000003">
      <c r="A27" s="2" t="s">
        <v>19</v>
      </c>
    </row>
    <row r="28" spans="1:1" ht="33.950000000000003">
      <c r="A28" s="2" t="s">
        <v>19</v>
      </c>
    </row>
    <row r="29" spans="1:1" ht="33.950000000000003">
      <c r="A29" s="2" t="s">
        <v>19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33.950000000000003">
      <c r="A34" s="2" t="s">
        <v>20</v>
      </c>
    </row>
    <row r="35" spans="1:1" ht="33.950000000000003">
      <c r="A35" s="2" t="s">
        <v>20</v>
      </c>
    </row>
    <row r="36" spans="1:1" ht="33.950000000000003">
      <c r="A36" s="2" t="s">
        <v>19</v>
      </c>
    </row>
    <row r="37" spans="1:1" ht="33.950000000000003">
      <c r="A37" s="2" t="s">
        <v>20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33.950000000000003">
      <c r="A40" s="2" t="s">
        <v>19</v>
      </c>
    </row>
    <row r="41" spans="1:1" ht="33.950000000000003">
      <c r="A41" s="2" t="s">
        <v>19</v>
      </c>
    </row>
    <row r="42" spans="1:1" ht="33.950000000000003">
      <c r="A42" s="2" t="s">
        <v>20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33.950000000000003">
      <c r="A45" s="2" t="s">
        <v>20</v>
      </c>
    </row>
    <row r="46" spans="1:1" ht="33.950000000000003">
      <c r="A46" s="2" t="s">
        <v>19</v>
      </c>
    </row>
    <row r="47" spans="1:1" ht="33.950000000000003">
      <c r="A47" s="2" t="s">
        <v>20</v>
      </c>
    </row>
    <row r="48" spans="1:1" ht="33.950000000000003">
      <c r="A48" s="2" t="s">
        <v>19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33.950000000000003">
      <c r="A51" s="2" t="s">
        <v>19</v>
      </c>
    </row>
    <row r="52" spans="1:1" ht="33.950000000000003">
      <c r="A52" s="2" t="s">
        <v>19</v>
      </c>
    </row>
    <row r="53" spans="1:1" ht="33.950000000000003">
      <c r="A53" s="2" t="s">
        <v>19</v>
      </c>
    </row>
    <row r="54" spans="1:1" ht="33.950000000000003">
      <c r="A54" s="2" t="s">
        <v>19</v>
      </c>
    </row>
    <row r="55" spans="1:1" ht="33.950000000000003">
      <c r="A55" s="2" t="s">
        <v>19</v>
      </c>
    </row>
    <row r="56" spans="1:1" ht="33.950000000000003">
      <c r="A56" s="2" t="s">
        <v>19</v>
      </c>
    </row>
    <row r="57" spans="1:1" ht="33.950000000000003">
      <c r="A57" s="2" t="s">
        <v>20</v>
      </c>
    </row>
    <row r="58" spans="1:1" ht="33.950000000000003">
      <c r="A58" s="2" t="s">
        <v>20</v>
      </c>
    </row>
    <row r="59" spans="1:1" ht="33.950000000000003">
      <c r="A59" s="2" t="s">
        <v>19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33.950000000000003">
      <c r="A62" s="2" t="s">
        <v>20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33.950000000000003">
      <c r="A66" s="2" t="s">
        <v>19</v>
      </c>
    </row>
    <row r="67" spans="1:1" ht="33.950000000000003">
      <c r="A67" s="2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FE16-2EF4-114A-A670-8E106FA09FD8}">
  <dimension ref="A1:D67"/>
  <sheetViews>
    <sheetView workbookViewId="0">
      <selection activeCell="J10" sqref="J10"/>
    </sheetView>
  </sheetViews>
  <sheetFormatPr defaultColWidth="11" defaultRowHeight="15.95"/>
  <sheetData>
    <row r="1" spans="1:4">
      <c r="A1" s="1" t="s">
        <v>26</v>
      </c>
    </row>
    <row r="2" spans="1:4">
      <c r="A2" s="1" t="s">
        <v>27</v>
      </c>
    </row>
    <row r="3" spans="1:4" ht="33.950000000000003">
      <c r="A3" s="2" t="s">
        <v>19</v>
      </c>
    </row>
    <row r="4" spans="1:4" ht="33.950000000000003">
      <c r="A4" s="2" t="s">
        <v>19</v>
      </c>
      <c r="C4" t="s">
        <v>19</v>
      </c>
      <c r="D4">
        <f>COUNTIF(A3:A67,"Strongly agree")</f>
        <v>49</v>
      </c>
    </row>
    <row r="5" spans="1:4" ht="33.950000000000003">
      <c r="A5" s="2" t="s">
        <v>19</v>
      </c>
      <c r="C5" t="s">
        <v>20</v>
      </c>
      <c r="D5">
        <f>COUNTIF(A3:A67,"Somewhat agree")</f>
        <v>12</v>
      </c>
    </row>
    <row r="6" spans="1:4" ht="33.950000000000003">
      <c r="A6" s="2" t="s">
        <v>19</v>
      </c>
      <c r="C6" t="s">
        <v>21</v>
      </c>
      <c r="D6">
        <f>COUNTIF(A3:A67,"Neither agree nor disagree")</f>
        <v>4</v>
      </c>
    </row>
    <row r="7" spans="1:4" ht="33.950000000000003">
      <c r="A7" s="2" t="s">
        <v>20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0</v>
      </c>
    </row>
    <row r="9" spans="1:4" ht="33.950000000000003">
      <c r="A9" s="2" t="s">
        <v>20</v>
      </c>
    </row>
    <row r="10" spans="1:4" ht="33.950000000000003">
      <c r="A10" s="2" t="s">
        <v>19</v>
      </c>
    </row>
    <row r="11" spans="1:4" ht="33.950000000000003">
      <c r="A11" s="2" t="s">
        <v>19</v>
      </c>
    </row>
    <row r="12" spans="1:4" ht="33.950000000000003">
      <c r="A12" s="2" t="s">
        <v>20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33.950000000000003">
      <c r="A18" s="2" t="s">
        <v>19</v>
      </c>
    </row>
    <row r="19" spans="1:1" ht="33.950000000000003">
      <c r="A19" s="2" t="s">
        <v>19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20</v>
      </c>
    </row>
    <row r="25" spans="1:1" ht="33.950000000000003">
      <c r="A25" s="2" t="s">
        <v>20</v>
      </c>
    </row>
    <row r="26" spans="1:1" ht="33.950000000000003">
      <c r="A26" s="2" t="s">
        <v>19</v>
      </c>
    </row>
    <row r="27" spans="1:1" ht="33.950000000000003">
      <c r="A27" s="2" t="s">
        <v>19</v>
      </c>
    </row>
    <row r="28" spans="1:1" ht="33.950000000000003">
      <c r="A28" s="2" t="s">
        <v>19</v>
      </c>
    </row>
    <row r="29" spans="1:1" ht="33.950000000000003">
      <c r="A29" s="2" t="s">
        <v>19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33.950000000000003">
      <c r="A34" s="2" t="s">
        <v>20</v>
      </c>
    </row>
    <row r="35" spans="1:1" ht="33.950000000000003">
      <c r="A35" s="2" t="s">
        <v>19</v>
      </c>
    </row>
    <row r="36" spans="1:1" ht="33.950000000000003">
      <c r="A36" s="2" t="s">
        <v>19</v>
      </c>
    </row>
    <row r="37" spans="1:1" ht="51">
      <c r="A37" s="2" t="s">
        <v>21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33.950000000000003">
      <c r="A40" s="2" t="s">
        <v>20</v>
      </c>
    </row>
    <row r="41" spans="1:1" ht="33.950000000000003">
      <c r="A41" s="2" t="s">
        <v>19</v>
      </c>
    </row>
    <row r="42" spans="1:1" ht="33.950000000000003">
      <c r="A42" s="2" t="s">
        <v>19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51">
      <c r="A45" s="2" t="s">
        <v>21</v>
      </c>
    </row>
    <row r="46" spans="1:1" ht="33.950000000000003">
      <c r="A46" s="2" t="s">
        <v>19</v>
      </c>
    </row>
    <row r="47" spans="1:1" ht="33.950000000000003">
      <c r="A47" s="2" t="s">
        <v>20</v>
      </c>
    </row>
    <row r="48" spans="1:1" ht="33.950000000000003">
      <c r="A48" s="2" t="s">
        <v>19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33.950000000000003">
      <c r="A51" s="2" t="s">
        <v>19</v>
      </c>
    </row>
    <row r="52" spans="1:1" ht="33.950000000000003">
      <c r="A52" s="2" t="s">
        <v>19</v>
      </c>
    </row>
    <row r="53" spans="1:1" ht="33.950000000000003">
      <c r="A53" s="2" t="s">
        <v>20</v>
      </c>
    </row>
    <row r="54" spans="1:1" ht="33.950000000000003">
      <c r="A54" s="2" t="s">
        <v>20</v>
      </c>
    </row>
    <row r="55" spans="1:1" ht="51">
      <c r="A55" s="2" t="s">
        <v>21</v>
      </c>
    </row>
    <row r="56" spans="1:1" ht="33.950000000000003">
      <c r="A56" s="2" t="s">
        <v>19</v>
      </c>
    </row>
    <row r="57" spans="1:1" ht="33.950000000000003">
      <c r="A57" s="2" t="s">
        <v>19</v>
      </c>
    </row>
    <row r="58" spans="1:1" ht="33.950000000000003">
      <c r="A58" s="2" t="s">
        <v>19</v>
      </c>
    </row>
    <row r="59" spans="1:1" ht="33.950000000000003">
      <c r="A59" s="2" t="s">
        <v>19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33.950000000000003">
      <c r="A62" s="2" t="s">
        <v>20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51">
      <c r="A66" s="2" t="s">
        <v>21</v>
      </c>
    </row>
    <row r="67" spans="1:1" ht="33.950000000000003">
      <c r="A67" s="2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C259-A4CA-104E-97B0-528C5C54DBB8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28</v>
      </c>
    </row>
    <row r="2" spans="1:4">
      <c r="A2" s="1" t="s">
        <v>29</v>
      </c>
    </row>
    <row r="3" spans="1:4" ht="33.950000000000003">
      <c r="A3" s="2" t="s">
        <v>20</v>
      </c>
    </row>
    <row r="4" spans="1:4" ht="33.950000000000003">
      <c r="A4" s="2" t="s">
        <v>22</v>
      </c>
      <c r="C4" t="s">
        <v>19</v>
      </c>
      <c r="D4">
        <f>COUNTIF(A3:A67,"Strongly agree")</f>
        <v>4</v>
      </c>
    </row>
    <row r="5" spans="1:4" ht="33.950000000000003">
      <c r="A5" s="2" t="s">
        <v>20</v>
      </c>
      <c r="C5" t="s">
        <v>20</v>
      </c>
      <c r="D5">
        <f>COUNTIF(A3:A67,"Somewhat agree")</f>
        <v>15</v>
      </c>
    </row>
    <row r="6" spans="1:4" ht="33.950000000000003">
      <c r="A6" s="2" t="s">
        <v>23</v>
      </c>
      <c r="C6" t="s">
        <v>21</v>
      </c>
      <c r="D6">
        <f>COUNTIF(A3:A67,"Neither agree nor disagree")</f>
        <v>19</v>
      </c>
    </row>
    <row r="7" spans="1:4" ht="33.950000000000003">
      <c r="A7" s="2" t="s">
        <v>19</v>
      </c>
      <c r="C7" t="s">
        <v>22</v>
      </c>
      <c r="D7">
        <f>COUNTIF(A3:A67,"Somewhat disgaree")</f>
        <v>0</v>
      </c>
    </row>
    <row r="8" spans="1:4" ht="33.950000000000003">
      <c r="A8" s="2" t="s">
        <v>22</v>
      </c>
      <c r="C8" t="s">
        <v>23</v>
      </c>
      <c r="D8">
        <f>COUNTIF(A3:A67,"Strongly disagree")</f>
        <v>15</v>
      </c>
    </row>
    <row r="9" spans="1:4" ht="33.950000000000003">
      <c r="A9" s="2" t="s">
        <v>20</v>
      </c>
    </row>
    <row r="10" spans="1:4" ht="33.950000000000003">
      <c r="A10" s="2" t="s">
        <v>19</v>
      </c>
    </row>
    <row r="11" spans="1:4" ht="33.950000000000003">
      <c r="A11" s="2" t="s">
        <v>20</v>
      </c>
    </row>
    <row r="12" spans="1:4" ht="51">
      <c r="A12" s="2" t="s">
        <v>21</v>
      </c>
    </row>
    <row r="13" spans="1:4" ht="51">
      <c r="A13" s="2" t="s">
        <v>21</v>
      </c>
    </row>
    <row r="14" spans="1:4" ht="33.950000000000003">
      <c r="A14" s="2" t="s">
        <v>23</v>
      </c>
    </row>
    <row r="15" spans="1:4" ht="51">
      <c r="A15" s="2" t="s">
        <v>21</v>
      </c>
    </row>
    <row r="16" spans="1:4" ht="51">
      <c r="A16" s="2" t="s">
        <v>21</v>
      </c>
    </row>
    <row r="17" spans="1:1" ht="33.950000000000003">
      <c r="A17" s="2" t="s">
        <v>23</v>
      </c>
    </row>
    <row r="18" spans="1:1" ht="51">
      <c r="A18" s="2" t="s">
        <v>21</v>
      </c>
    </row>
    <row r="19" spans="1:1" ht="51">
      <c r="A19" s="2" t="s">
        <v>21</v>
      </c>
    </row>
    <row r="20" spans="1:1" ht="51">
      <c r="A20" s="2" t="s">
        <v>21</v>
      </c>
    </row>
    <row r="21" spans="1:1" ht="33.950000000000003">
      <c r="A21" s="2" t="s">
        <v>19</v>
      </c>
    </row>
    <row r="22" spans="1:1" ht="33.950000000000003">
      <c r="A22" s="2" t="s">
        <v>22</v>
      </c>
    </row>
    <row r="23" spans="1:1" ht="33.950000000000003">
      <c r="A23" s="2" t="s">
        <v>23</v>
      </c>
    </row>
    <row r="24" spans="1:1" ht="33.950000000000003">
      <c r="A24" s="2" t="s">
        <v>22</v>
      </c>
    </row>
    <row r="25" spans="1:1" ht="33.950000000000003">
      <c r="A25" s="2" t="s">
        <v>22</v>
      </c>
    </row>
    <row r="26" spans="1:1" ht="51">
      <c r="A26" s="2" t="s">
        <v>21</v>
      </c>
    </row>
    <row r="27" spans="1:1" ht="33.950000000000003">
      <c r="A27" s="2" t="s">
        <v>20</v>
      </c>
    </row>
    <row r="28" spans="1:1" ht="33.950000000000003">
      <c r="A28" s="2" t="s">
        <v>22</v>
      </c>
    </row>
    <row r="29" spans="1:1" ht="51">
      <c r="A29" s="2" t="s">
        <v>21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51">
      <c r="A32" s="2" t="s">
        <v>21</v>
      </c>
    </row>
    <row r="33" spans="1:1" ht="51">
      <c r="A33" s="2" t="s">
        <v>21</v>
      </c>
    </row>
    <row r="34" spans="1:1" ht="51">
      <c r="A34" s="2" t="s">
        <v>21</v>
      </c>
    </row>
    <row r="35" spans="1:1" ht="33.950000000000003">
      <c r="A35" s="2" t="s">
        <v>20</v>
      </c>
    </row>
    <row r="36" spans="1:1" ht="33.950000000000003">
      <c r="A36" s="2" t="s">
        <v>20</v>
      </c>
    </row>
    <row r="37" spans="1:1" ht="51">
      <c r="A37" s="2" t="s">
        <v>21</v>
      </c>
    </row>
    <row r="38" spans="1:1" ht="33.950000000000003">
      <c r="A38" s="2" t="s">
        <v>22</v>
      </c>
    </row>
    <row r="39" spans="1:1" ht="33.950000000000003">
      <c r="A39" s="2" t="s">
        <v>23</v>
      </c>
    </row>
    <row r="40" spans="1:1" ht="51">
      <c r="A40" s="2" t="s">
        <v>21</v>
      </c>
    </row>
    <row r="41" spans="1:1" ht="33.950000000000003">
      <c r="A41" s="2" t="s">
        <v>22</v>
      </c>
    </row>
    <row r="42" spans="1:1" ht="33.950000000000003">
      <c r="A42" s="2" t="s">
        <v>20</v>
      </c>
    </row>
    <row r="43" spans="1:1" ht="33.950000000000003">
      <c r="A43" s="2" t="s">
        <v>23</v>
      </c>
    </row>
    <row r="44" spans="1:1" ht="33.950000000000003">
      <c r="A44" s="2" t="s">
        <v>23</v>
      </c>
    </row>
    <row r="45" spans="1:1" ht="33.950000000000003">
      <c r="A45" s="2" t="s">
        <v>22</v>
      </c>
    </row>
    <row r="46" spans="1:1" ht="33.950000000000003">
      <c r="A46" s="2" t="s">
        <v>20</v>
      </c>
    </row>
    <row r="47" spans="1:1" ht="33.950000000000003">
      <c r="A47" s="2" t="s">
        <v>23</v>
      </c>
    </row>
    <row r="48" spans="1:1" ht="33.950000000000003">
      <c r="A48" s="2" t="s">
        <v>20</v>
      </c>
    </row>
    <row r="49" spans="1:1" ht="33.950000000000003">
      <c r="A49" s="2" t="s">
        <v>23</v>
      </c>
    </row>
    <row r="50" spans="1:1" ht="33.950000000000003">
      <c r="A50" s="2" t="s">
        <v>23</v>
      </c>
    </row>
    <row r="51" spans="1:1" ht="33.950000000000003">
      <c r="A51" s="2" t="s">
        <v>23</v>
      </c>
    </row>
    <row r="52" spans="1:1" ht="33.950000000000003">
      <c r="A52" s="2" t="s">
        <v>20</v>
      </c>
    </row>
    <row r="53" spans="1:1" ht="33.950000000000003">
      <c r="A53" s="2" t="s">
        <v>20</v>
      </c>
    </row>
    <row r="54" spans="1:1" ht="33.950000000000003">
      <c r="A54" s="2" t="s">
        <v>22</v>
      </c>
    </row>
    <row r="55" spans="1:1" ht="51">
      <c r="A55" s="2" t="s">
        <v>21</v>
      </c>
    </row>
    <row r="56" spans="1:1" ht="51">
      <c r="A56" s="2" t="s">
        <v>21</v>
      </c>
    </row>
    <row r="57" spans="1:1" ht="51">
      <c r="A57" s="2" t="s">
        <v>21</v>
      </c>
    </row>
    <row r="58" spans="1:1" ht="33.950000000000003">
      <c r="A58" s="2" t="s">
        <v>20</v>
      </c>
    </row>
    <row r="59" spans="1:1" ht="51">
      <c r="A59" s="2" t="s">
        <v>21</v>
      </c>
    </row>
    <row r="60" spans="1:1" ht="33.950000000000003">
      <c r="A60" s="2" t="s">
        <v>23</v>
      </c>
    </row>
    <row r="61" spans="1:1" ht="33.950000000000003">
      <c r="A61" s="2" t="s">
        <v>23</v>
      </c>
    </row>
    <row r="62" spans="1:1" ht="33.950000000000003">
      <c r="A62" s="2" t="s">
        <v>20</v>
      </c>
    </row>
    <row r="63" spans="1:1" ht="33.950000000000003">
      <c r="A63" s="2" t="s">
        <v>23</v>
      </c>
    </row>
    <row r="64" spans="1:1" ht="51">
      <c r="A64" s="2" t="s">
        <v>21</v>
      </c>
    </row>
    <row r="65" spans="1:1" ht="33.950000000000003">
      <c r="A65" s="2" t="s">
        <v>22</v>
      </c>
    </row>
    <row r="66" spans="1:1" ht="33.950000000000003">
      <c r="A66" s="2" t="s">
        <v>23</v>
      </c>
    </row>
    <row r="67" spans="1:1" ht="33.950000000000003">
      <c r="A67" s="2" t="s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990C-F526-B144-982D-8ADE3762E905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30</v>
      </c>
    </row>
    <row r="2" spans="1:4">
      <c r="A2" s="1" t="s">
        <v>31</v>
      </c>
    </row>
    <row r="3" spans="1:4" ht="33.950000000000003">
      <c r="A3" s="2" t="s">
        <v>20</v>
      </c>
    </row>
    <row r="4" spans="1:4" ht="51">
      <c r="A4" s="2" t="s">
        <v>21</v>
      </c>
      <c r="C4" t="s">
        <v>19</v>
      </c>
      <c r="D4">
        <f>COUNTIF(A3:A67,"Strongly agree")</f>
        <v>34</v>
      </c>
    </row>
    <row r="5" spans="1:4" ht="33.950000000000003">
      <c r="A5" s="2" t="s">
        <v>19</v>
      </c>
      <c r="C5" t="s">
        <v>20</v>
      </c>
      <c r="D5">
        <f>COUNTIF(A3:A67,"Somewhat agree")</f>
        <v>12</v>
      </c>
    </row>
    <row r="6" spans="1:4" ht="33.950000000000003">
      <c r="A6" s="2" t="s">
        <v>19</v>
      </c>
      <c r="C6" t="s">
        <v>21</v>
      </c>
      <c r="D6">
        <f>COUNTIF(A3:A67,"Neither agree nor disagree")</f>
        <v>13</v>
      </c>
    </row>
    <row r="7" spans="1:4" ht="33.950000000000003">
      <c r="A7" s="2" t="s">
        <v>20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3</v>
      </c>
    </row>
    <row r="9" spans="1:4" ht="33.950000000000003">
      <c r="A9" s="2" t="s">
        <v>19</v>
      </c>
    </row>
    <row r="10" spans="1:4" ht="51">
      <c r="A10" s="2" t="s">
        <v>21</v>
      </c>
    </row>
    <row r="11" spans="1:4" ht="33.950000000000003">
      <c r="A11" s="2" t="s">
        <v>19</v>
      </c>
    </row>
    <row r="12" spans="1:4" ht="51">
      <c r="A12" s="2" t="s">
        <v>21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20</v>
      </c>
    </row>
    <row r="17" spans="1:1" ht="33.950000000000003">
      <c r="A17" s="2" t="s">
        <v>19</v>
      </c>
    </row>
    <row r="18" spans="1:1" ht="51">
      <c r="A18" s="2" t="s">
        <v>21</v>
      </c>
    </row>
    <row r="19" spans="1:1" ht="33.950000000000003">
      <c r="A19" s="2" t="s">
        <v>19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19</v>
      </c>
    </row>
    <row r="24" spans="1:1" ht="33.950000000000003">
      <c r="A24" s="2" t="s">
        <v>22</v>
      </c>
    </row>
    <row r="25" spans="1:1" ht="51">
      <c r="A25" s="2" t="s">
        <v>21</v>
      </c>
    </row>
    <row r="26" spans="1:1" ht="51">
      <c r="A26" s="2" t="s">
        <v>21</v>
      </c>
    </row>
    <row r="27" spans="1:1" ht="33.950000000000003">
      <c r="A27" s="2" t="s">
        <v>19</v>
      </c>
    </row>
    <row r="28" spans="1:1" ht="51">
      <c r="A28" s="2" t="s">
        <v>21</v>
      </c>
    </row>
    <row r="29" spans="1:1" ht="33.950000000000003">
      <c r="A29" s="2" t="s">
        <v>19</v>
      </c>
    </row>
    <row r="30" spans="1:1" ht="33.950000000000003">
      <c r="A30" s="2" t="s">
        <v>20</v>
      </c>
    </row>
    <row r="31" spans="1:1" ht="33.950000000000003">
      <c r="A31" s="2" t="s">
        <v>19</v>
      </c>
    </row>
    <row r="32" spans="1:1" ht="33.950000000000003">
      <c r="A32" s="2" t="s">
        <v>20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33.950000000000003">
      <c r="A35" s="2" t="s">
        <v>20</v>
      </c>
    </row>
    <row r="36" spans="1:1" ht="33.950000000000003">
      <c r="A36" s="2" t="s">
        <v>19</v>
      </c>
    </row>
    <row r="37" spans="1:1" ht="51">
      <c r="A37" s="2" t="s">
        <v>21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51">
      <c r="A40" s="2" t="s">
        <v>21</v>
      </c>
    </row>
    <row r="41" spans="1:1" ht="33.950000000000003">
      <c r="A41" s="2" t="s">
        <v>20</v>
      </c>
    </row>
    <row r="42" spans="1:1" ht="33.950000000000003">
      <c r="A42" s="2" t="s">
        <v>19</v>
      </c>
    </row>
    <row r="43" spans="1:1" ht="33.950000000000003">
      <c r="A43" s="2" t="s">
        <v>20</v>
      </c>
    </row>
    <row r="44" spans="1:1" ht="33.950000000000003">
      <c r="A44" s="2" t="s">
        <v>19</v>
      </c>
    </row>
    <row r="45" spans="1:1" ht="33.950000000000003">
      <c r="A45" s="2" t="s">
        <v>23</v>
      </c>
    </row>
    <row r="46" spans="1:1" ht="33.950000000000003">
      <c r="A46" s="2" t="s">
        <v>19</v>
      </c>
    </row>
    <row r="47" spans="1:1" ht="33.950000000000003">
      <c r="A47" s="2" t="s">
        <v>20</v>
      </c>
    </row>
    <row r="48" spans="1:1" ht="33.950000000000003">
      <c r="A48" s="2" t="s">
        <v>23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51">
      <c r="A51" s="2" t="s">
        <v>21</v>
      </c>
    </row>
    <row r="52" spans="1:1" ht="33.950000000000003">
      <c r="A52" s="2" t="s">
        <v>19</v>
      </c>
    </row>
    <row r="53" spans="1:1" ht="33.950000000000003">
      <c r="A53" s="2" t="s">
        <v>19</v>
      </c>
    </row>
    <row r="54" spans="1:1" ht="33.950000000000003">
      <c r="A54" s="2" t="s">
        <v>22</v>
      </c>
    </row>
    <row r="55" spans="1:1" ht="33.950000000000003">
      <c r="A55" s="2" t="s">
        <v>19</v>
      </c>
    </row>
    <row r="56" spans="1:1" ht="33.950000000000003">
      <c r="A56" s="2" t="s">
        <v>20</v>
      </c>
    </row>
    <row r="57" spans="1:1" ht="33.950000000000003">
      <c r="A57" s="2" t="s">
        <v>19</v>
      </c>
    </row>
    <row r="58" spans="1:1" ht="33.950000000000003">
      <c r="A58" s="2" t="s">
        <v>22</v>
      </c>
    </row>
    <row r="59" spans="1:1" ht="51">
      <c r="A59" s="2" t="s">
        <v>21</v>
      </c>
    </row>
    <row r="60" spans="1:1" ht="33.950000000000003">
      <c r="A60" s="2" t="s">
        <v>19</v>
      </c>
    </row>
    <row r="61" spans="1:1" ht="33.950000000000003">
      <c r="A61" s="2" t="s">
        <v>20</v>
      </c>
    </row>
    <row r="62" spans="1:1" ht="51">
      <c r="A62" s="2" t="s">
        <v>21</v>
      </c>
    </row>
    <row r="63" spans="1:1" ht="33.950000000000003">
      <c r="A63" s="2" t="s">
        <v>19</v>
      </c>
    </row>
    <row r="64" spans="1:1" ht="33.950000000000003">
      <c r="A64" s="2" t="s">
        <v>19</v>
      </c>
    </row>
    <row r="65" spans="1:1" ht="33.950000000000003">
      <c r="A65" s="2" t="s">
        <v>19</v>
      </c>
    </row>
    <row r="66" spans="1:1" ht="33.950000000000003">
      <c r="A66" s="2" t="s">
        <v>23</v>
      </c>
    </row>
    <row r="67" spans="1:1" ht="33.950000000000003">
      <c r="A67" s="2" t="s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9489-4D6D-F74A-A24F-DFD1024A4F00}">
  <dimension ref="A1:D67"/>
  <sheetViews>
    <sheetView workbookViewId="0">
      <selection activeCell="C4" sqref="C4:D8"/>
    </sheetView>
  </sheetViews>
  <sheetFormatPr defaultColWidth="11" defaultRowHeight="15.95"/>
  <sheetData>
    <row r="1" spans="1:4">
      <c r="A1" s="1" t="s">
        <v>32</v>
      </c>
    </row>
    <row r="2" spans="1:4">
      <c r="A2" s="1" t="s">
        <v>33</v>
      </c>
    </row>
    <row r="3" spans="1:4" ht="33.950000000000003">
      <c r="A3" s="2" t="s">
        <v>19</v>
      </c>
    </row>
    <row r="4" spans="1:4" ht="33.950000000000003">
      <c r="A4" s="2" t="s">
        <v>22</v>
      </c>
      <c r="C4" t="s">
        <v>19</v>
      </c>
      <c r="D4">
        <f>COUNTIF(A3:A67,"Strongly agree")</f>
        <v>28</v>
      </c>
    </row>
    <row r="5" spans="1:4" ht="33.950000000000003">
      <c r="A5" s="2" t="s">
        <v>20</v>
      </c>
      <c r="C5" t="s">
        <v>20</v>
      </c>
      <c r="D5">
        <f>COUNTIF(A3:A67,"Somewhat agree")</f>
        <v>19</v>
      </c>
    </row>
    <row r="6" spans="1:4" ht="33.950000000000003">
      <c r="A6" s="2" t="s">
        <v>19</v>
      </c>
      <c r="C6" t="s">
        <v>21</v>
      </c>
      <c r="D6">
        <f>COUNTIF(A3:A67,"Neither agree nor disagree")</f>
        <v>13</v>
      </c>
    </row>
    <row r="7" spans="1:4" ht="33.950000000000003">
      <c r="A7" s="2" t="s">
        <v>20</v>
      </c>
      <c r="C7" t="s">
        <v>22</v>
      </c>
      <c r="D7">
        <f>COUNTIF(A3:A67,"Somewhat disgaree")</f>
        <v>0</v>
      </c>
    </row>
    <row r="8" spans="1:4" ht="33.950000000000003">
      <c r="A8" s="2" t="s">
        <v>19</v>
      </c>
      <c r="C8" t="s">
        <v>23</v>
      </c>
      <c r="D8">
        <f>COUNTIF(A3:A67,"Strongly disagree")</f>
        <v>0</v>
      </c>
    </row>
    <row r="9" spans="1:4" ht="33.950000000000003">
      <c r="A9" s="2" t="s">
        <v>20</v>
      </c>
    </row>
    <row r="10" spans="1:4" ht="33.950000000000003">
      <c r="A10" s="2" t="s">
        <v>20</v>
      </c>
    </row>
    <row r="11" spans="1:4" ht="33.950000000000003">
      <c r="A11" s="2" t="s">
        <v>19</v>
      </c>
    </row>
    <row r="12" spans="1:4" ht="33.950000000000003">
      <c r="A12" s="2" t="s">
        <v>20</v>
      </c>
    </row>
    <row r="13" spans="1:4" ht="33.950000000000003">
      <c r="A13" s="2" t="s">
        <v>19</v>
      </c>
    </row>
    <row r="14" spans="1:4" ht="33.950000000000003">
      <c r="A14" s="2" t="s">
        <v>19</v>
      </c>
    </row>
    <row r="15" spans="1:4" ht="33.950000000000003">
      <c r="A15" s="2" t="s">
        <v>19</v>
      </c>
    </row>
    <row r="16" spans="1:4" ht="33.950000000000003">
      <c r="A16" s="2" t="s">
        <v>19</v>
      </c>
    </row>
    <row r="17" spans="1:1" ht="33.950000000000003">
      <c r="A17" s="2" t="s">
        <v>19</v>
      </c>
    </row>
    <row r="18" spans="1:1" ht="51">
      <c r="A18" s="2" t="s">
        <v>21</v>
      </c>
    </row>
    <row r="19" spans="1:1" ht="33.950000000000003">
      <c r="A19" s="2" t="s">
        <v>19</v>
      </c>
    </row>
    <row r="20" spans="1:1" ht="33.950000000000003">
      <c r="A20" s="2" t="s">
        <v>19</v>
      </c>
    </row>
    <row r="21" spans="1:1" ht="33.950000000000003">
      <c r="A21" s="2" t="s">
        <v>19</v>
      </c>
    </row>
    <row r="22" spans="1:1" ht="33.950000000000003">
      <c r="A22" s="2" t="s">
        <v>19</v>
      </c>
    </row>
    <row r="23" spans="1:1" ht="33.950000000000003">
      <c r="A23" s="2" t="s">
        <v>20</v>
      </c>
    </row>
    <row r="24" spans="1:1" ht="51">
      <c r="A24" s="2" t="s">
        <v>21</v>
      </c>
    </row>
    <row r="25" spans="1:1" ht="51">
      <c r="A25" s="2" t="s">
        <v>21</v>
      </c>
    </row>
    <row r="26" spans="1:1" ht="33.950000000000003">
      <c r="A26" s="2" t="s">
        <v>22</v>
      </c>
    </row>
    <row r="27" spans="1:1" ht="33.950000000000003">
      <c r="A27" s="2" t="s">
        <v>20</v>
      </c>
    </row>
    <row r="28" spans="1:1" ht="33.950000000000003">
      <c r="A28" s="2" t="s">
        <v>22</v>
      </c>
    </row>
    <row r="29" spans="1:1" ht="33.950000000000003">
      <c r="A29" s="2" t="s">
        <v>20</v>
      </c>
    </row>
    <row r="30" spans="1:1" ht="51">
      <c r="A30" s="2" t="s">
        <v>21</v>
      </c>
    </row>
    <row r="31" spans="1:1" ht="33.950000000000003">
      <c r="A31" s="2" t="s">
        <v>19</v>
      </c>
    </row>
    <row r="32" spans="1:1" ht="33.950000000000003">
      <c r="A32" s="2" t="s">
        <v>19</v>
      </c>
    </row>
    <row r="33" spans="1:1" ht="33.950000000000003">
      <c r="A33" s="2" t="s">
        <v>19</v>
      </c>
    </row>
    <row r="34" spans="1:1" ht="51">
      <c r="A34" s="2" t="s">
        <v>21</v>
      </c>
    </row>
    <row r="35" spans="1:1" ht="51">
      <c r="A35" s="2" t="s">
        <v>21</v>
      </c>
    </row>
    <row r="36" spans="1:1" ht="33.950000000000003">
      <c r="A36" s="2" t="s">
        <v>20</v>
      </c>
    </row>
    <row r="37" spans="1:1" ht="33.950000000000003">
      <c r="A37" s="2" t="s">
        <v>19</v>
      </c>
    </row>
    <row r="38" spans="1:1" ht="33.950000000000003">
      <c r="A38" s="2" t="s">
        <v>19</v>
      </c>
    </row>
    <row r="39" spans="1:1" ht="33.950000000000003">
      <c r="A39" s="2" t="s">
        <v>19</v>
      </c>
    </row>
    <row r="40" spans="1:1" ht="51">
      <c r="A40" s="2" t="s">
        <v>21</v>
      </c>
    </row>
    <row r="41" spans="1:1" ht="51">
      <c r="A41" s="2" t="s">
        <v>21</v>
      </c>
    </row>
    <row r="42" spans="1:1" ht="33.950000000000003">
      <c r="A42" s="2" t="s">
        <v>20</v>
      </c>
    </row>
    <row r="43" spans="1:1" ht="33.950000000000003">
      <c r="A43" s="2" t="s">
        <v>19</v>
      </c>
    </row>
    <row r="44" spans="1:1" ht="33.950000000000003">
      <c r="A44" s="2" t="s">
        <v>19</v>
      </c>
    </row>
    <row r="45" spans="1:1" ht="33.950000000000003">
      <c r="A45" s="2" t="s">
        <v>22</v>
      </c>
    </row>
    <row r="46" spans="1:1" ht="33.950000000000003">
      <c r="A46" s="2" t="s">
        <v>20</v>
      </c>
    </row>
    <row r="47" spans="1:1" ht="33.950000000000003">
      <c r="A47" s="2" t="s">
        <v>20</v>
      </c>
    </row>
    <row r="48" spans="1:1" ht="33.950000000000003">
      <c r="A48" s="2" t="s">
        <v>20</v>
      </c>
    </row>
    <row r="49" spans="1:1" ht="33.950000000000003">
      <c r="A49" s="2" t="s">
        <v>19</v>
      </c>
    </row>
    <row r="50" spans="1:1" ht="33.950000000000003">
      <c r="A50" s="2" t="s">
        <v>19</v>
      </c>
    </row>
    <row r="51" spans="1:1" ht="51">
      <c r="A51" s="2" t="s">
        <v>21</v>
      </c>
    </row>
    <row r="52" spans="1:1" ht="33.950000000000003">
      <c r="A52" s="2" t="s">
        <v>20</v>
      </c>
    </row>
    <row r="53" spans="1:1" ht="51">
      <c r="A53" s="2" t="s">
        <v>21</v>
      </c>
    </row>
    <row r="54" spans="1:1" ht="33.950000000000003">
      <c r="A54" s="2" t="s">
        <v>20</v>
      </c>
    </row>
    <row r="55" spans="1:1" ht="33.950000000000003">
      <c r="A55" s="2" t="s">
        <v>19</v>
      </c>
    </row>
    <row r="56" spans="1:1" ht="51">
      <c r="A56" s="2" t="s">
        <v>21</v>
      </c>
    </row>
    <row r="57" spans="1:1" ht="33.950000000000003">
      <c r="A57" s="2" t="s">
        <v>20</v>
      </c>
    </row>
    <row r="58" spans="1:1" ht="33.950000000000003">
      <c r="A58" s="2" t="s">
        <v>20</v>
      </c>
    </row>
    <row r="59" spans="1:1" ht="33.950000000000003">
      <c r="A59" s="2" t="s">
        <v>20</v>
      </c>
    </row>
    <row r="60" spans="1:1" ht="33.950000000000003">
      <c r="A60" s="2" t="s">
        <v>19</v>
      </c>
    </row>
    <row r="61" spans="1:1" ht="33.950000000000003">
      <c r="A61" s="2" t="s">
        <v>19</v>
      </c>
    </row>
    <row r="62" spans="1:1" ht="51">
      <c r="A62" s="2" t="s">
        <v>21</v>
      </c>
    </row>
    <row r="63" spans="1:1" ht="33.950000000000003">
      <c r="A63" s="2" t="s">
        <v>19</v>
      </c>
    </row>
    <row r="64" spans="1:1" ht="51">
      <c r="A64" s="2" t="s">
        <v>21</v>
      </c>
    </row>
    <row r="65" spans="1:1" ht="33.950000000000003">
      <c r="A65" s="2" t="s">
        <v>19</v>
      </c>
    </row>
    <row r="66" spans="1:1" ht="33.950000000000003">
      <c r="A66" s="2" t="s">
        <v>22</v>
      </c>
    </row>
    <row r="67" spans="1:1" ht="33.950000000000003">
      <c r="A67" s="2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608213076CD42BCF3060DF967E12A" ma:contentTypeVersion="13" ma:contentTypeDescription="Create a new document." ma:contentTypeScope="" ma:versionID="049255a9e535e9b21d2b015b67952ffe">
  <xsd:schema xmlns:xsd="http://www.w3.org/2001/XMLSchema" xmlns:xs="http://www.w3.org/2001/XMLSchema" xmlns:p="http://schemas.microsoft.com/office/2006/metadata/properties" xmlns:ns2="32c874fa-5265-4444-abb8-800acfe95df9" xmlns:ns3="21e49f69-05b5-4ddf-ad0f-5c6a2d765d37" targetNamespace="http://schemas.microsoft.com/office/2006/metadata/properties" ma:root="true" ma:fieldsID="dcc0f7ef761595e19abc973ae8b7891d" ns2:_="" ns3:_="">
    <xsd:import namespace="32c874fa-5265-4444-abb8-800acfe95df9"/>
    <xsd:import namespace="21e49f69-05b5-4ddf-ad0f-5c6a2d765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74fa-5265-4444-abb8-800acfe95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49f69-05b5-4ddf-ad0f-5c6a2d765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90F3A2-681D-48E2-B461-656AAC7A8FE1}"/>
</file>

<file path=customXml/itemProps2.xml><?xml version="1.0" encoding="utf-8"?>
<ds:datastoreItem xmlns:ds="http://schemas.openxmlformats.org/officeDocument/2006/customXml" ds:itemID="{8E9EC84D-150F-47B5-838D-3CD2C53B5431}"/>
</file>

<file path=customXml/itemProps3.xml><?xml version="1.0" encoding="utf-8"?>
<ds:datastoreItem xmlns:ds="http://schemas.openxmlformats.org/officeDocument/2006/customXml" ds:itemID="{B1B1B316-9CED-4592-92BB-5752A34D4D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Lancaster, Olivia Renee</cp:lastModifiedBy>
  <cp:revision/>
  <dcterms:created xsi:type="dcterms:W3CDTF">2022-07-05T15:11:25Z</dcterms:created>
  <dcterms:modified xsi:type="dcterms:W3CDTF">2022-07-28T11:54:04Z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0x0101002F3608213076CD42BCF3060DF967E12A</vt:lpwstr>
  </property>
</Properties>
</file>