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botd\AppData\Roaming\1C\1cv8\acaf38fc-2894-495b-92a7-ecaa92672a1a\8b458a18-3b54-4c74-b0c7-3cc4ccd9d854\App\"/>
    </mc:Choice>
  </mc:AlternateContent>
  <xr:revisionPtr revIDLastSave="0" documentId="13_ncr:1_{9B4705B3-89AB-4800-8012-A4F266F08CE9}" xr6:coauthVersionLast="36" xr6:coauthVersionMax="36" xr10:uidLastSave="{00000000-0000-0000-0000-000000000000}"/>
  <bookViews>
    <workbookView xWindow="-12" yWindow="-12" windowWidth="15396" windowHeight="9000" xr2:uid="{00000000-000D-0000-FFFF-FFFF00000000}"/>
  </bookViews>
  <sheets>
    <sheet name="СПО" sheetId="7" r:id="rId1"/>
  </sheets>
  <calcPr calcId="191029" refMode="R1C1"/>
</workbook>
</file>

<file path=xl/calcChain.xml><?xml version="1.0" encoding="utf-8"?>
<calcChain xmlns="http://schemas.openxmlformats.org/spreadsheetml/2006/main">
  <c r="K15" i="7" l="1"/>
  <c r="K13" i="7"/>
  <c r="K16" i="7"/>
  <c r="BN14" i="7" l="1"/>
  <c r="BN15" i="7"/>
  <c r="BN16" i="7"/>
  <c r="BN17" i="7"/>
  <c r="BN18" i="7"/>
  <c r="BN19" i="7"/>
  <c r="BN20" i="7"/>
  <c r="BN21" i="7"/>
  <c r="BN22" i="7"/>
  <c r="BN23" i="7"/>
  <c r="BM14" i="7"/>
  <c r="BM15" i="7"/>
  <c r="BM16" i="7"/>
  <c r="BM17" i="7"/>
  <c r="BM18" i="7"/>
  <c r="BM19" i="7"/>
  <c r="BM20" i="7"/>
  <c r="BM21" i="7"/>
  <c r="BM22" i="7"/>
  <c r="BM23" i="7"/>
  <c r="BL15" i="7"/>
  <c r="BK14" i="7"/>
  <c r="BK15" i="7"/>
  <c r="BK16" i="7"/>
  <c r="BK17" i="7"/>
  <c r="BK18" i="7"/>
  <c r="BK19" i="7"/>
  <c r="BK20" i="7"/>
  <c r="BJ14" i="7"/>
  <c r="BJ15" i="7"/>
  <c r="BJ16" i="7"/>
  <c r="BJ17" i="7"/>
  <c r="BJ18" i="7"/>
  <c r="BJ19" i="7"/>
  <c r="BJ20" i="7"/>
  <c r="BJ21" i="7"/>
  <c r="BJ22" i="7"/>
  <c r="BJ23" i="7"/>
  <c r="BI14" i="7"/>
  <c r="BI15" i="7"/>
  <c r="BP15" i="7" s="1"/>
  <c r="BI16" i="7"/>
  <c r="BI17" i="7"/>
  <c r="BI18" i="7"/>
  <c r="BI19" i="7"/>
  <c r="BI20" i="7"/>
  <c r="BI21" i="7"/>
  <c r="BI22" i="7"/>
  <c r="BI23" i="7"/>
  <c r="BH14" i="7"/>
  <c r="BH15" i="7"/>
  <c r="BO15" i="7" s="1"/>
  <c r="BH16" i="7"/>
  <c r="BH17" i="7"/>
  <c r="BH18" i="7"/>
  <c r="BH19" i="7"/>
  <c r="BH20" i="7"/>
  <c r="BH21" i="7"/>
  <c r="BH22" i="7"/>
  <c r="BH23" i="7"/>
  <c r="AI17" i="7"/>
  <c r="AI18" i="7"/>
  <c r="H18" i="7"/>
  <c r="BL18" i="7" s="1"/>
  <c r="C18" i="7"/>
  <c r="M11" i="7"/>
  <c r="BO19" i="7" l="1"/>
  <c r="BO17" i="7"/>
  <c r="BP17" i="7"/>
  <c r="BP16" i="7"/>
  <c r="BG18" i="7"/>
  <c r="BP21" i="7"/>
  <c r="BO22" i="7"/>
  <c r="BO23" i="7"/>
  <c r="BO21" i="7"/>
  <c r="BO18" i="7"/>
  <c r="BP18" i="7"/>
  <c r="BQ18" i="7" s="1"/>
  <c r="BP14" i="7"/>
  <c r="BP19" i="7"/>
  <c r="BP23" i="7"/>
  <c r="BP22" i="7"/>
  <c r="BO14" i="7"/>
  <c r="BP20" i="7"/>
  <c r="BO16" i="7"/>
  <c r="BQ17" i="7"/>
  <c r="BQ15" i="7"/>
  <c r="BO20" i="7"/>
  <c r="C15" i="7"/>
  <c r="BG15" i="7" s="1"/>
  <c r="BQ19" i="7" l="1"/>
  <c r="BQ22" i="7"/>
  <c r="BQ16" i="7"/>
  <c r="BQ14" i="7"/>
  <c r="BQ21" i="7"/>
  <c r="BQ23" i="7"/>
  <c r="BQ20" i="7"/>
  <c r="AY14" i="7"/>
  <c r="H17" i="7"/>
  <c r="BL17" i="7" s="1"/>
  <c r="C17" i="7"/>
  <c r="BG17" i="7" s="1"/>
  <c r="H14" i="7"/>
  <c r="BL14" i="7" s="1"/>
  <c r="C14" i="7"/>
  <c r="BG14" i="7" l="1"/>
  <c r="L11" i="7"/>
  <c r="AQ22" i="7" l="1"/>
  <c r="AQ23" i="7"/>
  <c r="BD16" i="7"/>
  <c r="AY16" i="7"/>
  <c r="AV16" i="7"/>
  <c r="AQ16" i="7"/>
  <c r="AN16" i="7"/>
  <c r="AI16" i="7"/>
  <c r="AF16" i="7"/>
  <c r="AA16" i="7"/>
  <c r="X16" i="7"/>
  <c r="S16" i="7"/>
  <c r="P16" i="7"/>
  <c r="H16" i="7"/>
  <c r="C16" i="7"/>
  <c r="AZ11" i="7"/>
  <c r="Q11" i="7"/>
  <c r="R11" i="7"/>
  <c r="BK13" i="7"/>
  <c r="BI13" i="7"/>
  <c r="BL16" i="7" l="1"/>
  <c r="BG16" i="7"/>
  <c r="BK11" i="7"/>
  <c r="BD23" i="7"/>
  <c r="AY23" i="7"/>
  <c r="AV23" i="7"/>
  <c r="AN23" i="7"/>
  <c r="AI23" i="7"/>
  <c r="AF23" i="7"/>
  <c r="AA23" i="7"/>
  <c r="X23" i="7"/>
  <c r="S23" i="7"/>
  <c r="P23" i="7"/>
  <c r="K23" i="7"/>
  <c r="H23" i="7"/>
  <c r="C23" i="7"/>
  <c r="BD22" i="7"/>
  <c r="AY22" i="7"/>
  <c r="AV22" i="7"/>
  <c r="AN22" i="7"/>
  <c r="AI22" i="7"/>
  <c r="AF22" i="7"/>
  <c r="AA22" i="7"/>
  <c r="X22" i="7"/>
  <c r="S22" i="7"/>
  <c r="P22" i="7"/>
  <c r="K22" i="7"/>
  <c r="H22" i="7"/>
  <c r="C22" i="7"/>
  <c r="BD21" i="7"/>
  <c r="AY21" i="7"/>
  <c r="AV21" i="7"/>
  <c r="AQ21" i="7"/>
  <c r="AN21" i="7"/>
  <c r="AI21" i="7"/>
  <c r="AF21" i="7"/>
  <c r="AA21" i="7"/>
  <c r="X21" i="7"/>
  <c r="S21" i="7"/>
  <c r="P21" i="7"/>
  <c r="K21" i="7"/>
  <c r="H21" i="7"/>
  <c r="C21" i="7"/>
  <c r="BD20" i="7"/>
  <c r="AY20" i="7"/>
  <c r="AV20" i="7"/>
  <c r="AQ20" i="7"/>
  <c r="AN20" i="7"/>
  <c r="AI20" i="7"/>
  <c r="AF20" i="7"/>
  <c r="AA20" i="7"/>
  <c r="X20" i="7"/>
  <c r="S20" i="7"/>
  <c r="P20" i="7"/>
  <c r="K20" i="7"/>
  <c r="H20" i="7"/>
  <c r="C20" i="7"/>
  <c r="BD19" i="7"/>
  <c r="AY19" i="7"/>
  <c r="AV19" i="7"/>
  <c r="AQ19" i="7"/>
  <c r="AN19" i="7"/>
  <c r="AI19" i="7"/>
  <c r="AF19" i="7"/>
  <c r="AA19" i="7"/>
  <c r="X19" i="7"/>
  <c r="S19" i="7"/>
  <c r="P19" i="7"/>
  <c r="K19" i="7"/>
  <c r="H19" i="7"/>
  <c r="C19" i="7"/>
  <c r="BN13" i="7"/>
  <c r="BP13" i="7" s="1"/>
  <c r="BM13" i="7"/>
  <c r="BJ13" i="7"/>
  <c r="BH13" i="7"/>
  <c r="BD13" i="7"/>
  <c r="AY13" i="7"/>
  <c r="AV13" i="7"/>
  <c r="AQ13" i="7"/>
  <c r="AN13" i="7"/>
  <c r="AI13" i="7"/>
  <c r="AF13" i="7"/>
  <c r="AA13" i="7"/>
  <c r="X13" i="7"/>
  <c r="S13" i="7"/>
  <c r="P13" i="7"/>
  <c r="H13" i="7"/>
  <c r="C13" i="7"/>
  <c r="BI11" i="7"/>
  <c r="BF11" i="7"/>
  <c r="BE11" i="7"/>
  <c r="BC11" i="7"/>
  <c r="BB11" i="7"/>
  <c r="BA11" i="7"/>
  <c r="AX11" i="7"/>
  <c r="AW11" i="7"/>
  <c r="AU11" i="7"/>
  <c r="AT11" i="7"/>
  <c r="AS11" i="7"/>
  <c r="AR11" i="7"/>
  <c r="AP11" i="7"/>
  <c r="AO11" i="7"/>
  <c r="AM11" i="7"/>
  <c r="AL11" i="7"/>
  <c r="AK11" i="7"/>
  <c r="AJ11" i="7"/>
  <c r="AH11" i="7"/>
  <c r="AG11" i="7"/>
  <c r="AE11" i="7"/>
  <c r="AD11" i="7"/>
  <c r="AC11" i="7"/>
  <c r="AB11" i="7"/>
  <c r="Z11" i="7"/>
  <c r="Y11" i="7"/>
  <c r="W11" i="7"/>
  <c r="V11" i="7"/>
  <c r="U11" i="7"/>
  <c r="T11" i="7"/>
  <c r="O11" i="7"/>
  <c r="N11" i="7"/>
  <c r="J11" i="7"/>
  <c r="I11" i="7"/>
  <c r="G11" i="7"/>
  <c r="F11" i="7"/>
  <c r="E11" i="7"/>
  <c r="D11" i="7"/>
  <c r="BL23" i="7" l="1"/>
  <c r="BL19" i="7"/>
  <c r="BL22" i="7"/>
  <c r="BL21" i="7"/>
  <c r="BL20" i="7"/>
  <c r="BG23" i="7"/>
  <c r="BG19" i="7"/>
  <c r="BG20" i="7"/>
  <c r="BG21" i="7"/>
  <c r="BG22" i="7"/>
  <c r="K11" i="7"/>
  <c r="BJ11" i="7"/>
  <c r="AY11" i="7"/>
  <c r="BL13" i="7"/>
  <c r="P11" i="7"/>
  <c r="BG13" i="7"/>
  <c r="BM11" i="7"/>
  <c r="S11" i="7"/>
  <c r="AI11" i="7"/>
  <c r="AN11" i="7"/>
  <c r="BO13" i="7"/>
  <c r="BQ13" i="7" s="1"/>
  <c r="X11" i="7"/>
  <c r="BD11" i="7"/>
  <c r="BH11" i="7"/>
  <c r="AV11" i="7"/>
  <c r="AQ11" i="7"/>
  <c r="AF11" i="7"/>
  <c r="AA11" i="7"/>
  <c r="H11" i="7"/>
  <c r="BN11" i="7"/>
  <c r="BP11" i="7" s="1"/>
  <c r="C11" i="7"/>
  <c r="BO11" i="7" l="1"/>
  <c r="BQ11" i="7" s="1"/>
  <c r="BL11" i="7"/>
  <c r="BG11" i="7"/>
</calcChain>
</file>

<file path=xl/sharedStrings.xml><?xml version="1.0" encoding="utf-8"?>
<sst xmlns="http://schemas.openxmlformats.org/spreadsheetml/2006/main" count="145" uniqueCount="47">
  <si>
    <t>Наименование направлений подготовки и специальностей</t>
  </si>
  <si>
    <t>Всего:</t>
  </si>
  <si>
    <t>Эксплуатация судового электрооборудования и средств автоматики</t>
  </si>
  <si>
    <t>Коды</t>
  </si>
  <si>
    <t>Нижний Новгород</t>
  </si>
  <si>
    <t>Очная форма обучения</t>
  </si>
  <si>
    <t>Итого по университету</t>
  </si>
  <si>
    <t>ИТОГО</t>
  </si>
  <si>
    <t>Сумма</t>
  </si>
  <si>
    <t>б</t>
  </si>
  <si>
    <t>д</t>
  </si>
  <si>
    <t>Всего</t>
  </si>
  <si>
    <t>на базе 9-и классов</t>
  </si>
  <si>
    <t>на базе 11-и классов</t>
  </si>
  <si>
    <t>в том числе:</t>
  </si>
  <si>
    <t>23.02.01</t>
  </si>
  <si>
    <t>Организация перевозок и управление на транспорте (по видам)</t>
  </si>
  <si>
    <t>26.02.01</t>
  </si>
  <si>
    <t>Эксплуатация внутренних водных путей</t>
  </si>
  <si>
    <t>26.02.02</t>
  </si>
  <si>
    <t>26.02.03</t>
  </si>
  <si>
    <t>Судовождение (углубленная подготовка)</t>
  </si>
  <si>
    <t>26.02.05</t>
  </si>
  <si>
    <t>Эксплуатация судовых энергетических установок</t>
  </si>
  <si>
    <t>26.02.06</t>
  </si>
  <si>
    <t>Самарский филиал ФГБОУ ВО "ВГУВТ"</t>
  </si>
  <si>
    <t>Пермский филиал ФГБОУ ВО "ВГУВТ"</t>
  </si>
  <si>
    <t>Уфимский филиал ФГБОУ ВО "ВГУВТ"</t>
  </si>
  <si>
    <t>10.02.05</t>
  </si>
  <si>
    <t>23.02.04</t>
  </si>
  <si>
    <t xml:space="preserve">Обеспечение информационной безопасности автоматизированных систем </t>
  </si>
  <si>
    <t>Судостроение</t>
  </si>
  <si>
    <t>22.02.06</t>
  </si>
  <si>
    <t>Сварочное производство</t>
  </si>
  <si>
    <t>23.02.07</t>
  </si>
  <si>
    <t>Техническая эксплуатация подъемно-транспортных, строительных, дорожных машин и оборудования (по отраслям)</t>
  </si>
  <si>
    <t>Техническое обслуживание и ремонт двигателей, систем и агрегатов автомобилей*</t>
  </si>
  <si>
    <t>Заочная/ очно-заочная форма обучения</t>
  </si>
  <si>
    <t>09.02.07</t>
  </si>
  <si>
    <t>на базе 9/11-и классов</t>
  </si>
  <si>
    <t>Информационные системы и программирование</t>
  </si>
  <si>
    <t>Институт морского и речного флота имени Героя Советского Союза М.П. Девятаева - Казанский филиал ФГБОУ ВО "ВГУВТ"</t>
  </si>
  <si>
    <t>Каспийский институт морского и речного транспорта имени ген.-адм. Ф.М.Апраксина - филиал ФГБОУ ВО "ВГУВТ"</t>
  </si>
  <si>
    <t>Рыбинское ордена «Знак Почета» училище имени В.И. Калашникова - филиал ФГБОУ ВО "ВГУВТ"</t>
  </si>
  <si>
    <t>Распределение КЦП в Федеральное государственное бюджетное образовательное учреждение высшего  образования "Волжский государственный университет водного транспорта" в 2024/25 учебном году по программам среднего профессионального  образования</t>
  </si>
  <si>
    <t>Приложение 2</t>
  </si>
  <si>
    <t>к приказу ФГБОУ ВО "ВГУВТ" от 01.03.2024 № 99-с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</si>
</sst>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 Cyr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28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 applyFill="1" applyAlignment="1">
      <alignment horizontal="justify" vertical="top" wrapText="1"/>
    </xf>
    <xf numFmtId="0" fontId="2" fillId="0" borderId="0" xfId="0" applyFont="1" applyAlignment="1">
      <alignment horizontal="justify" vertical="top" wrapText="1"/>
    </xf>
    <xf numFmtId="49" fontId="2" fillId="0" borderId="0" xfId="0" applyNumberFormat="1" applyFont="1" applyAlignment="1">
      <alignment horizontal="justify" vertical="top" wrapText="1"/>
    </xf>
    <xf numFmtId="0" fontId="3" fillId="0" borderId="0" xfId="0" applyFont="1" applyAlignment="1">
      <alignment horizontal="justify" vertical="top" wrapText="1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justify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4" fillId="0" borderId="0" xfId="0" applyFont="1" applyAlignment="1">
      <alignment horizontal="justify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justify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9" fontId="7" fillId="0" borderId="5" xfId="0" applyNumberFormat="1" applyFont="1" applyFill="1" applyBorder="1" applyAlignment="1">
      <alignment vertical="top" wrapText="1"/>
    </xf>
    <xf numFmtId="0" fontId="7" fillId="0" borderId="3" xfId="0" applyFont="1" applyFill="1" applyBorder="1" applyAlignment="1">
      <alignment horizontal="justify" vertical="top" wrapText="1"/>
    </xf>
    <xf numFmtId="0" fontId="6" fillId="0" borderId="22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center" vertical="top" wrapText="1"/>
    </xf>
    <xf numFmtId="0" fontId="6" fillId="0" borderId="5" xfId="0" applyFont="1" applyFill="1" applyBorder="1" applyAlignment="1">
      <alignment horizontal="center" vertical="top" wrapText="1"/>
    </xf>
    <xf numFmtId="0" fontId="7" fillId="0" borderId="6" xfId="0" applyFont="1" applyFill="1" applyBorder="1" applyAlignment="1">
      <alignment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6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top" wrapText="1"/>
    </xf>
    <xf numFmtId="49" fontId="6" fillId="0" borderId="14" xfId="0" applyNumberFormat="1" applyFont="1" applyFill="1" applyBorder="1" applyAlignment="1">
      <alignment horizontal="center" vertical="top" wrapText="1"/>
    </xf>
    <xf numFmtId="49" fontId="6" fillId="0" borderId="16" xfId="0" applyNumberFormat="1" applyFont="1" applyFill="1" applyBorder="1" applyAlignment="1">
      <alignment horizontal="center" vertical="top" wrapText="1"/>
    </xf>
    <xf numFmtId="0" fontId="6" fillId="0" borderId="17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vertical="top" wrapText="1"/>
    </xf>
    <xf numFmtId="0" fontId="9" fillId="0" borderId="0" xfId="0" applyFont="1" applyAlignment="1">
      <alignment horizontal="justify" vertical="top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justify" vertical="top" wrapText="1"/>
    </xf>
    <xf numFmtId="0" fontId="7" fillId="0" borderId="20" xfId="0" applyFont="1" applyFill="1" applyBorder="1" applyAlignment="1">
      <alignment horizontal="justify" vertical="top" wrapText="1"/>
    </xf>
    <xf numFmtId="0" fontId="4" fillId="0" borderId="0" xfId="0" applyFont="1" applyAlignment="1">
      <alignment horizontal="right" vertical="top" wrapText="1"/>
    </xf>
    <xf numFmtId="0" fontId="6" fillId="0" borderId="5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center" vertical="top" wrapText="1"/>
    </xf>
    <xf numFmtId="0" fontId="6" fillId="0" borderId="18" xfId="0" applyFont="1" applyFill="1" applyBorder="1" applyAlignment="1">
      <alignment horizontal="justify" vertical="top" wrapText="1"/>
    </xf>
    <xf numFmtId="0" fontId="6" fillId="0" borderId="19" xfId="0" applyFont="1" applyFill="1" applyBorder="1" applyAlignment="1">
      <alignment horizontal="justify" vertical="top" wrapText="1"/>
    </xf>
    <xf numFmtId="0" fontId="8" fillId="0" borderId="0" xfId="0" applyFont="1" applyAlignment="1">
      <alignment horizontal="center" vertical="top" wrapText="1"/>
    </xf>
    <xf numFmtId="0" fontId="6" fillId="0" borderId="15" xfId="0" applyFont="1" applyFill="1" applyBorder="1" applyAlignment="1">
      <alignment horizontal="center" vertical="top" wrapText="1"/>
    </xf>
    <xf numFmtId="0" fontId="6" fillId="0" borderId="17" xfId="0" applyFont="1" applyFill="1" applyBorder="1" applyAlignment="1">
      <alignment horizontal="center" vertical="top" wrapText="1"/>
    </xf>
    <xf numFmtId="0" fontId="6" fillId="0" borderId="9" xfId="0" applyFont="1" applyFill="1" applyBorder="1" applyAlignment="1">
      <alignment horizontal="center" vertical="top" wrapText="1"/>
    </xf>
    <xf numFmtId="0" fontId="6" fillId="0" borderId="10" xfId="0" applyFont="1" applyFill="1" applyBorder="1" applyAlignment="1">
      <alignment horizontal="center" vertical="top" wrapText="1"/>
    </xf>
    <xf numFmtId="0" fontId="6" fillId="0" borderId="11" xfId="0" applyFont="1" applyFill="1" applyBorder="1" applyAlignment="1">
      <alignment horizontal="center" vertical="top" wrapText="1"/>
    </xf>
    <xf numFmtId="0" fontId="6" fillId="0" borderId="7" xfId="0" applyFont="1" applyFill="1" applyBorder="1" applyAlignment="1">
      <alignment horizontal="center" vertical="top" wrapText="1"/>
    </xf>
    <xf numFmtId="0" fontId="6" fillId="0" borderId="16" xfId="0" applyFont="1" applyFill="1" applyBorder="1" applyAlignment="1">
      <alignment horizontal="center" vertical="top" wrapText="1"/>
    </xf>
    <xf numFmtId="0" fontId="6" fillId="0" borderId="12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0" fontId="6" fillId="0" borderId="8" xfId="0" applyFont="1" applyFill="1" applyBorder="1" applyAlignment="1">
      <alignment horizontal="center" vertical="top" wrapText="1"/>
    </xf>
    <xf numFmtId="0" fontId="6" fillId="0" borderId="13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0EDB2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R26"/>
  <sheetViews>
    <sheetView showZeros="0" tabSelected="1" topLeftCell="P37" zoomScale="63" zoomScaleNormal="63" workbookViewId="0">
      <selection activeCell="AY3" sqref="AY3:BK3"/>
    </sheetView>
  </sheetViews>
  <sheetFormatPr defaultColWidth="9.109375" defaultRowHeight="15.6" x14ac:dyDescent="0.25"/>
  <cols>
    <col min="1" max="1" width="11" style="2" customWidth="1"/>
    <col min="2" max="2" width="35.6640625" style="2" customWidth="1"/>
    <col min="3" max="53" width="5.33203125" style="2" customWidth="1"/>
    <col min="54" max="54" width="5.33203125" style="8" customWidth="1"/>
    <col min="55" max="58" width="5.33203125" style="2" customWidth="1"/>
    <col min="59" max="59" width="7.88671875" style="2" customWidth="1"/>
    <col min="60" max="63" width="7" style="2" customWidth="1"/>
    <col min="64" max="64" width="7.88671875" style="2" customWidth="1"/>
    <col min="65" max="66" width="7" style="2" customWidth="1"/>
    <col min="67" max="68" width="8.44140625" style="2" customWidth="1"/>
    <col min="69" max="69" width="10.6640625" style="2" customWidth="1"/>
    <col min="70" max="71" width="8.33203125" style="2" customWidth="1"/>
    <col min="72" max="16384" width="9.109375" style="2"/>
  </cols>
  <sheetData>
    <row r="1" spans="1:70" ht="18.75" customHeight="1" x14ac:dyDescent="0.25">
      <c r="B1" s="16"/>
      <c r="C1" s="3"/>
      <c r="AY1" s="33"/>
      <c r="AZ1" s="33"/>
      <c r="BA1" s="51" t="s">
        <v>45</v>
      </c>
      <c r="BB1" s="51"/>
      <c r="BC1" s="51"/>
      <c r="BD1" s="51"/>
      <c r="BE1" s="51"/>
      <c r="BF1" s="33"/>
      <c r="BG1" s="33"/>
      <c r="BH1" s="33"/>
      <c r="BI1" s="33"/>
      <c r="BJ1" s="33"/>
      <c r="BK1" s="33"/>
    </row>
    <row r="2" spans="1:70" ht="21" x14ac:dyDescent="0.25">
      <c r="C2" s="3"/>
      <c r="W2" s="4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</row>
    <row r="3" spans="1:70" ht="26.25" customHeight="1" x14ac:dyDescent="0.25">
      <c r="C3" s="3"/>
      <c r="AY3" s="51" t="s">
        <v>46</v>
      </c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</row>
    <row r="4" spans="1:70" ht="18.75" customHeight="1" x14ac:dyDescent="0.25">
      <c r="C4" s="3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</row>
    <row r="5" spans="1:70" s="6" customFormat="1" ht="43.5" customHeight="1" x14ac:dyDescent="0.25">
      <c r="A5" s="51" t="s">
        <v>44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</row>
    <row r="6" spans="1:70" ht="16.2" thickBot="1" x14ac:dyDescent="0.3">
      <c r="AA6" s="7"/>
      <c r="AB6" s="7"/>
    </row>
    <row r="7" spans="1:70" s="6" customFormat="1" ht="93" customHeight="1" x14ac:dyDescent="0.25">
      <c r="A7" s="29" t="s">
        <v>3</v>
      </c>
      <c r="B7" s="52" t="s">
        <v>0</v>
      </c>
      <c r="C7" s="54" t="s">
        <v>4</v>
      </c>
      <c r="D7" s="55"/>
      <c r="E7" s="55"/>
      <c r="F7" s="55"/>
      <c r="G7" s="55"/>
      <c r="H7" s="55"/>
      <c r="I7" s="55"/>
      <c r="J7" s="56"/>
      <c r="K7" s="54" t="s">
        <v>42</v>
      </c>
      <c r="L7" s="55"/>
      <c r="M7" s="55"/>
      <c r="N7" s="55"/>
      <c r="O7" s="55"/>
      <c r="P7" s="55"/>
      <c r="Q7" s="55"/>
      <c r="R7" s="56"/>
      <c r="S7" s="54" t="s">
        <v>25</v>
      </c>
      <c r="T7" s="55"/>
      <c r="U7" s="55"/>
      <c r="V7" s="55"/>
      <c r="W7" s="55"/>
      <c r="X7" s="55"/>
      <c r="Y7" s="55"/>
      <c r="Z7" s="56"/>
      <c r="AA7" s="54" t="s">
        <v>41</v>
      </c>
      <c r="AB7" s="55"/>
      <c r="AC7" s="55"/>
      <c r="AD7" s="55"/>
      <c r="AE7" s="55"/>
      <c r="AF7" s="55"/>
      <c r="AG7" s="55"/>
      <c r="AH7" s="56"/>
      <c r="AI7" s="54" t="s">
        <v>26</v>
      </c>
      <c r="AJ7" s="55"/>
      <c r="AK7" s="55"/>
      <c r="AL7" s="55"/>
      <c r="AM7" s="55"/>
      <c r="AN7" s="55"/>
      <c r="AO7" s="55"/>
      <c r="AP7" s="56"/>
      <c r="AQ7" s="54" t="s">
        <v>27</v>
      </c>
      <c r="AR7" s="55"/>
      <c r="AS7" s="55"/>
      <c r="AT7" s="55"/>
      <c r="AU7" s="55"/>
      <c r="AV7" s="55"/>
      <c r="AW7" s="55"/>
      <c r="AX7" s="56"/>
      <c r="AY7" s="54" t="s">
        <v>43</v>
      </c>
      <c r="AZ7" s="55"/>
      <c r="BA7" s="55"/>
      <c r="BB7" s="55"/>
      <c r="BC7" s="55"/>
      <c r="BD7" s="55"/>
      <c r="BE7" s="55"/>
      <c r="BF7" s="56"/>
      <c r="BG7" s="54" t="s">
        <v>6</v>
      </c>
      <c r="BH7" s="55"/>
      <c r="BI7" s="55"/>
      <c r="BJ7" s="55"/>
      <c r="BK7" s="55"/>
      <c r="BL7" s="55"/>
      <c r="BM7" s="55"/>
      <c r="BN7" s="56"/>
      <c r="BO7" s="54" t="s">
        <v>7</v>
      </c>
      <c r="BP7" s="55"/>
      <c r="BQ7" s="56"/>
    </row>
    <row r="8" spans="1:70" s="6" customFormat="1" ht="53.4" customHeight="1" x14ac:dyDescent="0.25">
      <c r="A8" s="30"/>
      <c r="B8" s="53"/>
      <c r="C8" s="46" t="s">
        <v>5</v>
      </c>
      <c r="D8" s="47"/>
      <c r="E8" s="47"/>
      <c r="F8" s="47"/>
      <c r="G8" s="47"/>
      <c r="H8" s="47" t="s">
        <v>37</v>
      </c>
      <c r="I8" s="47"/>
      <c r="J8" s="48"/>
      <c r="K8" s="46" t="s">
        <v>5</v>
      </c>
      <c r="L8" s="47"/>
      <c r="M8" s="47"/>
      <c r="N8" s="47"/>
      <c r="O8" s="47"/>
      <c r="P8" s="47" t="s">
        <v>37</v>
      </c>
      <c r="Q8" s="47"/>
      <c r="R8" s="48"/>
      <c r="S8" s="46" t="s">
        <v>5</v>
      </c>
      <c r="T8" s="47"/>
      <c r="U8" s="47"/>
      <c r="V8" s="47"/>
      <c r="W8" s="47"/>
      <c r="X8" s="47" t="s">
        <v>37</v>
      </c>
      <c r="Y8" s="47"/>
      <c r="Z8" s="48"/>
      <c r="AA8" s="46" t="s">
        <v>5</v>
      </c>
      <c r="AB8" s="47"/>
      <c r="AC8" s="47"/>
      <c r="AD8" s="47"/>
      <c r="AE8" s="47"/>
      <c r="AF8" s="47" t="s">
        <v>37</v>
      </c>
      <c r="AG8" s="47"/>
      <c r="AH8" s="48"/>
      <c r="AI8" s="46" t="s">
        <v>5</v>
      </c>
      <c r="AJ8" s="47"/>
      <c r="AK8" s="47"/>
      <c r="AL8" s="47"/>
      <c r="AM8" s="47"/>
      <c r="AN8" s="47" t="s">
        <v>37</v>
      </c>
      <c r="AO8" s="47"/>
      <c r="AP8" s="48"/>
      <c r="AQ8" s="46" t="s">
        <v>5</v>
      </c>
      <c r="AR8" s="47"/>
      <c r="AS8" s="47"/>
      <c r="AT8" s="47"/>
      <c r="AU8" s="47"/>
      <c r="AV8" s="47" t="s">
        <v>37</v>
      </c>
      <c r="AW8" s="47"/>
      <c r="AX8" s="48"/>
      <c r="AY8" s="46" t="s">
        <v>5</v>
      </c>
      <c r="AZ8" s="47"/>
      <c r="BA8" s="47"/>
      <c r="BB8" s="47"/>
      <c r="BC8" s="47"/>
      <c r="BD8" s="47" t="s">
        <v>37</v>
      </c>
      <c r="BE8" s="47"/>
      <c r="BF8" s="48"/>
      <c r="BG8" s="46" t="s">
        <v>5</v>
      </c>
      <c r="BH8" s="47"/>
      <c r="BI8" s="47"/>
      <c r="BJ8" s="47"/>
      <c r="BK8" s="47"/>
      <c r="BL8" s="47" t="s">
        <v>37</v>
      </c>
      <c r="BM8" s="47"/>
      <c r="BN8" s="48"/>
      <c r="BO8" s="57" t="s">
        <v>9</v>
      </c>
      <c r="BP8" s="60" t="s">
        <v>10</v>
      </c>
      <c r="BQ8" s="63" t="s">
        <v>8</v>
      </c>
    </row>
    <row r="9" spans="1:70" s="6" customFormat="1" ht="50.25" customHeight="1" x14ac:dyDescent="0.25">
      <c r="A9" s="30"/>
      <c r="B9" s="53"/>
      <c r="C9" s="46" t="s">
        <v>11</v>
      </c>
      <c r="D9" s="47" t="s">
        <v>12</v>
      </c>
      <c r="E9" s="47"/>
      <c r="F9" s="47" t="s">
        <v>13</v>
      </c>
      <c r="G9" s="47"/>
      <c r="H9" s="47" t="s">
        <v>13</v>
      </c>
      <c r="I9" s="47"/>
      <c r="J9" s="48"/>
      <c r="K9" s="46" t="s">
        <v>11</v>
      </c>
      <c r="L9" s="47" t="s">
        <v>12</v>
      </c>
      <c r="M9" s="47"/>
      <c r="N9" s="47" t="s">
        <v>13</v>
      </c>
      <c r="O9" s="47"/>
      <c r="P9" s="47" t="s">
        <v>13</v>
      </c>
      <c r="Q9" s="47"/>
      <c r="R9" s="48"/>
      <c r="S9" s="46" t="s">
        <v>11</v>
      </c>
      <c r="T9" s="47" t="s">
        <v>12</v>
      </c>
      <c r="U9" s="47"/>
      <c r="V9" s="47" t="s">
        <v>13</v>
      </c>
      <c r="W9" s="47"/>
      <c r="X9" s="47" t="s">
        <v>13</v>
      </c>
      <c r="Y9" s="47"/>
      <c r="Z9" s="48"/>
      <c r="AA9" s="46" t="s">
        <v>11</v>
      </c>
      <c r="AB9" s="47" t="s">
        <v>12</v>
      </c>
      <c r="AC9" s="47"/>
      <c r="AD9" s="47" t="s">
        <v>13</v>
      </c>
      <c r="AE9" s="47"/>
      <c r="AF9" s="47" t="s">
        <v>13</v>
      </c>
      <c r="AG9" s="47"/>
      <c r="AH9" s="48"/>
      <c r="AI9" s="46" t="s">
        <v>11</v>
      </c>
      <c r="AJ9" s="47" t="s">
        <v>12</v>
      </c>
      <c r="AK9" s="47"/>
      <c r="AL9" s="47" t="s">
        <v>13</v>
      </c>
      <c r="AM9" s="47"/>
      <c r="AN9" s="47" t="s">
        <v>13</v>
      </c>
      <c r="AO9" s="47"/>
      <c r="AP9" s="48"/>
      <c r="AQ9" s="46" t="s">
        <v>11</v>
      </c>
      <c r="AR9" s="47" t="s">
        <v>12</v>
      </c>
      <c r="AS9" s="47"/>
      <c r="AT9" s="47" t="s">
        <v>13</v>
      </c>
      <c r="AU9" s="47"/>
      <c r="AV9" s="47" t="s">
        <v>39</v>
      </c>
      <c r="AW9" s="47"/>
      <c r="AX9" s="48"/>
      <c r="AY9" s="46" t="s">
        <v>11</v>
      </c>
      <c r="AZ9" s="47" t="s">
        <v>12</v>
      </c>
      <c r="BA9" s="47"/>
      <c r="BB9" s="47" t="s">
        <v>13</v>
      </c>
      <c r="BC9" s="47"/>
      <c r="BD9" s="47" t="s">
        <v>13</v>
      </c>
      <c r="BE9" s="47"/>
      <c r="BF9" s="48"/>
      <c r="BG9" s="46" t="s">
        <v>11</v>
      </c>
      <c r="BH9" s="47" t="s">
        <v>12</v>
      </c>
      <c r="BI9" s="47"/>
      <c r="BJ9" s="47" t="s">
        <v>13</v>
      </c>
      <c r="BK9" s="47"/>
      <c r="BL9" s="47" t="s">
        <v>13</v>
      </c>
      <c r="BM9" s="47"/>
      <c r="BN9" s="48"/>
      <c r="BO9" s="58"/>
      <c r="BP9" s="61"/>
      <c r="BQ9" s="53"/>
    </row>
    <row r="10" spans="1:70" s="6" customFormat="1" ht="33.6" x14ac:dyDescent="0.25">
      <c r="A10" s="30"/>
      <c r="B10" s="31"/>
      <c r="C10" s="46"/>
      <c r="D10" s="20" t="s">
        <v>9</v>
      </c>
      <c r="E10" s="20" t="s">
        <v>10</v>
      </c>
      <c r="F10" s="20" t="s">
        <v>9</v>
      </c>
      <c r="G10" s="20" t="s">
        <v>10</v>
      </c>
      <c r="H10" s="32" t="s">
        <v>11</v>
      </c>
      <c r="I10" s="20" t="s">
        <v>9</v>
      </c>
      <c r="J10" s="21" t="s">
        <v>10</v>
      </c>
      <c r="K10" s="46"/>
      <c r="L10" s="20" t="s">
        <v>9</v>
      </c>
      <c r="M10" s="20" t="s">
        <v>10</v>
      </c>
      <c r="N10" s="20" t="s">
        <v>9</v>
      </c>
      <c r="O10" s="20" t="s">
        <v>10</v>
      </c>
      <c r="P10" s="32" t="s">
        <v>11</v>
      </c>
      <c r="Q10" s="20" t="s">
        <v>9</v>
      </c>
      <c r="R10" s="21" t="s">
        <v>10</v>
      </c>
      <c r="S10" s="46"/>
      <c r="T10" s="20" t="s">
        <v>9</v>
      </c>
      <c r="U10" s="20" t="s">
        <v>10</v>
      </c>
      <c r="V10" s="20" t="s">
        <v>9</v>
      </c>
      <c r="W10" s="20" t="s">
        <v>10</v>
      </c>
      <c r="X10" s="32" t="s">
        <v>11</v>
      </c>
      <c r="Y10" s="20" t="s">
        <v>9</v>
      </c>
      <c r="Z10" s="21" t="s">
        <v>10</v>
      </c>
      <c r="AA10" s="46"/>
      <c r="AB10" s="20" t="s">
        <v>9</v>
      </c>
      <c r="AC10" s="20" t="s">
        <v>10</v>
      </c>
      <c r="AD10" s="20" t="s">
        <v>9</v>
      </c>
      <c r="AE10" s="20" t="s">
        <v>10</v>
      </c>
      <c r="AF10" s="32" t="s">
        <v>11</v>
      </c>
      <c r="AG10" s="20" t="s">
        <v>9</v>
      </c>
      <c r="AH10" s="21" t="s">
        <v>10</v>
      </c>
      <c r="AI10" s="46"/>
      <c r="AJ10" s="20" t="s">
        <v>9</v>
      </c>
      <c r="AK10" s="20" t="s">
        <v>10</v>
      </c>
      <c r="AL10" s="20" t="s">
        <v>9</v>
      </c>
      <c r="AM10" s="20" t="s">
        <v>10</v>
      </c>
      <c r="AN10" s="32" t="s">
        <v>11</v>
      </c>
      <c r="AO10" s="20" t="s">
        <v>9</v>
      </c>
      <c r="AP10" s="21" t="s">
        <v>10</v>
      </c>
      <c r="AQ10" s="46"/>
      <c r="AR10" s="20" t="s">
        <v>9</v>
      </c>
      <c r="AS10" s="20" t="s">
        <v>10</v>
      </c>
      <c r="AT10" s="20" t="s">
        <v>9</v>
      </c>
      <c r="AU10" s="20" t="s">
        <v>10</v>
      </c>
      <c r="AV10" s="32" t="s">
        <v>11</v>
      </c>
      <c r="AW10" s="20" t="s">
        <v>9</v>
      </c>
      <c r="AX10" s="21" t="s">
        <v>10</v>
      </c>
      <c r="AY10" s="46"/>
      <c r="AZ10" s="20" t="s">
        <v>9</v>
      </c>
      <c r="BA10" s="20" t="s">
        <v>10</v>
      </c>
      <c r="BB10" s="20" t="s">
        <v>9</v>
      </c>
      <c r="BC10" s="20" t="s">
        <v>10</v>
      </c>
      <c r="BD10" s="32" t="s">
        <v>11</v>
      </c>
      <c r="BE10" s="20" t="s">
        <v>9</v>
      </c>
      <c r="BF10" s="21" t="s">
        <v>10</v>
      </c>
      <c r="BG10" s="46"/>
      <c r="BH10" s="20" t="s">
        <v>9</v>
      </c>
      <c r="BI10" s="20" t="s">
        <v>10</v>
      </c>
      <c r="BJ10" s="20" t="s">
        <v>9</v>
      </c>
      <c r="BK10" s="20" t="s">
        <v>10</v>
      </c>
      <c r="BL10" s="32" t="s">
        <v>11</v>
      </c>
      <c r="BM10" s="20" t="s">
        <v>9</v>
      </c>
      <c r="BN10" s="21" t="s">
        <v>10</v>
      </c>
      <c r="BO10" s="59"/>
      <c r="BP10" s="62"/>
      <c r="BQ10" s="64"/>
      <c r="BR10" s="7"/>
    </row>
    <row r="11" spans="1:70" s="6" customFormat="1" ht="16.8" x14ac:dyDescent="0.25">
      <c r="A11" s="49" t="s">
        <v>1</v>
      </c>
      <c r="B11" s="50"/>
      <c r="C11" s="41">
        <f t="shared" ref="C11:AH11" si="0">SUM(C13:C23)</f>
        <v>480</v>
      </c>
      <c r="D11" s="42">
        <f t="shared" si="0"/>
        <v>400</v>
      </c>
      <c r="E11" s="42">
        <f t="shared" si="0"/>
        <v>80</v>
      </c>
      <c r="F11" s="42">
        <f t="shared" si="0"/>
        <v>0</v>
      </c>
      <c r="G11" s="42">
        <f t="shared" si="0"/>
        <v>0</v>
      </c>
      <c r="H11" s="42">
        <f t="shared" si="0"/>
        <v>25</v>
      </c>
      <c r="I11" s="42">
        <f t="shared" si="0"/>
        <v>0</v>
      </c>
      <c r="J11" s="34">
        <f t="shared" si="0"/>
        <v>25</v>
      </c>
      <c r="K11" s="41">
        <f t="shared" si="0"/>
        <v>360</v>
      </c>
      <c r="L11" s="42">
        <f t="shared" si="0"/>
        <v>305</v>
      </c>
      <c r="M11" s="42">
        <f t="shared" si="0"/>
        <v>55</v>
      </c>
      <c r="N11" s="42">
        <f t="shared" si="0"/>
        <v>0</v>
      </c>
      <c r="O11" s="42">
        <f t="shared" si="0"/>
        <v>0</v>
      </c>
      <c r="P11" s="42">
        <f t="shared" si="0"/>
        <v>40</v>
      </c>
      <c r="Q11" s="42">
        <f t="shared" si="0"/>
        <v>0</v>
      </c>
      <c r="R11" s="34">
        <f t="shared" si="0"/>
        <v>40</v>
      </c>
      <c r="S11" s="41">
        <f t="shared" si="0"/>
        <v>160</v>
      </c>
      <c r="T11" s="42">
        <f t="shared" si="0"/>
        <v>140</v>
      </c>
      <c r="U11" s="42">
        <f t="shared" si="0"/>
        <v>20</v>
      </c>
      <c r="V11" s="42">
        <f t="shared" si="0"/>
        <v>0</v>
      </c>
      <c r="W11" s="42">
        <f t="shared" si="0"/>
        <v>0</v>
      </c>
      <c r="X11" s="42">
        <f t="shared" si="0"/>
        <v>10</v>
      </c>
      <c r="Y11" s="42">
        <f t="shared" si="0"/>
        <v>0</v>
      </c>
      <c r="Z11" s="34">
        <f t="shared" si="0"/>
        <v>10</v>
      </c>
      <c r="AA11" s="41">
        <f t="shared" si="0"/>
        <v>155</v>
      </c>
      <c r="AB11" s="42">
        <f t="shared" si="0"/>
        <v>125</v>
      </c>
      <c r="AC11" s="42">
        <f t="shared" si="0"/>
        <v>30</v>
      </c>
      <c r="AD11" s="42">
        <f t="shared" si="0"/>
        <v>0</v>
      </c>
      <c r="AE11" s="42">
        <f t="shared" si="0"/>
        <v>0</v>
      </c>
      <c r="AF11" s="42">
        <f t="shared" si="0"/>
        <v>0</v>
      </c>
      <c r="AG11" s="42">
        <f t="shared" si="0"/>
        <v>0</v>
      </c>
      <c r="AH11" s="34">
        <f t="shared" si="0"/>
        <v>0</v>
      </c>
      <c r="AI11" s="41">
        <f t="shared" ref="AI11:BN11" si="1">SUM(AI13:AI23)</f>
        <v>430</v>
      </c>
      <c r="AJ11" s="42">
        <f t="shared" si="1"/>
        <v>300</v>
      </c>
      <c r="AK11" s="42">
        <f t="shared" si="1"/>
        <v>130</v>
      </c>
      <c r="AL11" s="42">
        <f t="shared" si="1"/>
        <v>0</v>
      </c>
      <c r="AM11" s="42">
        <f t="shared" si="1"/>
        <v>0</v>
      </c>
      <c r="AN11" s="42">
        <f t="shared" si="1"/>
        <v>40</v>
      </c>
      <c r="AO11" s="42">
        <f t="shared" si="1"/>
        <v>0</v>
      </c>
      <c r="AP11" s="34">
        <f t="shared" si="1"/>
        <v>40</v>
      </c>
      <c r="AQ11" s="41">
        <f t="shared" si="1"/>
        <v>195</v>
      </c>
      <c r="AR11" s="42">
        <f t="shared" si="1"/>
        <v>175</v>
      </c>
      <c r="AS11" s="42">
        <f t="shared" si="1"/>
        <v>20</v>
      </c>
      <c r="AT11" s="42">
        <f t="shared" si="1"/>
        <v>0</v>
      </c>
      <c r="AU11" s="42">
        <f t="shared" si="1"/>
        <v>0</v>
      </c>
      <c r="AV11" s="42">
        <f t="shared" si="1"/>
        <v>30</v>
      </c>
      <c r="AW11" s="42">
        <f t="shared" si="1"/>
        <v>0</v>
      </c>
      <c r="AX11" s="34">
        <f t="shared" si="1"/>
        <v>30</v>
      </c>
      <c r="AY11" s="41">
        <f t="shared" si="1"/>
        <v>280</v>
      </c>
      <c r="AZ11" s="42">
        <f t="shared" si="1"/>
        <v>255</v>
      </c>
      <c r="BA11" s="42">
        <f t="shared" si="1"/>
        <v>25</v>
      </c>
      <c r="BB11" s="42">
        <f t="shared" si="1"/>
        <v>0</v>
      </c>
      <c r="BC11" s="42">
        <f t="shared" si="1"/>
        <v>0</v>
      </c>
      <c r="BD11" s="42">
        <f t="shared" si="1"/>
        <v>15</v>
      </c>
      <c r="BE11" s="42">
        <f t="shared" si="1"/>
        <v>0</v>
      </c>
      <c r="BF11" s="34">
        <f t="shared" si="1"/>
        <v>15</v>
      </c>
      <c r="BG11" s="41">
        <f t="shared" si="1"/>
        <v>2060</v>
      </c>
      <c r="BH11" s="42">
        <f t="shared" si="1"/>
        <v>1700</v>
      </c>
      <c r="BI11" s="42">
        <f t="shared" si="1"/>
        <v>360</v>
      </c>
      <c r="BJ11" s="42">
        <f t="shared" si="1"/>
        <v>0</v>
      </c>
      <c r="BK11" s="42">
        <f t="shared" si="1"/>
        <v>0</v>
      </c>
      <c r="BL11" s="42">
        <f t="shared" si="1"/>
        <v>160</v>
      </c>
      <c r="BM11" s="42">
        <f t="shared" si="1"/>
        <v>0</v>
      </c>
      <c r="BN11" s="34">
        <f t="shared" si="1"/>
        <v>160</v>
      </c>
      <c r="BO11" s="35">
        <f>BH11+BJ11+BM11</f>
        <v>1700</v>
      </c>
      <c r="BP11" s="37">
        <f>BI11+BK11+BN11</f>
        <v>520</v>
      </c>
      <c r="BQ11" s="39">
        <f>SUM(BO11:BP12)</f>
        <v>2220</v>
      </c>
      <c r="BR11" s="7"/>
    </row>
    <row r="12" spans="1:70" s="6" customFormat="1" ht="16.8" x14ac:dyDescent="0.25">
      <c r="A12" s="43" t="s">
        <v>14</v>
      </c>
      <c r="B12" s="44"/>
      <c r="C12" s="41"/>
      <c r="D12" s="42"/>
      <c r="E12" s="42"/>
      <c r="F12" s="42"/>
      <c r="G12" s="42"/>
      <c r="H12" s="42"/>
      <c r="I12" s="42"/>
      <c r="J12" s="34"/>
      <c r="K12" s="41"/>
      <c r="L12" s="42"/>
      <c r="M12" s="42"/>
      <c r="N12" s="42"/>
      <c r="O12" s="42"/>
      <c r="P12" s="42"/>
      <c r="Q12" s="42"/>
      <c r="R12" s="34"/>
      <c r="S12" s="41"/>
      <c r="T12" s="42"/>
      <c r="U12" s="42"/>
      <c r="V12" s="42"/>
      <c r="W12" s="42"/>
      <c r="X12" s="42"/>
      <c r="Y12" s="42"/>
      <c r="Z12" s="34"/>
      <c r="AA12" s="41"/>
      <c r="AB12" s="42"/>
      <c r="AC12" s="42"/>
      <c r="AD12" s="42"/>
      <c r="AE12" s="42"/>
      <c r="AF12" s="42"/>
      <c r="AG12" s="42"/>
      <c r="AH12" s="34"/>
      <c r="AI12" s="41"/>
      <c r="AJ12" s="42"/>
      <c r="AK12" s="42"/>
      <c r="AL12" s="42"/>
      <c r="AM12" s="42"/>
      <c r="AN12" s="42"/>
      <c r="AO12" s="42"/>
      <c r="AP12" s="34"/>
      <c r="AQ12" s="41"/>
      <c r="AR12" s="42"/>
      <c r="AS12" s="42"/>
      <c r="AT12" s="42"/>
      <c r="AU12" s="42"/>
      <c r="AV12" s="42"/>
      <c r="AW12" s="42"/>
      <c r="AX12" s="34"/>
      <c r="AY12" s="41"/>
      <c r="AZ12" s="42"/>
      <c r="BA12" s="42"/>
      <c r="BB12" s="42"/>
      <c r="BC12" s="42"/>
      <c r="BD12" s="42"/>
      <c r="BE12" s="42"/>
      <c r="BF12" s="34"/>
      <c r="BG12" s="41"/>
      <c r="BH12" s="42"/>
      <c r="BI12" s="42"/>
      <c r="BJ12" s="42"/>
      <c r="BK12" s="42"/>
      <c r="BL12" s="42"/>
      <c r="BM12" s="42"/>
      <c r="BN12" s="34"/>
      <c r="BO12" s="36"/>
      <c r="BP12" s="38"/>
      <c r="BQ12" s="40"/>
      <c r="BR12" s="7"/>
    </row>
    <row r="13" spans="1:70" ht="33.6" x14ac:dyDescent="0.25">
      <c r="A13" s="17" t="s">
        <v>38</v>
      </c>
      <c r="B13" s="18" t="s">
        <v>40</v>
      </c>
      <c r="C13" s="19">
        <f t="shared" ref="C13" si="2">SUM(D13:G13)</f>
        <v>0</v>
      </c>
      <c r="D13" s="20"/>
      <c r="E13" s="20"/>
      <c r="F13" s="20"/>
      <c r="G13" s="20"/>
      <c r="H13" s="20">
        <f t="shared" ref="H13:H23" si="3">I13+J13</f>
        <v>0</v>
      </c>
      <c r="I13" s="20"/>
      <c r="J13" s="21"/>
      <c r="K13" s="22">
        <f t="shared" ref="K13" si="4">SUM(L13:O13)</f>
        <v>35</v>
      </c>
      <c r="L13" s="20">
        <v>25</v>
      </c>
      <c r="M13" s="20">
        <v>10</v>
      </c>
      <c r="N13" s="20"/>
      <c r="O13" s="20"/>
      <c r="P13" s="20">
        <f t="shared" ref="P13:P23" si="5">Q13+R13</f>
        <v>0</v>
      </c>
      <c r="Q13" s="20"/>
      <c r="R13" s="21"/>
      <c r="S13" s="22">
        <f t="shared" ref="S13" si="6">SUM(T13:W13)</f>
        <v>0</v>
      </c>
      <c r="T13" s="20"/>
      <c r="U13" s="20"/>
      <c r="V13" s="20"/>
      <c r="W13" s="20"/>
      <c r="X13" s="20">
        <f t="shared" ref="X13:X23" si="7">Y13+Z13</f>
        <v>0</v>
      </c>
      <c r="Y13" s="20"/>
      <c r="Z13" s="21"/>
      <c r="AA13" s="22">
        <f t="shared" ref="AA13" si="8">SUM(AB13:AE13)</f>
        <v>10</v>
      </c>
      <c r="AB13" s="20"/>
      <c r="AC13" s="20">
        <v>10</v>
      </c>
      <c r="AD13" s="20"/>
      <c r="AE13" s="20"/>
      <c r="AF13" s="20">
        <f t="shared" ref="AF13:AF23" si="9">AG13+AH13</f>
        <v>0</v>
      </c>
      <c r="AG13" s="20"/>
      <c r="AH13" s="21"/>
      <c r="AI13" s="22">
        <f t="shared" ref="AI13" si="10">SUM(AJ13:AM13)</f>
        <v>0</v>
      </c>
      <c r="AJ13" s="20"/>
      <c r="AK13" s="20"/>
      <c r="AL13" s="20"/>
      <c r="AM13" s="20"/>
      <c r="AN13" s="20">
        <f t="shared" ref="AN13:AN23" si="11">AO13+AP13</f>
        <v>0</v>
      </c>
      <c r="AO13" s="20"/>
      <c r="AP13" s="21"/>
      <c r="AQ13" s="22">
        <f t="shared" ref="AQ13" si="12">SUM(AR13:AU13)</f>
        <v>0</v>
      </c>
      <c r="AR13" s="20"/>
      <c r="AS13" s="20"/>
      <c r="AT13" s="20"/>
      <c r="AU13" s="20"/>
      <c r="AV13" s="20">
        <f t="shared" ref="AV13:AV23" si="13">AW13+AX13</f>
        <v>0</v>
      </c>
      <c r="AW13" s="20"/>
      <c r="AX13" s="21"/>
      <c r="AY13" s="22">
        <f t="shared" ref="AY13" si="14">SUM(AZ13:BC13)</f>
        <v>0</v>
      </c>
      <c r="AZ13" s="20"/>
      <c r="BA13" s="20"/>
      <c r="BB13" s="20"/>
      <c r="BC13" s="20"/>
      <c r="BD13" s="20">
        <f t="shared" ref="BD13:BD23" si="15">BE13+BF13</f>
        <v>0</v>
      </c>
      <c r="BE13" s="20"/>
      <c r="BF13" s="21"/>
      <c r="BG13" s="22">
        <f t="shared" ref="BG13:BN23" si="16">C13+K13+S13+AA13+AI13+AQ13+AY13</f>
        <v>45</v>
      </c>
      <c r="BH13" s="20">
        <f t="shared" si="16"/>
        <v>25</v>
      </c>
      <c r="BI13" s="20">
        <f t="shared" si="16"/>
        <v>20</v>
      </c>
      <c r="BJ13" s="20">
        <f t="shared" si="16"/>
        <v>0</v>
      </c>
      <c r="BK13" s="20">
        <f t="shared" si="16"/>
        <v>0</v>
      </c>
      <c r="BL13" s="20">
        <f>H13+P13+X13+AF13+AN13+AV13+BD13</f>
        <v>0</v>
      </c>
      <c r="BM13" s="20">
        <f t="shared" si="16"/>
        <v>0</v>
      </c>
      <c r="BN13" s="21">
        <f t="shared" si="16"/>
        <v>0</v>
      </c>
      <c r="BO13" s="22">
        <f>BH13+BJ13+BM13</f>
        <v>25</v>
      </c>
      <c r="BP13" s="20">
        <f>BI13+BK13+BN13</f>
        <v>20</v>
      </c>
      <c r="BQ13" s="21">
        <f>SUM(BO13:BP13)</f>
        <v>45</v>
      </c>
      <c r="BR13" s="8"/>
    </row>
    <row r="14" spans="1:70" ht="50.4" x14ac:dyDescent="0.25">
      <c r="A14" s="17" t="s">
        <v>28</v>
      </c>
      <c r="B14" s="18" t="s">
        <v>30</v>
      </c>
      <c r="C14" s="19">
        <f>D14+E14+F14+G14</f>
        <v>30</v>
      </c>
      <c r="D14" s="20">
        <v>25</v>
      </c>
      <c r="E14" s="20">
        <v>5</v>
      </c>
      <c r="F14" s="20"/>
      <c r="G14" s="20"/>
      <c r="H14" s="20">
        <f>I14+J14</f>
        <v>0</v>
      </c>
      <c r="I14" s="20"/>
      <c r="J14" s="21"/>
      <c r="K14" s="22"/>
      <c r="L14" s="20"/>
      <c r="M14" s="20"/>
      <c r="N14" s="20"/>
      <c r="O14" s="20"/>
      <c r="P14" s="20"/>
      <c r="Q14" s="20"/>
      <c r="R14" s="21"/>
      <c r="S14" s="22"/>
      <c r="T14" s="20"/>
      <c r="U14" s="20"/>
      <c r="V14" s="20"/>
      <c r="W14" s="20"/>
      <c r="X14" s="20"/>
      <c r="Y14" s="20"/>
      <c r="Z14" s="21"/>
      <c r="AA14" s="22"/>
      <c r="AB14" s="20"/>
      <c r="AC14" s="20"/>
      <c r="AD14" s="20"/>
      <c r="AE14" s="20"/>
      <c r="AF14" s="20"/>
      <c r="AG14" s="20"/>
      <c r="AH14" s="21"/>
      <c r="AI14" s="22"/>
      <c r="AJ14" s="20"/>
      <c r="AK14" s="20"/>
      <c r="AL14" s="20"/>
      <c r="AM14" s="20"/>
      <c r="AN14" s="20"/>
      <c r="AO14" s="20"/>
      <c r="AP14" s="21"/>
      <c r="AQ14" s="22"/>
      <c r="AR14" s="20"/>
      <c r="AS14" s="20"/>
      <c r="AT14" s="20"/>
      <c r="AU14" s="20"/>
      <c r="AV14" s="20"/>
      <c r="AW14" s="20"/>
      <c r="AX14" s="21"/>
      <c r="AY14" s="22">
        <f>AZ14+BA14+BB14+BC14</f>
        <v>0</v>
      </c>
      <c r="AZ14" s="20"/>
      <c r="BA14" s="20"/>
      <c r="BB14" s="20"/>
      <c r="BC14" s="20"/>
      <c r="BD14" s="20"/>
      <c r="BE14" s="20"/>
      <c r="BF14" s="21"/>
      <c r="BG14" s="22">
        <f t="shared" si="16"/>
        <v>30</v>
      </c>
      <c r="BH14" s="20">
        <f t="shared" si="16"/>
        <v>25</v>
      </c>
      <c r="BI14" s="20">
        <f t="shared" si="16"/>
        <v>5</v>
      </c>
      <c r="BJ14" s="20">
        <f t="shared" si="16"/>
        <v>0</v>
      </c>
      <c r="BK14" s="20">
        <f t="shared" si="16"/>
        <v>0</v>
      </c>
      <c r="BL14" s="20">
        <f t="shared" ref="BL14:BL23" si="17">H14+P14+X14+AF14+AN14+AV14+BD14</f>
        <v>0</v>
      </c>
      <c r="BM14" s="20">
        <f t="shared" si="16"/>
        <v>0</v>
      </c>
      <c r="BN14" s="21">
        <f t="shared" si="16"/>
        <v>0</v>
      </c>
      <c r="BO14" s="22">
        <f t="shared" ref="BO14:BO23" si="18">BH14+BJ14+BM14</f>
        <v>25</v>
      </c>
      <c r="BP14" s="20">
        <f t="shared" ref="BP14:BP23" si="19">BI14+BK14+BN14</f>
        <v>5</v>
      </c>
      <c r="BQ14" s="21">
        <f t="shared" ref="BQ14:BQ23" si="20">SUM(BO14:BP14)</f>
        <v>30</v>
      </c>
      <c r="BR14" s="11"/>
    </row>
    <row r="15" spans="1:70" ht="21.75" customHeight="1" x14ac:dyDescent="0.25">
      <c r="A15" s="17" t="s">
        <v>32</v>
      </c>
      <c r="B15" s="18" t="s">
        <v>33</v>
      </c>
      <c r="C15" s="19">
        <f>D15+E15+F15+G15</f>
        <v>35</v>
      </c>
      <c r="D15" s="20">
        <v>25</v>
      </c>
      <c r="E15" s="20">
        <v>10</v>
      </c>
      <c r="F15" s="20"/>
      <c r="G15" s="20"/>
      <c r="H15" s="20"/>
      <c r="I15" s="20"/>
      <c r="J15" s="21"/>
      <c r="K15" s="22">
        <f t="shared" ref="K15:K16" si="21">SUM(L15:O15)</f>
        <v>10</v>
      </c>
      <c r="L15" s="20"/>
      <c r="M15" s="20">
        <v>10</v>
      </c>
      <c r="N15" s="20"/>
      <c r="O15" s="20"/>
      <c r="P15" s="20"/>
      <c r="Q15" s="20"/>
      <c r="R15" s="21"/>
      <c r="S15" s="22"/>
      <c r="T15" s="20"/>
      <c r="U15" s="20"/>
      <c r="V15" s="20"/>
      <c r="W15" s="20"/>
      <c r="X15" s="20"/>
      <c r="Y15" s="20"/>
      <c r="Z15" s="21"/>
      <c r="AA15" s="22"/>
      <c r="AB15" s="20"/>
      <c r="AC15" s="20"/>
      <c r="AD15" s="20"/>
      <c r="AE15" s="20"/>
      <c r="AF15" s="20"/>
      <c r="AG15" s="20"/>
      <c r="AH15" s="21"/>
      <c r="AI15" s="22"/>
      <c r="AJ15" s="20"/>
      <c r="AK15" s="20"/>
      <c r="AL15" s="20"/>
      <c r="AM15" s="20"/>
      <c r="AN15" s="20"/>
      <c r="AO15" s="20"/>
      <c r="AP15" s="21"/>
      <c r="AQ15" s="22"/>
      <c r="AR15" s="20"/>
      <c r="AS15" s="20"/>
      <c r="AT15" s="20"/>
      <c r="AU15" s="20"/>
      <c r="AV15" s="20"/>
      <c r="AW15" s="20"/>
      <c r="AX15" s="21"/>
      <c r="AY15" s="22"/>
      <c r="AZ15" s="20"/>
      <c r="BA15" s="20"/>
      <c r="BB15" s="20"/>
      <c r="BC15" s="20"/>
      <c r="BD15" s="20"/>
      <c r="BE15" s="20"/>
      <c r="BF15" s="21"/>
      <c r="BG15" s="22">
        <f t="shared" si="16"/>
        <v>45</v>
      </c>
      <c r="BH15" s="20">
        <f t="shared" si="16"/>
        <v>25</v>
      </c>
      <c r="BI15" s="20">
        <f t="shared" si="16"/>
        <v>20</v>
      </c>
      <c r="BJ15" s="20">
        <f t="shared" si="16"/>
        <v>0</v>
      </c>
      <c r="BK15" s="20">
        <f t="shared" si="16"/>
        <v>0</v>
      </c>
      <c r="BL15" s="20">
        <f t="shared" si="17"/>
        <v>0</v>
      </c>
      <c r="BM15" s="20">
        <f t="shared" si="16"/>
        <v>0</v>
      </c>
      <c r="BN15" s="21">
        <f t="shared" si="16"/>
        <v>0</v>
      </c>
      <c r="BO15" s="22">
        <f t="shared" si="18"/>
        <v>25</v>
      </c>
      <c r="BP15" s="20">
        <f t="shared" si="19"/>
        <v>20</v>
      </c>
      <c r="BQ15" s="21">
        <f t="shared" si="20"/>
        <v>45</v>
      </c>
      <c r="BR15" s="14"/>
    </row>
    <row r="16" spans="1:70" ht="50.4" x14ac:dyDescent="0.25">
      <c r="A16" s="17" t="s">
        <v>15</v>
      </c>
      <c r="B16" s="23" t="s">
        <v>16</v>
      </c>
      <c r="C16" s="22">
        <f t="shared" ref="C16" si="22">SUM(D16:G16)</f>
        <v>35</v>
      </c>
      <c r="D16" s="20">
        <v>25</v>
      </c>
      <c r="E16" s="20">
        <v>10</v>
      </c>
      <c r="F16" s="20"/>
      <c r="G16" s="20"/>
      <c r="H16" s="20">
        <f t="shared" ref="H16" si="23">I16+J16</f>
        <v>0</v>
      </c>
      <c r="I16" s="20"/>
      <c r="J16" s="21"/>
      <c r="K16" s="22">
        <f t="shared" si="21"/>
        <v>35</v>
      </c>
      <c r="L16" s="24">
        <v>30</v>
      </c>
      <c r="M16" s="20">
        <v>5</v>
      </c>
      <c r="N16" s="20"/>
      <c r="O16" s="20"/>
      <c r="P16" s="20">
        <f t="shared" ref="P16" si="24">Q16+R16</f>
        <v>0</v>
      </c>
      <c r="Q16" s="20"/>
      <c r="R16" s="21"/>
      <c r="S16" s="22">
        <f t="shared" ref="S16" si="25">SUM(T16:W16)</f>
        <v>30</v>
      </c>
      <c r="T16" s="24">
        <v>25</v>
      </c>
      <c r="U16" s="20">
        <v>5</v>
      </c>
      <c r="V16" s="20"/>
      <c r="W16" s="20"/>
      <c r="X16" s="20">
        <f t="shared" ref="X16" si="26">Y16+Z16</f>
        <v>0</v>
      </c>
      <c r="Y16" s="20"/>
      <c r="Z16" s="21"/>
      <c r="AA16" s="22">
        <f t="shared" ref="AA16" si="27">SUM(AB16:AE16)</f>
        <v>35</v>
      </c>
      <c r="AB16" s="24">
        <v>30</v>
      </c>
      <c r="AC16" s="20">
        <v>5</v>
      </c>
      <c r="AD16" s="20"/>
      <c r="AE16" s="20"/>
      <c r="AF16" s="20">
        <f t="shared" ref="AF16" si="28">AG16+AH16</f>
        <v>0</v>
      </c>
      <c r="AG16" s="20"/>
      <c r="AH16" s="21"/>
      <c r="AI16" s="22">
        <f t="shared" ref="AI16:AI18" si="29">SUM(AJ16:AM16)</f>
        <v>75</v>
      </c>
      <c r="AJ16" s="20">
        <v>50</v>
      </c>
      <c r="AK16" s="20">
        <v>25</v>
      </c>
      <c r="AL16" s="20"/>
      <c r="AM16" s="20"/>
      <c r="AN16" s="20">
        <f t="shared" ref="AN16" si="30">AO16+AP16</f>
        <v>10</v>
      </c>
      <c r="AO16" s="20"/>
      <c r="AP16" s="21">
        <v>10</v>
      </c>
      <c r="AQ16" s="22">
        <f t="shared" ref="AQ16" si="31">SUM(AR16:AU16)</f>
        <v>5</v>
      </c>
      <c r="AR16" s="20"/>
      <c r="AS16" s="20">
        <v>5</v>
      </c>
      <c r="AT16" s="20"/>
      <c r="AU16" s="20"/>
      <c r="AV16" s="20">
        <f t="shared" ref="AV16" si="32">AW16+AX16</f>
        <v>0</v>
      </c>
      <c r="AW16" s="20"/>
      <c r="AX16" s="21"/>
      <c r="AY16" s="22">
        <f t="shared" ref="AY16" si="33">SUM(AZ16:BC16)</f>
        <v>35</v>
      </c>
      <c r="AZ16" s="20">
        <v>30</v>
      </c>
      <c r="BA16" s="20">
        <v>5</v>
      </c>
      <c r="BB16" s="20"/>
      <c r="BC16" s="20"/>
      <c r="BD16" s="20">
        <f t="shared" ref="BD16" si="34">BE16+BF16</f>
        <v>0</v>
      </c>
      <c r="BE16" s="20"/>
      <c r="BF16" s="21"/>
      <c r="BG16" s="22">
        <f t="shared" si="16"/>
        <v>250</v>
      </c>
      <c r="BH16" s="20">
        <f t="shared" si="16"/>
        <v>190</v>
      </c>
      <c r="BI16" s="20">
        <f t="shared" si="16"/>
        <v>60</v>
      </c>
      <c r="BJ16" s="20">
        <f t="shared" si="16"/>
        <v>0</v>
      </c>
      <c r="BK16" s="20">
        <f t="shared" si="16"/>
        <v>0</v>
      </c>
      <c r="BL16" s="20">
        <f t="shared" si="17"/>
        <v>10</v>
      </c>
      <c r="BM16" s="20">
        <f t="shared" si="16"/>
        <v>0</v>
      </c>
      <c r="BN16" s="21">
        <f t="shared" si="16"/>
        <v>10</v>
      </c>
      <c r="BO16" s="22">
        <f t="shared" si="18"/>
        <v>190</v>
      </c>
      <c r="BP16" s="20">
        <f t="shared" si="19"/>
        <v>70</v>
      </c>
      <c r="BQ16" s="21">
        <f t="shared" si="20"/>
        <v>260</v>
      </c>
      <c r="BR16" s="10"/>
    </row>
    <row r="17" spans="1:70" ht="84" x14ac:dyDescent="0.25">
      <c r="A17" s="17" t="s">
        <v>29</v>
      </c>
      <c r="B17" s="23" t="s">
        <v>35</v>
      </c>
      <c r="C17" s="22">
        <f>D17+E17+F17+G17</f>
        <v>35</v>
      </c>
      <c r="D17" s="20">
        <v>25</v>
      </c>
      <c r="E17" s="20">
        <v>10</v>
      </c>
      <c r="F17" s="20"/>
      <c r="G17" s="20"/>
      <c r="H17" s="20">
        <f>I17+J17</f>
        <v>0</v>
      </c>
      <c r="I17" s="20"/>
      <c r="J17" s="21"/>
      <c r="K17" s="22"/>
      <c r="L17" s="20"/>
      <c r="M17" s="20"/>
      <c r="N17" s="20"/>
      <c r="O17" s="20"/>
      <c r="P17" s="20"/>
      <c r="Q17" s="20"/>
      <c r="R17" s="21"/>
      <c r="S17" s="22"/>
      <c r="T17" s="20"/>
      <c r="U17" s="20"/>
      <c r="V17" s="20"/>
      <c r="W17" s="20"/>
      <c r="X17" s="20"/>
      <c r="Y17" s="20"/>
      <c r="Z17" s="21"/>
      <c r="AA17" s="22"/>
      <c r="AB17" s="20"/>
      <c r="AC17" s="20"/>
      <c r="AD17" s="20"/>
      <c r="AE17" s="20"/>
      <c r="AF17" s="20"/>
      <c r="AG17" s="20"/>
      <c r="AH17" s="21"/>
      <c r="AI17" s="22">
        <f t="shared" si="29"/>
        <v>0</v>
      </c>
      <c r="AJ17" s="20"/>
      <c r="AK17" s="20"/>
      <c r="AL17" s="20"/>
      <c r="AM17" s="20"/>
      <c r="AN17" s="20"/>
      <c r="AO17" s="20"/>
      <c r="AP17" s="21"/>
      <c r="AQ17" s="22"/>
      <c r="AR17" s="20"/>
      <c r="AS17" s="20"/>
      <c r="AT17" s="20"/>
      <c r="AU17" s="20"/>
      <c r="AV17" s="20"/>
      <c r="AW17" s="20"/>
      <c r="AX17" s="21"/>
      <c r="AY17" s="22"/>
      <c r="AZ17" s="20"/>
      <c r="BA17" s="20"/>
      <c r="BB17" s="20"/>
      <c r="BC17" s="20"/>
      <c r="BD17" s="20"/>
      <c r="BE17" s="20"/>
      <c r="BF17" s="21"/>
      <c r="BG17" s="22">
        <f t="shared" si="16"/>
        <v>35</v>
      </c>
      <c r="BH17" s="20">
        <f t="shared" si="16"/>
        <v>25</v>
      </c>
      <c r="BI17" s="20">
        <f t="shared" si="16"/>
        <v>10</v>
      </c>
      <c r="BJ17" s="20">
        <f t="shared" si="16"/>
        <v>0</v>
      </c>
      <c r="BK17" s="20">
        <f t="shared" si="16"/>
        <v>0</v>
      </c>
      <c r="BL17" s="20">
        <f t="shared" si="17"/>
        <v>0</v>
      </c>
      <c r="BM17" s="20">
        <f t="shared" si="16"/>
        <v>0</v>
      </c>
      <c r="BN17" s="21">
        <f t="shared" si="16"/>
        <v>0</v>
      </c>
      <c r="BO17" s="22">
        <f t="shared" si="18"/>
        <v>25</v>
      </c>
      <c r="BP17" s="20">
        <f t="shared" si="19"/>
        <v>10</v>
      </c>
      <c r="BQ17" s="21">
        <f t="shared" si="20"/>
        <v>35</v>
      </c>
      <c r="BR17" s="11"/>
    </row>
    <row r="18" spans="1:70" ht="50.4" x14ac:dyDescent="0.25">
      <c r="A18" s="17" t="s">
        <v>34</v>
      </c>
      <c r="B18" s="23" t="s">
        <v>36</v>
      </c>
      <c r="C18" s="22">
        <f>D18+E18+F18+G18</f>
        <v>0</v>
      </c>
      <c r="D18" s="20"/>
      <c r="E18" s="20"/>
      <c r="F18" s="20"/>
      <c r="G18" s="20"/>
      <c r="H18" s="20">
        <f>I18+J18</f>
        <v>0</v>
      </c>
      <c r="I18" s="20"/>
      <c r="J18" s="21"/>
      <c r="K18" s="22"/>
      <c r="L18" s="20"/>
      <c r="M18" s="20"/>
      <c r="N18" s="20"/>
      <c r="O18" s="20"/>
      <c r="P18" s="20"/>
      <c r="Q18" s="20"/>
      <c r="R18" s="21"/>
      <c r="S18" s="22"/>
      <c r="T18" s="20"/>
      <c r="U18" s="20"/>
      <c r="V18" s="20"/>
      <c r="W18" s="20"/>
      <c r="X18" s="20"/>
      <c r="Y18" s="20"/>
      <c r="Z18" s="21"/>
      <c r="AA18" s="22"/>
      <c r="AB18" s="20"/>
      <c r="AC18" s="20"/>
      <c r="AD18" s="20"/>
      <c r="AE18" s="20"/>
      <c r="AF18" s="20"/>
      <c r="AG18" s="20"/>
      <c r="AH18" s="21"/>
      <c r="AI18" s="22">
        <f t="shared" si="29"/>
        <v>35</v>
      </c>
      <c r="AJ18" s="20">
        <v>25</v>
      </c>
      <c r="AK18" s="20">
        <v>10</v>
      </c>
      <c r="AL18" s="20"/>
      <c r="AM18" s="20"/>
      <c r="AN18" s="20"/>
      <c r="AO18" s="20"/>
      <c r="AP18" s="21"/>
      <c r="AQ18" s="22"/>
      <c r="AR18" s="20"/>
      <c r="AS18" s="20"/>
      <c r="AT18" s="20"/>
      <c r="AU18" s="20"/>
      <c r="AV18" s="20"/>
      <c r="AW18" s="20"/>
      <c r="AX18" s="21"/>
      <c r="AY18" s="22"/>
      <c r="AZ18" s="20"/>
      <c r="BA18" s="20"/>
      <c r="BB18" s="20"/>
      <c r="BC18" s="20"/>
      <c r="BD18" s="20"/>
      <c r="BE18" s="20"/>
      <c r="BF18" s="21"/>
      <c r="BG18" s="22">
        <f t="shared" si="16"/>
        <v>35</v>
      </c>
      <c r="BH18" s="20">
        <f t="shared" si="16"/>
        <v>25</v>
      </c>
      <c r="BI18" s="20">
        <f t="shared" si="16"/>
        <v>10</v>
      </c>
      <c r="BJ18" s="20">
        <f t="shared" si="16"/>
        <v>0</v>
      </c>
      <c r="BK18" s="20">
        <f t="shared" si="16"/>
        <v>0</v>
      </c>
      <c r="BL18" s="20">
        <f t="shared" si="17"/>
        <v>0</v>
      </c>
      <c r="BM18" s="20">
        <f t="shared" si="16"/>
        <v>0</v>
      </c>
      <c r="BN18" s="21">
        <f t="shared" si="16"/>
        <v>0</v>
      </c>
      <c r="BO18" s="22">
        <f t="shared" si="18"/>
        <v>25</v>
      </c>
      <c r="BP18" s="20">
        <f t="shared" si="19"/>
        <v>10</v>
      </c>
      <c r="BQ18" s="21">
        <f t="shared" si="20"/>
        <v>35</v>
      </c>
      <c r="BR18" s="15"/>
    </row>
    <row r="19" spans="1:70" ht="33.6" x14ac:dyDescent="0.25">
      <c r="A19" s="17" t="s">
        <v>17</v>
      </c>
      <c r="B19" s="23" t="s">
        <v>18</v>
      </c>
      <c r="C19" s="22">
        <f>SUM(D19:G19)</f>
        <v>55</v>
      </c>
      <c r="D19" s="20">
        <v>50</v>
      </c>
      <c r="E19" s="20">
        <v>5</v>
      </c>
      <c r="F19" s="20"/>
      <c r="G19" s="20"/>
      <c r="H19" s="20">
        <f t="shared" si="3"/>
        <v>0</v>
      </c>
      <c r="I19" s="20"/>
      <c r="J19" s="21"/>
      <c r="K19" s="22">
        <f>SUM(L19:O19)</f>
        <v>0</v>
      </c>
      <c r="L19" s="20"/>
      <c r="M19" s="20"/>
      <c r="N19" s="20"/>
      <c r="O19" s="20"/>
      <c r="P19" s="20">
        <f t="shared" si="5"/>
        <v>0</v>
      </c>
      <c r="Q19" s="20"/>
      <c r="R19" s="21"/>
      <c r="S19" s="22">
        <f>SUM(T19:W19)</f>
        <v>0</v>
      </c>
      <c r="T19" s="20"/>
      <c r="U19" s="20"/>
      <c r="V19" s="20"/>
      <c r="W19" s="20"/>
      <c r="X19" s="20">
        <f t="shared" si="7"/>
        <v>0</v>
      </c>
      <c r="Y19" s="20"/>
      <c r="Z19" s="21"/>
      <c r="AA19" s="22">
        <f>SUM(AB19:AE19)</f>
        <v>0</v>
      </c>
      <c r="AB19" s="20"/>
      <c r="AC19" s="20"/>
      <c r="AD19" s="20"/>
      <c r="AE19" s="20"/>
      <c r="AF19" s="20">
        <f t="shared" si="9"/>
        <v>0</v>
      </c>
      <c r="AG19" s="20"/>
      <c r="AH19" s="21"/>
      <c r="AI19" s="22">
        <f>SUM(AJ19:AM19)</f>
        <v>35</v>
      </c>
      <c r="AJ19" s="20">
        <v>25</v>
      </c>
      <c r="AK19" s="20">
        <v>10</v>
      </c>
      <c r="AL19" s="20"/>
      <c r="AM19" s="20"/>
      <c r="AN19" s="20">
        <f t="shared" si="11"/>
        <v>0</v>
      </c>
      <c r="AO19" s="20"/>
      <c r="AP19" s="21"/>
      <c r="AQ19" s="22">
        <f>SUM(AR19:AU19)</f>
        <v>0</v>
      </c>
      <c r="AR19" s="20"/>
      <c r="AS19" s="20"/>
      <c r="AT19" s="20"/>
      <c r="AU19" s="20"/>
      <c r="AV19" s="20">
        <f t="shared" si="13"/>
        <v>0</v>
      </c>
      <c r="AW19" s="20"/>
      <c r="AX19" s="21"/>
      <c r="AY19" s="22">
        <f>SUM(AZ19:BC19)</f>
        <v>0</v>
      </c>
      <c r="AZ19" s="20"/>
      <c r="BA19" s="20"/>
      <c r="BB19" s="20"/>
      <c r="BC19" s="20"/>
      <c r="BD19" s="20">
        <f t="shared" si="15"/>
        <v>0</v>
      </c>
      <c r="BE19" s="20"/>
      <c r="BF19" s="21"/>
      <c r="BG19" s="22">
        <f t="shared" si="16"/>
        <v>90</v>
      </c>
      <c r="BH19" s="20">
        <f t="shared" si="16"/>
        <v>75</v>
      </c>
      <c r="BI19" s="20">
        <f t="shared" si="16"/>
        <v>15</v>
      </c>
      <c r="BJ19" s="20">
        <f t="shared" si="16"/>
        <v>0</v>
      </c>
      <c r="BK19" s="20">
        <f t="shared" si="16"/>
        <v>0</v>
      </c>
      <c r="BL19" s="20">
        <f t="shared" si="17"/>
        <v>0</v>
      </c>
      <c r="BM19" s="20">
        <f t="shared" si="16"/>
        <v>0</v>
      </c>
      <c r="BN19" s="21">
        <f t="shared" si="16"/>
        <v>0</v>
      </c>
      <c r="BO19" s="22">
        <f t="shared" si="18"/>
        <v>75</v>
      </c>
      <c r="BP19" s="20">
        <f t="shared" si="19"/>
        <v>15</v>
      </c>
      <c r="BQ19" s="21">
        <f t="shared" si="20"/>
        <v>90</v>
      </c>
      <c r="BR19" s="8"/>
    </row>
    <row r="20" spans="1:70" s="13" customFormat="1" ht="20.25" customHeight="1" x14ac:dyDescent="0.25">
      <c r="A20" s="17" t="s">
        <v>19</v>
      </c>
      <c r="B20" s="23" t="s">
        <v>31</v>
      </c>
      <c r="C20" s="22">
        <f t="shared" ref="C20:C23" si="35">SUM(D20:G20)</f>
        <v>35</v>
      </c>
      <c r="D20" s="20">
        <v>25</v>
      </c>
      <c r="E20" s="20">
        <v>10</v>
      </c>
      <c r="F20" s="20"/>
      <c r="G20" s="20"/>
      <c r="H20" s="20">
        <f t="shared" si="3"/>
        <v>0</v>
      </c>
      <c r="I20" s="20"/>
      <c r="J20" s="21"/>
      <c r="K20" s="22">
        <f t="shared" ref="K20:K23" si="36">SUM(L20:O20)</f>
        <v>35</v>
      </c>
      <c r="L20" s="20">
        <v>30</v>
      </c>
      <c r="M20" s="20">
        <v>5</v>
      </c>
      <c r="N20" s="20"/>
      <c r="O20" s="20"/>
      <c r="P20" s="20">
        <f t="shared" si="5"/>
        <v>0</v>
      </c>
      <c r="Q20" s="20"/>
      <c r="R20" s="21"/>
      <c r="S20" s="22">
        <f t="shared" ref="S20:S23" si="37">SUM(T20:W20)</f>
        <v>0</v>
      </c>
      <c r="T20" s="20"/>
      <c r="U20" s="20"/>
      <c r="V20" s="20"/>
      <c r="W20" s="20"/>
      <c r="X20" s="20">
        <f t="shared" si="7"/>
        <v>0</v>
      </c>
      <c r="Y20" s="20"/>
      <c r="Z20" s="21"/>
      <c r="AA20" s="22">
        <f>AB20+AC20+AD20+AE20</f>
        <v>0</v>
      </c>
      <c r="AB20" s="20"/>
      <c r="AC20" s="20"/>
      <c r="AD20" s="20"/>
      <c r="AE20" s="20"/>
      <c r="AF20" s="20">
        <f t="shared" si="9"/>
        <v>0</v>
      </c>
      <c r="AG20" s="20"/>
      <c r="AH20" s="21"/>
      <c r="AI20" s="22">
        <f>SUM(AJ20:AM20)</f>
        <v>35</v>
      </c>
      <c r="AJ20" s="20">
        <v>25</v>
      </c>
      <c r="AK20" s="20">
        <v>10</v>
      </c>
      <c r="AL20" s="20"/>
      <c r="AM20" s="20"/>
      <c r="AN20" s="20">
        <f t="shared" si="11"/>
        <v>0</v>
      </c>
      <c r="AO20" s="20"/>
      <c r="AP20" s="21"/>
      <c r="AQ20" s="22">
        <f>SUM(AR20:AU20)</f>
        <v>0</v>
      </c>
      <c r="AR20" s="20"/>
      <c r="AS20" s="20"/>
      <c r="AT20" s="20"/>
      <c r="AU20" s="20"/>
      <c r="AV20" s="20">
        <f t="shared" si="13"/>
        <v>0</v>
      </c>
      <c r="AW20" s="20"/>
      <c r="AX20" s="21"/>
      <c r="AY20" s="22">
        <f>SUM(AZ20:BC20)</f>
        <v>35</v>
      </c>
      <c r="AZ20" s="25">
        <v>30</v>
      </c>
      <c r="BA20" s="20">
        <v>5</v>
      </c>
      <c r="BB20" s="20"/>
      <c r="BC20" s="20"/>
      <c r="BD20" s="20">
        <f t="shared" si="15"/>
        <v>5</v>
      </c>
      <c r="BE20" s="20"/>
      <c r="BF20" s="21">
        <v>5</v>
      </c>
      <c r="BG20" s="22">
        <f t="shared" si="16"/>
        <v>140</v>
      </c>
      <c r="BH20" s="20">
        <f t="shared" si="16"/>
        <v>110</v>
      </c>
      <c r="BI20" s="20">
        <f t="shared" si="16"/>
        <v>30</v>
      </c>
      <c r="BJ20" s="20">
        <f t="shared" si="16"/>
        <v>0</v>
      </c>
      <c r="BK20" s="20">
        <f t="shared" si="16"/>
        <v>0</v>
      </c>
      <c r="BL20" s="20">
        <f t="shared" si="17"/>
        <v>5</v>
      </c>
      <c r="BM20" s="20">
        <f t="shared" si="16"/>
        <v>0</v>
      </c>
      <c r="BN20" s="21">
        <f t="shared" si="16"/>
        <v>5</v>
      </c>
      <c r="BO20" s="22">
        <f t="shared" si="18"/>
        <v>110</v>
      </c>
      <c r="BP20" s="20">
        <f t="shared" si="19"/>
        <v>35</v>
      </c>
      <c r="BQ20" s="21">
        <f t="shared" si="20"/>
        <v>145</v>
      </c>
      <c r="BR20" s="12"/>
    </row>
    <row r="21" spans="1:70" ht="33.6" x14ac:dyDescent="0.25">
      <c r="A21" s="17" t="s">
        <v>20</v>
      </c>
      <c r="B21" s="23" t="s">
        <v>21</v>
      </c>
      <c r="C21" s="22">
        <f t="shared" si="35"/>
        <v>85</v>
      </c>
      <c r="D21" s="20">
        <v>75</v>
      </c>
      <c r="E21" s="20">
        <v>10</v>
      </c>
      <c r="F21" s="20"/>
      <c r="G21" s="20"/>
      <c r="H21" s="20">
        <f t="shared" si="3"/>
        <v>10</v>
      </c>
      <c r="I21" s="26"/>
      <c r="J21" s="27">
        <v>10</v>
      </c>
      <c r="K21" s="22">
        <f t="shared" si="36"/>
        <v>110</v>
      </c>
      <c r="L21" s="20">
        <v>100</v>
      </c>
      <c r="M21" s="20">
        <v>10</v>
      </c>
      <c r="N21" s="20"/>
      <c r="O21" s="20"/>
      <c r="P21" s="20">
        <f t="shared" si="5"/>
        <v>20</v>
      </c>
      <c r="Q21" s="26"/>
      <c r="R21" s="27">
        <v>20</v>
      </c>
      <c r="S21" s="22">
        <f t="shared" si="37"/>
        <v>65</v>
      </c>
      <c r="T21" s="20">
        <v>60</v>
      </c>
      <c r="U21" s="20">
        <v>5</v>
      </c>
      <c r="V21" s="20"/>
      <c r="W21" s="20"/>
      <c r="X21" s="20">
        <f t="shared" si="7"/>
        <v>5</v>
      </c>
      <c r="Y21" s="26"/>
      <c r="Z21" s="27">
        <v>5</v>
      </c>
      <c r="AA21" s="22">
        <f t="shared" ref="AA21:AA23" si="38">SUM(AB21:AE21)</f>
        <v>40</v>
      </c>
      <c r="AB21" s="20">
        <v>35</v>
      </c>
      <c r="AC21" s="20">
        <v>5</v>
      </c>
      <c r="AD21" s="20"/>
      <c r="AE21" s="20"/>
      <c r="AF21" s="20">
        <f t="shared" si="9"/>
        <v>0</v>
      </c>
      <c r="AG21" s="20"/>
      <c r="AH21" s="27"/>
      <c r="AI21" s="22">
        <f t="shared" ref="AI21:AI23" si="39">SUM(AJ21:AM21)</f>
        <v>100</v>
      </c>
      <c r="AJ21" s="20">
        <v>75</v>
      </c>
      <c r="AK21" s="20">
        <v>25</v>
      </c>
      <c r="AL21" s="20"/>
      <c r="AM21" s="20"/>
      <c r="AN21" s="20">
        <f t="shared" si="11"/>
        <v>10</v>
      </c>
      <c r="AO21" s="20"/>
      <c r="AP21" s="21">
        <v>10</v>
      </c>
      <c r="AQ21" s="22">
        <f t="shared" ref="AQ21:AQ23" si="40">SUM(AR21:AU21)</f>
        <v>80</v>
      </c>
      <c r="AR21" s="20">
        <v>75</v>
      </c>
      <c r="AS21" s="20">
        <v>5</v>
      </c>
      <c r="AT21" s="20"/>
      <c r="AU21" s="20"/>
      <c r="AV21" s="20">
        <f t="shared" si="13"/>
        <v>30</v>
      </c>
      <c r="AW21" s="20"/>
      <c r="AX21" s="27">
        <v>30</v>
      </c>
      <c r="AY21" s="22">
        <f t="shared" ref="AY21:AY22" si="41">SUM(AZ21:BC21)</f>
        <v>95</v>
      </c>
      <c r="AZ21" s="20">
        <v>90</v>
      </c>
      <c r="BA21" s="20">
        <v>5</v>
      </c>
      <c r="BB21" s="20"/>
      <c r="BC21" s="20"/>
      <c r="BD21" s="20">
        <f>BE21+BF21</f>
        <v>5</v>
      </c>
      <c r="BE21" s="26"/>
      <c r="BF21" s="21">
        <v>5</v>
      </c>
      <c r="BG21" s="22">
        <f t="shared" si="16"/>
        <v>575</v>
      </c>
      <c r="BH21" s="20">
        <f t="shared" si="16"/>
        <v>510</v>
      </c>
      <c r="BI21" s="20">
        <f t="shared" si="16"/>
        <v>65</v>
      </c>
      <c r="BJ21" s="20">
        <f t="shared" si="16"/>
        <v>0</v>
      </c>
      <c r="BK21" s="20"/>
      <c r="BL21" s="20">
        <f t="shared" si="17"/>
        <v>80</v>
      </c>
      <c r="BM21" s="20">
        <f t="shared" si="16"/>
        <v>0</v>
      </c>
      <c r="BN21" s="21">
        <f t="shared" si="16"/>
        <v>80</v>
      </c>
      <c r="BO21" s="22">
        <f t="shared" si="18"/>
        <v>510</v>
      </c>
      <c r="BP21" s="20">
        <f t="shared" si="19"/>
        <v>145</v>
      </c>
      <c r="BQ21" s="21">
        <f t="shared" si="20"/>
        <v>655</v>
      </c>
      <c r="BR21" s="8"/>
    </row>
    <row r="22" spans="1:70" ht="33.6" x14ac:dyDescent="0.25">
      <c r="A22" s="17" t="s">
        <v>22</v>
      </c>
      <c r="B22" s="23" t="s">
        <v>23</v>
      </c>
      <c r="C22" s="22">
        <f t="shared" si="35"/>
        <v>85</v>
      </c>
      <c r="D22" s="20">
        <v>75</v>
      </c>
      <c r="E22" s="20">
        <v>10</v>
      </c>
      <c r="F22" s="20"/>
      <c r="G22" s="20"/>
      <c r="H22" s="20">
        <f t="shared" si="3"/>
        <v>5</v>
      </c>
      <c r="I22" s="26"/>
      <c r="J22" s="27">
        <v>5</v>
      </c>
      <c r="K22" s="22">
        <f t="shared" si="36"/>
        <v>70</v>
      </c>
      <c r="L22" s="20">
        <v>60</v>
      </c>
      <c r="M22" s="20">
        <v>10</v>
      </c>
      <c r="N22" s="20"/>
      <c r="O22" s="20"/>
      <c r="P22" s="20">
        <f t="shared" si="5"/>
        <v>20</v>
      </c>
      <c r="Q22" s="26"/>
      <c r="R22" s="27">
        <v>20</v>
      </c>
      <c r="S22" s="22">
        <f t="shared" si="37"/>
        <v>35</v>
      </c>
      <c r="T22" s="20">
        <v>30</v>
      </c>
      <c r="U22" s="20">
        <v>5</v>
      </c>
      <c r="V22" s="20"/>
      <c r="W22" s="20"/>
      <c r="X22" s="20">
        <f t="shared" si="7"/>
        <v>5</v>
      </c>
      <c r="Y22" s="26"/>
      <c r="Z22" s="27">
        <v>5</v>
      </c>
      <c r="AA22" s="22">
        <f t="shared" si="38"/>
        <v>35</v>
      </c>
      <c r="AB22" s="20">
        <v>30</v>
      </c>
      <c r="AC22" s="20">
        <v>5</v>
      </c>
      <c r="AD22" s="20"/>
      <c r="AE22" s="20"/>
      <c r="AF22" s="20">
        <f t="shared" si="9"/>
        <v>0</v>
      </c>
      <c r="AG22" s="20"/>
      <c r="AH22" s="27"/>
      <c r="AI22" s="22">
        <f t="shared" si="39"/>
        <v>75</v>
      </c>
      <c r="AJ22" s="20">
        <v>50</v>
      </c>
      <c r="AK22" s="20">
        <v>25</v>
      </c>
      <c r="AL22" s="20"/>
      <c r="AM22" s="20"/>
      <c r="AN22" s="20">
        <f t="shared" si="11"/>
        <v>10</v>
      </c>
      <c r="AO22" s="20"/>
      <c r="AP22" s="21">
        <v>10</v>
      </c>
      <c r="AQ22" s="22">
        <f t="shared" si="40"/>
        <v>55</v>
      </c>
      <c r="AR22" s="20">
        <v>50</v>
      </c>
      <c r="AS22" s="20">
        <v>5</v>
      </c>
      <c r="AT22" s="20"/>
      <c r="AU22" s="20"/>
      <c r="AV22" s="20">
        <f t="shared" si="13"/>
        <v>0</v>
      </c>
      <c r="AW22" s="20"/>
      <c r="AX22" s="27"/>
      <c r="AY22" s="22">
        <f t="shared" si="41"/>
        <v>35</v>
      </c>
      <c r="AZ22" s="20">
        <v>30</v>
      </c>
      <c r="BA22" s="20">
        <v>5</v>
      </c>
      <c r="BB22" s="20"/>
      <c r="BC22" s="20"/>
      <c r="BD22" s="20">
        <f>BE22+BF22</f>
        <v>0</v>
      </c>
      <c r="BE22" s="26"/>
      <c r="BF22" s="21"/>
      <c r="BG22" s="22">
        <f t="shared" si="16"/>
        <v>390</v>
      </c>
      <c r="BH22" s="20">
        <f t="shared" si="16"/>
        <v>325</v>
      </c>
      <c r="BI22" s="20">
        <f t="shared" si="16"/>
        <v>65</v>
      </c>
      <c r="BJ22" s="20">
        <f t="shared" si="16"/>
        <v>0</v>
      </c>
      <c r="BK22" s="20"/>
      <c r="BL22" s="20">
        <f t="shared" si="17"/>
        <v>40</v>
      </c>
      <c r="BM22" s="20">
        <f t="shared" si="16"/>
        <v>0</v>
      </c>
      <c r="BN22" s="21">
        <f t="shared" si="16"/>
        <v>40</v>
      </c>
      <c r="BO22" s="22">
        <f t="shared" si="18"/>
        <v>325</v>
      </c>
      <c r="BP22" s="20">
        <f t="shared" si="19"/>
        <v>105</v>
      </c>
      <c r="BQ22" s="21">
        <f t="shared" si="20"/>
        <v>430</v>
      </c>
      <c r="BR22" s="8"/>
    </row>
    <row r="23" spans="1:70" ht="50.4" x14ac:dyDescent="0.25">
      <c r="A23" s="17" t="s">
        <v>24</v>
      </c>
      <c r="B23" s="23" t="s">
        <v>2</v>
      </c>
      <c r="C23" s="22">
        <f t="shared" si="35"/>
        <v>85</v>
      </c>
      <c r="D23" s="20">
        <v>75</v>
      </c>
      <c r="E23" s="20">
        <v>10</v>
      </c>
      <c r="F23" s="20"/>
      <c r="G23" s="20"/>
      <c r="H23" s="20">
        <f t="shared" si="3"/>
        <v>10</v>
      </c>
      <c r="I23" s="28"/>
      <c r="J23" s="27">
        <v>10</v>
      </c>
      <c r="K23" s="22">
        <f t="shared" si="36"/>
        <v>65</v>
      </c>
      <c r="L23" s="20">
        <v>60</v>
      </c>
      <c r="M23" s="20">
        <v>5</v>
      </c>
      <c r="N23" s="20"/>
      <c r="O23" s="20"/>
      <c r="P23" s="20">
        <f t="shared" si="5"/>
        <v>0</v>
      </c>
      <c r="Q23" s="20"/>
      <c r="R23" s="21"/>
      <c r="S23" s="22">
        <f t="shared" si="37"/>
        <v>30</v>
      </c>
      <c r="T23" s="20">
        <v>25</v>
      </c>
      <c r="U23" s="20">
        <v>5</v>
      </c>
      <c r="V23" s="20"/>
      <c r="W23" s="20"/>
      <c r="X23" s="20">
        <f t="shared" si="7"/>
        <v>0</v>
      </c>
      <c r="Y23" s="26"/>
      <c r="Z23" s="21"/>
      <c r="AA23" s="22">
        <f t="shared" si="38"/>
        <v>35</v>
      </c>
      <c r="AB23" s="20">
        <v>30</v>
      </c>
      <c r="AC23" s="20">
        <v>5</v>
      </c>
      <c r="AD23" s="20"/>
      <c r="AE23" s="20"/>
      <c r="AF23" s="20">
        <f t="shared" si="9"/>
        <v>0</v>
      </c>
      <c r="AG23" s="20"/>
      <c r="AH23" s="21"/>
      <c r="AI23" s="22">
        <f t="shared" si="39"/>
        <v>75</v>
      </c>
      <c r="AJ23" s="20">
        <v>50</v>
      </c>
      <c r="AK23" s="20">
        <v>25</v>
      </c>
      <c r="AL23" s="20"/>
      <c r="AM23" s="20"/>
      <c r="AN23" s="20">
        <f t="shared" si="11"/>
        <v>10</v>
      </c>
      <c r="AO23" s="20"/>
      <c r="AP23" s="21">
        <v>10</v>
      </c>
      <c r="AQ23" s="22">
        <f t="shared" si="40"/>
        <v>55</v>
      </c>
      <c r="AR23" s="20">
        <v>50</v>
      </c>
      <c r="AS23" s="20">
        <v>5</v>
      </c>
      <c r="AT23" s="20"/>
      <c r="AU23" s="20"/>
      <c r="AV23" s="20">
        <f t="shared" si="13"/>
        <v>0</v>
      </c>
      <c r="AW23" s="20"/>
      <c r="AX23" s="21"/>
      <c r="AY23" s="22">
        <f>SUM(AZ23:BC23)</f>
        <v>80</v>
      </c>
      <c r="AZ23" s="20">
        <v>75</v>
      </c>
      <c r="BA23" s="20">
        <v>5</v>
      </c>
      <c r="BB23" s="20"/>
      <c r="BC23" s="20"/>
      <c r="BD23" s="20">
        <f t="shared" si="15"/>
        <v>5</v>
      </c>
      <c r="BE23" s="28"/>
      <c r="BF23" s="21">
        <v>5</v>
      </c>
      <c r="BG23" s="22">
        <f t="shared" si="16"/>
        <v>425</v>
      </c>
      <c r="BH23" s="20">
        <f t="shared" si="16"/>
        <v>365</v>
      </c>
      <c r="BI23" s="20">
        <f t="shared" si="16"/>
        <v>60</v>
      </c>
      <c r="BJ23" s="20">
        <f t="shared" si="16"/>
        <v>0</v>
      </c>
      <c r="BK23" s="20"/>
      <c r="BL23" s="20">
        <f t="shared" si="17"/>
        <v>25</v>
      </c>
      <c r="BM23" s="20">
        <f t="shared" si="16"/>
        <v>0</v>
      </c>
      <c r="BN23" s="21">
        <f t="shared" si="16"/>
        <v>25</v>
      </c>
      <c r="BO23" s="22">
        <f t="shared" si="18"/>
        <v>365</v>
      </c>
      <c r="BP23" s="20">
        <f t="shared" si="19"/>
        <v>85</v>
      </c>
      <c r="BQ23" s="21">
        <f t="shared" si="20"/>
        <v>450</v>
      </c>
      <c r="BR23" s="8"/>
    </row>
    <row r="24" spans="1:70" x14ac:dyDescent="0.25">
      <c r="AJ24" s="1"/>
    </row>
    <row r="25" spans="1:70" ht="18" x14ac:dyDescent="0.25">
      <c r="B25" s="9"/>
      <c r="C25" s="9"/>
      <c r="D25" s="9"/>
      <c r="E25" s="9"/>
      <c r="F25" s="9"/>
      <c r="G25" s="9"/>
      <c r="H25" s="9"/>
      <c r="I25" s="9"/>
      <c r="J25" s="9"/>
    </row>
    <row r="26" spans="1:70" ht="47.25" customHeight="1" x14ac:dyDescent="0.25">
      <c r="B26" s="9"/>
      <c r="C26" s="9"/>
      <c r="D26" s="9"/>
      <c r="E26" s="45"/>
      <c r="F26" s="45"/>
      <c r="G26" s="45"/>
      <c r="H26" s="45"/>
      <c r="I26" s="45"/>
      <c r="J26" s="45"/>
    </row>
  </sheetData>
  <mergeCells count="134">
    <mergeCell ref="A5:BQ5"/>
    <mergeCell ref="AY7:BF7"/>
    <mergeCell ref="V9:W9"/>
    <mergeCell ref="X9:Z9"/>
    <mergeCell ref="AA9:AA10"/>
    <mergeCell ref="AB9:AC9"/>
    <mergeCell ref="BG7:BN7"/>
    <mergeCell ref="BO8:BO10"/>
    <mergeCell ref="BB9:BC9"/>
    <mergeCell ref="BD9:BF9"/>
    <mergeCell ref="BL9:BN9"/>
    <mergeCell ref="AY9:AY10"/>
    <mergeCell ref="AZ9:BA9"/>
    <mergeCell ref="BO7:BQ7"/>
    <mergeCell ref="BP8:BP10"/>
    <mergeCell ref="BQ8:BQ10"/>
    <mergeCell ref="AY8:BC8"/>
    <mergeCell ref="BD8:BF8"/>
    <mergeCell ref="BG8:BK8"/>
    <mergeCell ref="BL8:BN8"/>
    <mergeCell ref="AV8:AX8"/>
    <mergeCell ref="AR9:AS9"/>
    <mergeCell ref="AT9:AU9"/>
    <mergeCell ref="AV9:AX9"/>
    <mergeCell ref="BA1:BE1"/>
    <mergeCell ref="AY3:BK3"/>
    <mergeCell ref="B7:B9"/>
    <mergeCell ref="C7:J7"/>
    <mergeCell ref="K7:R7"/>
    <mergeCell ref="S7:Z7"/>
    <mergeCell ref="AA7:AH7"/>
    <mergeCell ref="X8:Z8"/>
    <mergeCell ref="AA8:AE8"/>
    <mergeCell ref="AF8:AH8"/>
    <mergeCell ref="AI8:AM8"/>
    <mergeCell ref="AN8:AP8"/>
    <mergeCell ref="AQ8:AU8"/>
    <mergeCell ref="AI7:AP7"/>
    <mergeCell ref="AQ7:AX7"/>
    <mergeCell ref="S8:W8"/>
    <mergeCell ref="C9:C10"/>
    <mergeCell ref="D9:E9"/>
    <mergeCell ref="F9:G9"/>
    <mergeCell ref="H9:J9"/>
    <mergeCell ref="K9:K10"/>
    <mergeCell ref="L9:M9"/>
    <mergeCell ref="N9:O9"/>
    <mergeCell ref="P9:R9"/>
    <mergeCell ref="C8:G8"/>
    <mergeCell ref="H8:J8"/>
    <mergeCell ref="K8:O8"/>
    <mergeCell ref="P8:R8"/>
    <mergeCell ref="A11:B11"/>
    <mergeCell ref="C11:C12"/>
    <mergeCell ref="D11:D12"/>
    <mergeCell ref="E11:E12"/>
    <mergeCell ref="F11:F12"/>
    <mergeCell ref="G11:G12"/>
    <mergeCell ref="H11:H12"/>
    <mergeCell ref="I11:I12"/>
    <mergeCell ref="AQ9:AQ10"/>
    <mergeCell ref="AD9:AE9"/>
    <mergeCell ref="AF9:AH9"/>
    <mergeCell ref="AI9:AI10"/>
    <mergeCell ref="AJ9:AK9"/>
    <mergeCell ref="AL9:AM9"/>
    <mergeCell ref="AN9:AP9"/>
    <mergeCell ref="J11:J12"/>
    <mergeCell ref="K11:K12"/>
    <mergeCell ref="L11:L12"/>
    <mergeCell ref="S9:S10"/>
    <mergeCell ref="T9:U9"/>
    <mergeCell ref="P11:P12"/>
    <mergeCell ref="Q11:Q12"/>
    <mergeCell ref="R11:R12"/>
    <mergeCell ref="S11:S12"/>
    <mergeCell ref="AL11:AL12"/>
    <mergeCell ref="AM11:AM12"/>
    <mergeCell ref="T11:T12"/>
    <mergeCell ref="U11:U12"/>
    <mergeCell ref="AH11:AH12"/>
    <mergeCell ref="BG9:BG10"/>
    <mergeCell ref="BH9:BI9"/>
    <mergeCell ref="BJ9:BK9"/>
    <mergeCell ref="V11:V12"/>
    <mergeCell ref="W11:W12"/>
    <mergeCell ref="X11:X12"/>
    <mergeCell ref="Y11:Y12"/>
    <mergeCell ref="Z11:Z12"/>
    <mergeCell ref="AA11:AA12"/>
    <mergeCell ref="AI11:AI12"/>
    <mergeCell ref="AJ11:AJ12"/>
    <mergeCell ref="AK11:AK12"/>
    <mergeCell ref="AB11:AB12"/>
    <mergeCell ref="AC11:AC12"/>
    <mergeCell ref="AD11:AD12"/>
    <mergeCell ref="AE11:AE12"/>
    <mergeCell ref="AF11:AF12"/>
    <mergeCell ref="AG11:AG12"/>
    <mergeCell ref="AW11:AW12"/>
    <mergeCell ref="AY11:AY12"/>
    <mergeCell ref="AN11:AN12"/>
    <mergeCell ref="AO11:AO12"/>
    <mergeCell ref="AP11:AP12"/>
    <mergeCell ref="AQ11:AQ12"/>
    <mergeCell ref="AR11:AR12"/>
    <mergeCell ref="AS11:AS12"/>
    <mergeCell ref="AU11:AU12"/>
    <mergeCell ref="AV11:AV12"/>
    <mergeCell ref="AX11:AX12"/>
    <mergeCell ref="A12:B12"/>
    <mergeCell ref="E26:J26"/>
    <mergeCell ref="BL11:BL12"/>
    <mergeCell ref="BM11:BM12"/>
    <mergeCell ref="AZ11:AZ12"/>
    <mergeCell ref="BA11:BA12"/>
    <mergeCell ref="BB11:BB12"/>
    <mergeCell ref="BC11:BC12"/>
    <mergeCell ref="BD11:BD12"/>
    <mergeCell ref="BE11:BE12"/>
    <mergeCell ref="AT11:AT12"/>
    <mergeCell ref="M11:M12"/>
    <mergeCell ref="N11:N12"/>
    <mergeCell ref="O11:O12"/>
    <mergeCell ref="BN11:BN12"/>
    <mergeCell ref="BO11:BO12"/>
    <mergeCell ref="BP11:BP12"/>
    <mergeCell ref="BQ11:BQ12"/>
    <mergeCell ref="BF11:BF12"/>
    <mergeCell ref="BG11:BG12"/>
    <mergeCell ref="BH11:BH12"/>
    <mergeCell ref="BI11:BI12"/>
    <mergeCell ref="BJ11:BJ12"/>
    <mergeCell ref="BK11:BK12"/>
  </mergeCells>
  <pageMargins left="0.70866141732283472" right="0.70866141732283472" top="0.74803149606299213" bottom="0.74803149606299213" header="0.31496062992125984" footer="0.31496062992125984"/>
  <pageSetup paperSize="9" scale="30" orientation="landscape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СПО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Общий отдел</cp:lastModifiedBy>
  <cp:lastPrinted>2024-02-29T12:22:43Z</cp:lastPrinted>
  <dcterms:created xsi:type="dcterms:W3CDTF">2003-08-27T12:04:30Z</dcterms:created>
  <dcterms:modified xsi:type="dcterms:W3CDTF">2024-03-01T11:36:34Z</dcterms:modified>
</cp:coreProperties>
</file>