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B:\GitHub\UFMG\Pre_Projetos_de_Pesquisa\Files\"/>
    </mc:Choice>
  </mc:AlternateContent>
  <xr:revisionPtr revIDLastSave="0" documentId="13_ncr:1_{0479541E-535D-404A-9EC4-8A2035D154E6}" xr6:coauthVersionLast="47" xr6:coauthVersionMax="47" xr10:uidLastSave="{00000000-0000-0000-0000-000000000000}"/>
  <bookViews>
    <workbookView xWindow="-108" yWindow="-108" windowWidth="23256" windowHeight="12456" xr2:uid="{C7634346-3B0F-4891-A0FE-07EA360B7C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J5" i="1"/>
  <c r="J6" i="1"/>
  <c r="J7" i="1"/>
  <c r="J8" i="1"/>
  <c r="J9" i="1"/>
  <c r="J10" i="1"/>
  <c r="J11" i="1"/>
  <c r="J12" i="1"/>
  <c r="J4" i="1"/>
  <c r="K4" i="1" s="1"/>
  <c r="G5" i="1"/>
  <c r="G6" i="1"/>
  <c r="G7" i="1"/>
  <c r="G8" i="1"/>
  <c r="G9" i="1"/>
  <c r="G10" i="1"/>
  <c r="G11" i="1"/>
  <c r="G12" i="1"/>
  <c r="G4" i="1"/>
  <c r="H4" i="1" s="1"/>
  <c r="H5" i="1" l="1"/>
  <c r="K13" i="1"/>
  <c r="K14" i="1" s="1"/>
  <c r="K9" i="1"/>
  <c r="K5" i="1"/>
  <c r="H9" i="1"/>
  <c r="H13" i="1"/>
  <c r="H14" i="1" s="1"/>
</calcChain>
</file>

<file path=xl/sharedStrings.xml><?xml version="1.0" encoding="utf-8"?>
<sst xmlns="http://schemas.openxmlformats.org/spreadsheetml/2006/main" count="34" uniqueCount="28">
  <si>
    <t>NPP</t>
  </si>
  <si>
    <t>NFA</t>
  </si>
  <si>
    <t>MH</t>
  </si>
  <si>
    <t>NCF</t>
  </si>
  <si>
    <t>PR</t>
  </si>
  <si>
    <t>PC</t>
  </si>
  <si>
    <t>EP</t>
  </si>
  <si>
    <t>EAC</t>
  </si>
  <si>
    <t>PUB</t>
  </si>
  <si>
    <t>LI</t>
  </si>
  <si>
    <t>NCV</t>
  </si>
  <si>
    <t>-</t>
  </si>
  <si>
    <t>Peso</t>
  </si>
  <si>
    <t>Critério</t>
  </si>
  <si>
    <t>Nota Máx</t>
  </si>
  <si>
    <t>Nota esperada</t>
  </si>
  <si>
    <t>Nota pond.</t>
  </si>
  <si>
    <t>Nota final</t>
  </si>
  <si>
    <t>Condição</t>
  </si>
  <si>
    <t>2023/1</t>
  </si>
  <si>
    <t>2023/2</t>
  </si>
  <si>
    <t>2024/1</t>
  </si>
  <si>
    <t>2024/2</t>
  </si>
  <si>
    <t>2025/1</t>
  </si>
  <si>
    <t>Nota pessimista</t>
  </si>
  <si>
    <t>Nota Otimista</t>
  </si>
  <si>
    <t>Etapa 1</t>
  </si>
  <si>
    <t>Etapa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</si>
</sst>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/>
    <xf numFmtId="2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0" xfId="0" applyNumberFormat="1" applyFill="1"/>
    <xf numFmtId="2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2" borderId="5" xfId="0" applyNumberFormat="1" applyFill="1" applyBorder="1"/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 de corte Mestrado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Planilha1!$N$3:$N$7</c:f>
              <c:strCache>
                <c:ptCount val="5"/>
                <c:pt idx="0">
                  <c:v>2023/1</c:v>
                </c:pt>
                <c:pt idx="1">
                  <c:v>2023/2</c:v>
                </c:pt>
                <c:pt idx="2">
                  <c:v>2024/1</c:v>
                </c:pt>
                <c:pt idx="3">
                  <c:v>2024/2</c:v>
                </c:pt>
                <c:pt idx="4">
                  <c:v>2025/1</c:v>
                </c:pt>
              </c:strCache>
            </c:strRef>
          </c:cat>
          <c:val>
            <c:numRef>
              <c:f>Planilha1!$O$3:$O$7</c:f>
              <c:numCache>
                <c:formatCode>General</c:formatCode>
                <c:ptCount val="5"/>
                <c:pt idx="0">
                  <c:v>46.38</c:v>
                </c:pt>
                <c:pt idx="1">
                  <c:v>57.44</c:v>
                </c:pt>
                <c:pt idx="2">
                  <c:v>52.72</c:v>
                </c:pt>
                <c:pt idx="3">
                  <c:v>55.72</c:v>
                </c:pt>
                <c:pt idx="4">
                  <c:v>57.45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5-44D0-A3A4-474884FF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974576"/>
        <c:axId val="360965936"/>
      </c:barChart>
      <c:catAx>
        <c:axId val="3609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965936"/>
        <c:crosses val="autoZero"/>
        <c:auto val="1"/>
        <c:lblAlgn val="ctr"/>
        <c:lblOffset val="100"/>
        <c:noMultiLvlLbl val="0"/>
      </c:catAx>
      <c:valAx>
        <c:axId val="360965936"/>
        <c:scaling>
          <c:orientation val="minMax"/>
          <c:max val="6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974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450926</xdr:colOff>
      <xdr:row>0</xdr:row>
      <xdr:rowOff>128644</xdr:rowOff>
    </xdr:from>
    <xdr:to>
      <xdr:col>19</xdr:col>
      <xdr:colOff>148367</xdr:colOff>
      <xdr:row>15</xdr:row>
      <xdr:rowOff>128643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57434E-456F-548E-5D84-5C6EFFD2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BCEF-5AD9-4151-8BD4-BF7BDF447663}">
  <dimension ref="A1:P19"/>
  <sheetViews>
    <sheetView tabSelected="1" zoomScaleNormal="100" workbookViewId="0">
      <selection activeCell="F15" sqref="F15"/>
    </sheetView>
  </sheetViews>
  <sheetFormatPr defaultColWidth="0" defaultRowHeight="14.4" zeroHeight="1" x14ac:dyDescent="0.3"/>
  <cols>
    <col min="1" max="5" width="8.88671875" style="1" customWidth="1"/>
    <col min="6" max="6" width="12.6640625" style="1" customWidth="1"/>
    <col min="7" max="7" width="11.21875" style="1" customWidth="1"/>
    <col min="8" max="8" width="11.88671875" style="1" customWidth="1"/>
    <col min="9" max="9" width="14.109375" style="1" customWidth="1"/>
    <col min="10" max="10" width="12.21875" style="1" customWidth="1"/>
    <col min="11" max="11" width="11" style="1" customWidth="1"/>
    <col min="12" max="20" width="8.88671875" style="1" customWidth="1"/>
    <col min="21" max="16384" width="8.88671875" style="1" hidden="1"/>
  </cols>
  <sheetData>
    <row r="1" spans="1:15" x14ac:dyDescent="0.3"/>
    <row r="2" spans="1:15" x14ac:dyDescent="0.3">
      <c r="B2" s="11" t="s">
        <v>13</v>
      </c>
      <c r="C2" s="11"/>
      <c r="D2" s="11" t="s">
        <v>12</v>
      </c>
      <c r="E2" s="11" t="s">
        <v>14</v>
      </c>
      <c r="F2" s="10" t="s">
        <v>24</v>
      </c>
      <c r="G2" s="10"/>
      <c r="H2" s="10"/>
      <c r="I2" s="10" t="s">
        <v>25</v>
      </c>
      <c r="J2" s="10"/>
      <c r="K2" s="10"/>
    </row>
    <row r="3" spans="1:15" x14ac:dyDescent="0.3">
      <c r="B3" s="11"/>
      <c r="C3" s="11"/>
      <c r="D3" s="11"/>
      <c r="E3" s="11"/>
      <c r="F3" s="2" t="s">
        <v>15</v>
      </c>
      <c r="G3" s="2" t="s">
        <v>16</v>
      </c>
      <c r="H3" s="2" t="s">
        <v>17</v>
      </c>
      <c r="I3" s="2" t="s">
        <v>15</v>
      </c>
      <c r="J3" s="2" t="s">
        <v>16</v>
      </c>
      <c r="K3" s="2" t="s">
        <v>17</v>
      </c>
      <c r="N3" s="1" t="s">
        <v>19</v>
      </c>
      <c r="O3" s="1">
        <v>46.38</v>
      </c>
    </row>
    <row r="4" spans="1:15" x14ac:dyDescent="0.3">
      <c r="A4" s="18" t="s">
        <v>26</v>
      </c>
      <c r="B4" s="16" t="s">
        <v>0</v>
      </c>
      <c r="C4" s="2" t="s">
        <v>11</v>
      </c>
      <c r="D4" s="15">
        <v>0.4</v>
      </c>
      <c r="E4" s="12">
        <v>100</v>
      </c>
      <c r="F4" s="4">
        <v>70</v>
      </c>
      <c r="G4" s="3">
        <f>F4*D4</f>
        <v>28</v>
      </c>
      <c r="H4" s="6">
        <f>G4</f>
        <v>28</v>
      </c>
      <c r="I4" s="4">
        <v>80</v>
      </c>
      <c r="J4" s="3">
        <f>I4*D4</f>
        <v>32</v>
      </c>
      <c r="K4" s="6">
        <f>J4</f>
        <v>32</v>
      </c>
      <c r="N4" s="1" t="s">
        <v>20</v>
      </c>
      <c r="O4" s="1">
        <v>57.44</v>
      </c>
    </row>
    <row r="5" spans="1:15" x14ac:dyDescent="0.3">
      <c r="A5" s="19" t="s">
        <v>27</v>
      </c>
      <c r="B5" s="17" t="s">
        <v>1</v>
      </c>
      <c r="C5" s="2" t="s">
        <v>2</v>
      </c>
      <c r="D5" s="15">
        <v>0.125</v>
      </c>
      <c r="E5" s="13"/>
      <c r="F5" s="4">
        <v>78.5</v>
      </c>
      <c r="G5" s="3">
        <f t="shared" ref="G5:G12" si="0">F5*D5</f>
        <v>9.8125</v>
      </c>
      <c r="H5" s="9">
        <f>SUM(G5:G8)</f>
        <v>11.0625</v>
      </c>
      <c r="I5" s="4">
        <v>78.5</v>
      </c>
      <c r="J5" s="3">
        <f t="shared" ref="J5:J12" si="1">I5*D5</f>
        <v>9.8125</v>
      </c>
      <c r="K5" s="9">
        <f>SUM(J5:J8)</f>
        <v>12.5625</v>
      </c>
      <c r="N5" s="1" t="s">
        <v>21</v>
      </c>
      <c r="O5" s="1">
        <v>52.72</v>
      </c>
    </row>
    <row r="6" spans="1:15" x14ac:dyDescent="0.3">
      <c r="A6" s="20"/>
      <c r="B6" s="17"/>
      <c r="C6" s="2" t="s">
        <v>3</v>
      </c>
      <c r="D6" s="15">
        <v>2.5000000000000001E-2</v>
      </c>
      <c r="E6" s="13"/>
      <c r="F6" s="4">
        <v>50</v>
      </c>
      <c r="G6" s="3">
        <f t="shared" si="0"/>
        <v>1.25</v>
      </c>
      <c r="H6" s="9"/>
      <c r="I6" s="4">
        <v>60</v>
      </c>
      <c r="J6" s="3">
        <f t="shared" si="1"/>
        <v>1.5</v>
      </c>
      <c r="K6" s="9"/>
      <c r="N6" s="1" t="s">
        <v>22</v>
      </c>
      <c r="O6" s="1">
        <v>55.72</v>
      </c>
    </row>
    <row r="7" spans="1:15" x14ac:dyDescent="0.3">
      <c r="A7" s="20"/>
      <c r="B7" s="17"/>
      <c r="C7" s="2" t="s">
        <v>4</v>
      </c>
      <c r="D7" s="15">
        <v>0.05</v>
      </c>
      <c r="E7" s="13"/>
      <c r="F7" s="4">
        <v>0</v>
      </c>
      <c r="G7" s="3">
        <f t="shared" si="0"/>
        <v>0</v>
      </c>
      <c r="H7" s="9"/>
      <c r="I7" s="4">
        <v>25</v>
      </c>
      <c r="J7" s="3">
        <f t="shared" si="1"/>
        <v>1.25</v>
      </c>
      <c r="K7" s="9"/>
      <c r="N7" s="1" t="s">
        <v>23</v>
      </c>
      <c r="O7" s="1">
        <v>57.45</v>
      </c>
    </row>
    <row r="8" spans="1:15" x14ac:dyDescent="0.3">
      <c r="A8" s="20"/>
      <c r="B8" s="17"/>
      <c r="C8" s="2" t="s">
        <v>5</v>
      </c>
      <c r="D8" s="15">
        <v>0.05</v>
      </c>
      <c r="E8" s="13"/>
      <c r="F8" s="4">
        <v>0</v>
      </c>
      <c r="G8" s="3">
        <f t="shared" si="0"/>
        <v>0</v>
      </c>
      <c r="H8" s="9"/>
      <c r="I8" s="4">
        <v>0</v>
      </c>
      <c r="J8" s="3">
        <f t="shared" si="1"/>
        <v>0</v>
      </c>
      <c r="K8" s="9"/>
    </row>
    <row r="9" spans="1:15" x14ac:dyDescent="0.3">
      <c r="A9" s="20"/>
      <c r="B9" s="17" t="s">
        <v>10</v>
      </c>
      <c r="C9" s="2" t="s">
        <v>6</v>
      </c>
      <c r="D9" s="15">
        <v>0.05</v>
      </c>
      <c r="E9" s="13"/>
      <c r="F9" s="4">
        <v>0</v>
      </c>
      <c r="G9" s="3">
        <f t="shared" si="0"/>
        <v>0</v>
      </c>
      <c r="H9" s="9">
        <f>SUM(G9:G12)</f>
        <v>4.75</v>
      </c>
      <c r="I9" s="4">
        <v>60</v>
      </c>
      <c r="J9" s="3">
        <f t="shared" si="1"/>
        <v>3</v>
      </c>
      <c r="K9" s="9">
        <f>SUM(J9:J12)</f>
        <v>16</v>
      </c>
    </row>
    <row r="10" spans="1:15" x14ac:dyDescent="0.3">
      <c r="A10" s="20"/>
      <c r="B10" s="17"/>
      <c r="C10" s="2" t="s">
        <v>7</v>
      </c>
      <c r="D10" s="15">
        <v>0.1</v>
      </c>
      <c r="E10" s="13"/>
      <c r="F10" s="4">
        <v>15</v>
      </c>
      <c r="G10" s="3">
        <f t="shared" si="0"/>
        <v>1.5</v>
      </c>
      <c r="H10" s="9"/>
      <c r="I10" s="4">
        <v>75</v>
      </c>
      <c r="J10" s="3">
        <f t="shared" si="1"/>
        <v>7.5</v>
      </c>
      <c r="K10" s="9"/>
    </row>
    <row r="11" spans="1:15" x14ac:dyDescent="0.3">
      <c r="A11" s="20"/>
      <c r="B11" s="17"/>
      <c r="C11" s="2" t="s">
        <v>8</v>
      </c>
      <c r="D11" s="15">
        <v>0.15</v>
      </c>
      <c r="E11" s="13"/>
      <c r="F11" s="4">
        <v>20</v>
      </c>
      <c r="G11" s="3">
        <f t="shared" si="0"/>
        <v>3</v>
      </c>
      <c r="H11" s="9"/>
      <c r="I11" s="4">
        <v>20</v>
      </c>
      <c r="J11" s="3">
        <f t="shared" si="1"/>
        <v>3</v>
      </c>
      <c r="K11" s="9"/>
    </row>
    <row r="12" spans="1:15" x14ac:dyDescent="0.3">
      <c r="A12" s="21"/>
      <c r="B12" s="17"/>
      <c r="C12" s="2" t="s">
        <v>9</v>
      </c>
      <c r="D12" s="22">
        <v>0.05</v>
      </c>
      <c r="E12" s="14"/>
      <c r="F12" s="4">
        <v>5</v>
      </c>
      <c r="G12" s="3">
        <f t="shared" si="0"/>
        <v>0.25</v>
      </c>
      <c r="H12" s="9"/>
      <c r="I12" s="4">
        <v>50</v>
      </c>
      <c r="J12" s="3">
        <f t="shared" si="1"/>
        <v>2.5</v>
      </c>
      <c r="K12" s="9"/>
    </row>
    <row r="13" spans="1:15" x14ac:dyDescent="0.3">
      <c r="D13" s="23">
        <f>SUM(D4:D12)</f>
        <v>1.0000000000000002</v>
      </c>
      <c r="G13" s="5" t="s">
        <v>17</v>
      </c>
      <c r="H13" s="6">
        <f>SUM(G4:G12)</f>
        <v>43.8125</v>
      </c>
      <c r="J13" s="5" t="s">
        <v>17</v>
      </c>
      <c r="K13" s="6">
        <f>SUM(J4:J12)</f>
        <v>60.5625</v>
      </c>
    </row>
    <row r="14" spans="1:15" x14ac:dyDescent="0.3">
      <c r="G14" s="5" t="s">
        <v>18</v>
      </c>
      <c r="H14" s="7" t="str">
        <f>IF(H13&lt;MAX(O3:O7),"Reprovado","Aprovado")</f>
        <v>Reprovado</v>
      </c>
      <c r="J14" s="5" t="s">
        <v>18</v>
      </c>
      <c r="K14" s="7" t="str">
        <f>IF(K13&lt;MAX(H20:H24),"Reprovado","Aprovado")</f>
        <v>Aprovado</v>
      </c>
    </row>
    <row r="15" spans="1:15" x14ac:dyDescent="0.3"/>
    <row r="16" spans="1:15" x14ac:dyDescent="0.3"/>
    <row r="17" spans="11:11" x14ac:dyDescent="0.3"/>
    <row r="19" spans="11:11" hidden="1" x14ac:dyDescent="0.3">
      <c r="K19" s="8"/>
    </row>
  </sheetData>
  <mergeCells count="13">
    <mergeCell ref="A5:A12"/>
    <mergeCell ref="B2:C3"/>
    <mergeCell ref="I2:K2"/>
    <mergeCell ref="B9:B12"/>
    <mergeCell ref="B5:B8"/>
    <mergeCell ref="E4:E12"/>
    <mergeCell ref="H9:H12"/>
    <mergeCell ref="H5:H8"/>
    <mergeCell ref="K5:K8"/>
    <mergeCell ref="K9:K12"/>
    <mergeCell ref="F2:H2"/>
    <mergeCell ref="E2:E3"/>
    <mergeCell ref="D2:D3"/>
  </mergeCells>
  <conditionalFormatting sqref="H14">
    <cfRule type="cellIs" dxfId="3" priority="4" operator="equal">
      <formula>"Aprovado"</formula>
    </cfRule>
    <cfRule type="cellIs" dxfId="2" priority="5" operator="equal">
      <formula>"Reprovado"</formula>
    </cfRule>
  </conditionalFormatting>
  <conditionalFormatting sqref="K14">
    <cfRule type="cellIs" dxfId="1" priority="2" operator="equal">
      <formula>"Aprovado"</formula>
    </cfRule>
    <cfRule type="cellIs" dxfId="0" priority="3" operator="equal">
      <formula>"Reprovado"</formula>
    </cfRule>
  </conditionalFormatting>
  <conditionalFormatting sqref="D4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Avila</dc:creator>
  <cp:lastModifiedBy>João Vítor Fernandes Dias</cp:lastModifiedBy>
  <dcterms:created xsi:type="dcterms:W3CDTF">2025-04-06T10:56:26Z</dcterms:created>
  <dcterms:modified xsi:type="dcterms:W3CDTF">2025-04-06T15:07:01Z</dcterms:modified>
</cp:coreProperties>
</file>