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aris\Google Drive\Atlas\Dados\Eixo 4\Variáveis Estruturadas\Bens\V6 - C4 VALOR ABSOLUTO SETORES\"/>
    </mc:Choice>
  </mc:AlternateContent>
  <xr:revisionPtr revIDLastSave="0" documentId="13_ncr:1_{7B09E68E-D023-4F90-BCFD-41358300696E}" xr6:coauthVersionLast="46" xr6:coauthVersionMax="46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Exportação" sheetId="1" r:id="rId1"/>
    <sheet name="Exportação_VAR" sheetId="9" r:id="rId2"/>
    <sheet name="Importação" sheetId="10" r:id="rId3"/>
    <sheet name="Importação_VAR" sheetId="13" r:id="rId4"/>
    <sheet name="Valor Transacionado" sheetId="12" r:id="rId5"/>
    <sheet name="Valor Transacionado_VAR" sheetId="1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" i="15" l="1"/>
  <c r="O14" i="12"/>
  <c r="O4" i="12"/>
  <c r="O5" i="12"/>
  <c r="O6" i="12"/>
  <c r="O7" i="12"/>
  <c r="O8" i="12"/>
  <c r="O9" i="12"/>
  <c r="O10" i="12"/>
  <c r="O11" i="12"/>
  <c r="O12" i="12"/>
  <c r="O13" i="12"/>
  <c r="AE14" i="12"/>
  <c r="AE13" i="12"/>
  <c r="AE12" i="12"/>
  <c r="AE11" i="12"/>
  <c r="AE10" i="12"/>
  <c r="AE9" i="12"/>
  <c r="AE8" i="12"/>
  <c r="AE7" i="12"/>
  <c r="AE6" i="12"/>
  <c r="AE5" i="12"/>
  <c r="AE4" i="12"/>
  <c r="O13" i="13"/>
  <c r="O14" i="10"/>
  <c r="O4" i="10"/>
  <c r="O5" i="10"/>
  <c r="O6" i="10"/>
  <c r="O7" i="10"/>
  <c r="O8" i="10"/>
  <c r="O9" i="10"/>
  <c r="O10" i="10"/>
  <c r="O11" i="10"/>
  <c r="O12" i="10"/>
  <c r="O13" i="10"/>
  <c r="AE14" i="10"/>
  <c r="AE13" i="10"/>
  <c r="AE12" i="10"/>
  <c r="AE11" i="10"/>
  <c r="AE10" i="10"/>
  <c r="AE9" i="10"/>
  <c r="AE8" i="10"/>
  <c r="AE7" i="10"/>
  <c r="AE6" i="10"/>
  <c r="AE5" i="10"/>
  <c r="AE4" i="10"/>
  <c r="O13" i="9"/>
  <c r="O14" i="1"/>
  <c r="O4" i="1"/>
  <c r="O5" i="1"/>
  <c r="O6" i="1"/>
  <c r="O7" i="1"/>
  <c r="O8" i="1"/>
  <c r="O9" i="1"/>
  <c r="O10" i="1"/>
  <c r="O11" i="1"/>
  <c r="O12" i="1"/>
  <c r="O13" i="1"/>
  <c r="AE14" i="1"/>
  <c r="AE13" i="1"/>
  <c r="AE12" i="1"/>
  <c r="AE11" i="1"/>
  <c r="AE10" i="1"/>
  <c r="AE9" i="1"/>
  <c r="AE8" i="1"/>
  <c r="AE7" i="1"/>
  <c r="AE6" i="1"/>
  <c r="AE5" i="1"/>
  <c r="AE4" i="1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AD13" i="12"/>
  <c r="N13" i="12" s="1"/>
  <c r="AC13" i="12"/>
  <c r="AB13" i="12"/>
  <c r="AA13" i="12"/>
  <c r="Z13" i="12"/>
  <c r="Y13" i="12"/>
  <c r="X13" i="12"/>
  <c r="W13" i="12"/>
  <c r="V13" i="12"/>
  <c r="U13" i="12"/>
  <c r="T13" i="12"/>
  <c r="S13" i="12"/>
  <c r="R13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AD10" i="12"/>
  <c r="N10" i="12" s="1"/>
  <c r="AC10" i="12"/>
  <c r="M10" i="12" s="1"/>
  <c r="AB10" i="12"/>
  <c r="AA10" i="12"/>
  <c r="Z10" i="12"/>
  <c r="Y10" i="12"/>
  <c r="X10" i="12"/>
  <c r="W10" i="12"/>
  <c r="V10" i="12"/>
  <c r="U10" i="12"/>
  <c r="T10" i="12"/>
  <c r="S10" i="12"/>
  <c r="R10" i="12"/>
  <c r="AD9" i="12"/>
  <c r="N9" i="12" s="1"/>
  <c r="AC9" i="12"/>
  <c r="AB9" i="12"/>
  <c r="AA9" i="12"/>
  <c r="Z9" i="12"/>
  <c r="Y9" i="12"/>
  <c r="X9" i="12"/>
  <c r="W9" i="12"/>
  <c r="V9" i="12"/>
  <c r="U9" i="12"/>
  <c r="T9" i="12"/>
  <c r="S9" i="12"/>
  <c r="R9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AD6" i="12"/>
  <c r="N6" i="12" s="1"/>
  <c r="AC6" i="12"/>
  <c r="M6" i="12" s="1"/>
  <c r="AB6" i="12"/>
  <c r="AA6" i="12"/>
  <c r="Z6" i="12"/>
  <c r="Y6" i="12"/>
  <c r="X6" i="12"/>
  <c r="W6" i="12"/>
  <c r="V6" i="12"/>
  <c r="U6" i="12"/>
  <c r="T6" i="12"/>
  <c r="S6" i="12"/>
  <c r="R6" i="12"/>
  <c r="AD5" i="12"/>
  <c r="N5" i="12" s="1"/>
  <c r="AC5" i="12"/>
  <c r="AB5" i="12"/>
  <c r="AA5" i="12"/>
  <c r="Z5" i="12"/>
  <c r="Y5" i="12"/>
  <c r="X5" i="12"/>
  <c r="W5" i="12"/>
  <c r="V5" i="12"/>
  <c r="U5" i="12"/>
  <c r="T5" i="12"/>
  <c r="S5" i="12"/>
  <c r="R5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AD13" i="10"/>
  <c r="N13" i="10" s="1"/>
  <c r="AC13" i="10"/>
  <c r="M13" i="10" s="1"/>
  <c r="AB13" i="10"/>
  <c r="AA13" i="10"/>
  <c r="Z13" i="10"/>
  <c r="Y13" i="10"/>
  <c r="X13" i="10"/>
  <c r="W13" i="10"/>
  <c r="V13" i="10"/>
  <c r="U13" i="10"/>
  <c r="T13" i="10"/>
  <c r="S13" i="10"/>
  <c r="R13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AD10" i="10"/>
  <c r="N10" i="10" s="1"/>
  <c r="AC10" i="10"/>
  <c r="M10" i="10" s="1"/>
  <c r="AB10" i="10"/>
  <c r="AA10" i="10"/>
  <c r="Z10" i="10"/>
  <c r="Y10" i="10"/>
  <c r="X10" i="10"/>
  <c r="W10" i="10"/>
  <c r="V10" i="10"/>
  <c r="U10" i="10"/>
  <c r="T10" i="10"/>
  <c r="S10" i="10"/>
  <c r="R10" i="10"/>
  <c r="AD9" i="10"/>
  <c r="N9" i="10" s="1"/>
  <c r="AC9" i="10"/>
  <c r="AB9" i="10"/>
  <c r="AA9" i="10"/>
  <c r="Z9" i="10"/>
  <c r="Y9" i="10"/>
  <c r="X9" i="10"/>
  <c r="W9" i="10"/>
  <c r="V9" i="10"/>
  <c r="U9" i="10"/>
  <c r="T9" i="10"/>
  <c r="S9" i="10"/>
  <c r="R9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AD6" i="10"/>
  <c r="N6" i="10" s="1"/>
  <c r="AC6" i="10"/>
  <c r="M6" i="10" s="1"/>
  <c r="AB6" i="10"/>
  <c r="AA6" i="10"/>
  <c r="Z6" i="10"/>
  <c r="Y6" i="10"/>
  <c r="X6" i="10"/>
  <c r="W6" i="10"/>
  <c r="V6" i="10"/>
  <c r="U6" i="10"/>
  <c r="T6" i="10"/>
  <c r="S6" i="10"/>
  <c r="R6" i="10"/>
  <c r="AD5" i="10"/>
  <c r="N5" i="10" s="1"/>
  <c r="AC5" i="10"/>
  <c r="M5" i="10" s="1"/>
  <c r="AB5" i="10"/>
  <c r="AA5" i="10"/>
  <c r="Z5" i="10"/>
  <c r="Y5" i="10"/>
  <c r="X5" i="10"/>
  <c r="W5" i="10"/>
  <c r="V5" i="10"/>
  <c r="U5" i="10"/>
  <c r="T5" i="10"/>
  <c r="S5" i="10"/>
  <c r="R5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AD14" i="1"/>
  <c r="AD13" i="1"/>
  <c r="AD12" i="1"/>
  <c r="AD11" i="1"/>
  <c r="AD10" i="1"/>
  <c r="AD9" i="1"/>
  <c r="AD8" i="1"/>
  <c r="AD7" i="1"/>
  <c r="AD6" i="1"/>
  <c r="AD5" i="1"/>
  <c r="AD4" i="1"/>
  <c r="AC14" i="1"/>
  <c r="AC13" i="1"/>
  <c r="AC12" i="1"/>
  <c r="AC11" i="1"/>
  <c r="AC10" i="1"/>
  <c r="AC9" i="1"/>
  <c r="AC8" i="1"/>
  <c r="AC7" i="1"/>
  <c r="AC6" i="1"/>
  <c r="AC5" i="1"/>
  <c r="AC4" i="1"/>
  <c r="AB14" i="1"/>
  <c r="AB13" i="1"/>
  <c r="AB12" i="1"/>
  <c r="AB11" i="1"/>
  <c r="AB10" i="1"/>
  <c r="AB9" i="1"/>
  <c r="AB8" i="1"/>
  <c r="AB7" i="1"/>
  <c r="AB6" i="1"/>
  <c r="AB5" i="1"/>
  <c r="AB4" i="1"/>
  <c r="AA14" i="1"/>
  <c r="AA13" i="1"/>
  <c r="AA12" i="1"/>
  <c r="AA11" i="1"/>
  <c r="AA10" i="1"/>
  <c r="AA9" i="1"/>
  <c r="AA8" i="1"/>
  <c r="AA7" i="1"/>
  <c r="AA6" i="1"/>
  <c r="AA5" i="1"/>
  <c r="AA4" i="1"/>
  <c r="Z14" i="1"/>
  <c r="Z13" i="1"/>
  <c r="Z12" i="1"/>
  <c r="Z11" i="1"/>
  <c r="Z10" i="1"/>
  <c r="Z9" i="1"/>
  <c r="Z8" i="1"/>
  <c r="Z7" i="1"/>
  <c r="Z6" i="1"/>
  <c r="Z5" i="1"/>
  <c r="Z4" i="1"/>
  <c r="Y14" i="1"/>
  <c r="Y13" i="1"/>
  <c r="Y12" i="1"/>
  <c r="Y11" i="1"/>
  <c r="Y10" i="1"/>
  <c r="Y9" i="1"/>
  <c r="Y8" i="1"/>
  <c r="Y7" i="1"/>
  <c r="Y6" i="1"/>
  <c r="Y5" i="1"/>
  <c r="Y4" i="1"/>
  <c r="X14" i="1"/>
  <c r="X13" i="1"/>
  <c r="X12" i="1"/>
  <c r="X11" i="1"/>
  <c r="X10" i="1"/>
  <c r="X9" i="1"/>
  <c r="X8" i="1"/>
  <c r="X7" i="1"/>
  <c r="X6" i="1"/>
  <c r="X5" i="1"/>
  <c r="X4" i="1"/>
  <c r="W14" i="1"/>
  <c r="W13" i="1"/>
  <c r="W12" i="1"/>
  <c r="W11" i="1"/>
  <c r="W10" i="1"/>
  <c r="W9" i="1"/>
  <c r="W8" i="1"/>
  <c r="W7" i="1"/>
  <c r="W6" i="1"/>
  <c r="W5" i="1"/>
  <c r="W4" i="1"/>
  <c r="V14" i="1"/>
  <c r="V13" i="1"/>
  <c r="V12" i="1"/>
  <c r="V11" i="1"/>
  <c r="V10" i="1"/>
  <c r="V9" i="1"/>
  <c r="V8" i="1"/>
  <c r="V7" i="1"/>
  <c r="V6" i="1"/>
  <c r="V5" i="1"/>
  <c r="V4" i="1"/>
  <c r="U14" i="1"/>
  <c r="U13" i="1"/>
  <c r="U12" i="1"/>
  <c r="U11" i="1"/>
  <c r="U10" i="1"/>
  <c r="U9" i="1"/>
  <c r="U8" i="1"/>
  <c r="U7" i="1"/>
  <c r="U6" i="1"/>
  <c r="U5" i="1"/>
  <c r="U4" i="1"/>
  <c r="T14" i="1"/>
  <c r="T13" i="1"/>
  <c r="T12" i="1"/>
  <c r="T11" i="1"/>
  <c r="T10" i="1"/>
  <c r="T9" i="1"/>
  <c r="T8" i="1"/>
  <c r="T7" i="1"/>
  <c r="T6" i="1"/>
  <c r="T5" i="1"/>
  <c r="T4" i="1"/>
  <c r="S14" i="1"/>
  <c r="S13" i="1"/>
  <c r="S12" i="1"/>
  <c r="S11" i="1"/>
  <c r="S10" i="1"/>
  <c r="S9" i="1"/>
  <c r="S8" i="1"/>
  <c r="S7" i="1"/>
  <c r="S6" i="1"/>
  <c r="S5" i="1"/>
  <c r="S4" i="1"/>
  <c r="R14" i="1"/>
  <c r="R13" i="1"/>
  <c r="R12" i="1"/>
  <c r="R11" i="1"/>
  <c r="R10" i="1"/>
  <c r="R9" i="1"/>
  <c r="R8" i="1"/>
  <c r="R7" i="1"/>
  <c r="R6" i="1"/>
  <c r="R5" i="1"/>
  <c r="R4" i="1"/>
  <c r="M4" i="12" l="1"/>
  <c r="N7" i="12"/>
  <c r="M8" i="12"/>
  <c r="N11" i="12"/>
  <c r="M12" i="12"/>
  <c r="M7" i="12"/>
  <c r="M11" i="12"/>
  <c r="N4" i="12"/>
  <c r="N14" i="12" s="1"/>
  <c r="N13" i="15" s="1"/>
  <c r="M5" i="12"/>
  <c r="N8" i="12"/>
  <c r="M9" i="12"/>
  <c r="N12" i="12"/>
  <c r="M13" i="12"/>
  <c r="M14" i="12"/>
  <c r="M9" i="10"/>
  <c r="N8" i="10"/>
  <c r="M7" i="10"/>
  <c r="M4" i="10"/>
  <c r="N7" i="10"/>
  <c r="M8" i="10"/>
  <c r="N11" i="10"/>
  <c r="M12" i="10"/>
  <c r="M11" i="10"/>
  <c r="N4" i="10"/>
  <c r="N12" i="10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4" i="1"/>
  <c r="N4" i="1"/>
  <c r="M14" i="10" l="1"/>
  <c r="N14" i="10"/>
  <c r="N13" i="13" s="1"/>
  <c r="M14" i="1"/>
  <c r="N14" i="1"/>
  <c r="N13" i="9" s="1"/>
  <c r="K5" i="10" l="1"/>
  <c r="B13" i="10"/>
  <c r="D8" i="12"/>
  <c r="F10" i="12"/>
  <c r="L8" i="12"/>
  <c r="K9" i="10" l="1"/>
  <c r="E9" i="12"/>
  <c r="E5" i="12"/>
  <c r="E13" i="12"/>
  <c r="F5" i="12"/>
  <c r="H13" i="12"/>
  <c r="H9" i="12"/>
  <c r="H8" i="12"/>
  <c r="H4" i="12"/>
  <c r="H5" i="12"/>
  <c r="H7" i="12"/>
  <c r="F13" i="12"/>
  <c r="I7" i="12"/>
  <c r="H10" i="12"/>
  <c r="I6" i="12"/>
  <c r="I12" i="12"/>
  <c r="I8" i="12"/>
  <c r="I4" i="12"/>
  <c r="I13" i="12"/>
  <c r="I9" i="12"/>
  <c r="I5" i="12"/>
  <c r="I10" i="12"/>
  <c r="D9" i="12"/>
  <c r="L9" i="12"/>
  <c r="F11" i="12"/>
  <c r="D6" i="12"/>
  <c r="D7" i="12"/>
  <c r="D11" i="12"/>
  <c r="D12" i="12"/>
  <c r="L12" i="12"/>
  <c r="L11" i="12"/>
  <c r="L7" i="12"/>
  <c r="L6" i="12"/>
  <c r="L4" i="12"/>
  <c r="E8" i="12"/>
  <c r="E4" i="12"/>
  <c r="E10" i="12"/>
  <c r="E6" i="12"/>
  <c r="E11" i="12"/>
  <c r="E7" i="12"/>
  <c r="E12" i="12"/>
  <c r="F9" i="12"/>
  <c r="H11" i="12"/>
  <c r="H12" i="12"/>
  <c r="F4" i="12"/>
  <c r="F7" i="12"/>
  <c r="F12" i="12"/>
  <c r="F8" i="12"/>
  <c r="H6" i="12"/>
  <c r="D10" i="12"/>
  <c r="L10" i="12"/>
  <c r="I11" i="12"/>
  <c r="D5" i="12"/>
  <c r="L5" i="12"/>
  <c r="D13" i="12"/>
  <c r="L13" i="12"/>
  <c r="D4" i="12"/>
  <c r="B9" i="12"/>
  <c r="J8" i="12"/>
  <c r="F6" i="12"/>
  <c r="C12" i="12"/>
  <c r="C5" i="10"/>
  <c r="C13" i="10"/>
  <c r="C9" i="10"/>
  <c r="K13" i="10"/>
  <c r="F10" i="10"/>
  <c r="F6" i="10"/>
  <c r="F13" i="10"/>
  <c r="F11" i="10"/>
  <c r="F7" i="10"/>
  <c r="F9" i="10"/>
  <c r="F12" i="10"/>
  <c r="F8" i="10"/>
  <c r="F4" i="10"/>
  <c r="F5" i="10"/>
  <c r="G10" i="10"/>
  <c r="G6" i="10"/>
  <c r="G12" i="10"/>
  <c r="G8" i="10"/>
  <c r="G4" i="10"/>
  <c r="G13" i="10"/>
  <c r="G9" i="10"/>
  <c r="G5" i="10"/>
  <c r="H11" i="10"/>
  <c r="H7" i="10"/>
  <c r="H10" i="10"/>
  <c r="H6" i="10"/>
  <c r="H12" i="10"/>
  <c r="H8" i="10"/>
  <c r="H4" i="10"/>
  <c r="H13" i="10"/>
  <c r="H9" i="10"/>
  <c r="H5" i="10"/>
  <c r="G7" i="10"/>
  <c r="J12" i="10"/>
  <c r="J8" i="10"/>
  <c r="J4" i="10"/>
  <c r="J11" i="10"/>
  <c r="J13" i="10"/>
  <c r="J9" i="10"/>
  <c r="J5" i="10"/>
  <c r="J10" i="10"/>
  <c r="J6" i="10"/>
  <c r="J7" i="10"/>
  <c r="C8" i="10"/>
  <c r="C4" i="10"/>
  <c r="C10" i="10"/>
  <c r="C6" i="10"/>
  <c r="C11" i="10"/>
  <c r="C7" i="10"/>
  <c r="K8" i="10"/>
  <c r="K4" i="10"/>
  <c r="K10" i="10"/>
  <c r="K6" i="10"/>
  <c r="K11" i="10"/>
  <c r="K7" i="10"/>
  <c r="C12" i="10"/>
  <c r="K12" i="10"/>
  <c r="B12" i="10"/>
  <c r="B8" i="10"/>
  <c r="B4" i="10"/>
  <c r="B7" i="10"/>
  <c r="B9" i="10"/>
  <c r="B5" i="10"/>
  <c r="B10" i="10"/>
  <c r="B6" i="10"/>
  <c r="B11" i="10"/>
  <c r="D13" i="10"/>
  <c r="D9" i="10"/>
  <c r="D5" i="10"/>
  <c r="D12" i="10"/>
  <c r="D8" i="10"/>
  <c r="D10" i="10"/>
  <c r="D6" i="10"/>
  <c r="D11" i="10"/>
  <c r="D7" i="10"/>
  <c r="D4" i="10"/>
  <c r="L4" i="10"/>
  <c r="L13" i="10"/>
  <c r="L9" i="10"/>
  <c r="L5" i="10"/>
  <c r="L12" i="10"/>
  <c r="L10" i="10"/>
  <c r="L6" i="10"/>
  <c r="L11" i="10"/>
  <c r="L7" i="10"/>
  <c r="L8" i="10"/>
  <c r="G11" i="10"/>
  <c r="E10" i="10"/>
  <c r="I11" i="10"/>
  <c r="B11" i="12" l="1"/>
  <c r="B8" i="12"/>
  <c r="B12" i="12"/>
  <c r="B13" i="12"/>
  <c r="J11" i="12"/>
  <c r="J9" i="12"/>
  <c r="J12" i="12"/>
  <c r="C13" i="12"/>
  <c r="C9" i="12"/>
  <c r="C5" i="12"/>
  <c r="C10" i="12"/>
  <c r="C6" i="12"/>
  <c r="C11" i="12"/>
  <c r="C7" i="12"/>
  <c r="K11" i="12"/>
  <c r="K13" i="12"/>
  <c r="K9" i="12"/>
  <c r="K5" i="12"/>
  <c r="K10" i="12"/>
  <c r="K6" i="12"/>
  <c r="K7" i="12"/>
  <c r="J6" i="12"/>
  <c r="J13" i="12"/>
  <c r="J5" i="12"/>
  <c r="J10" i="12"/>
  <c r="K8" i="12"/>
  <c r="E14" i="12"/>
  <c r="J7" i="12"/>
  <c r="I14" i="12"/>
  <c r="J4" i="12"/>
  <c r="H14" i="12"/>
  <c r="B10" i="12"/>
  <c r="B6" i="12"/>
  <c r="B5" i="12"/>
  <c r="C8" i="12"/>
  <c r="B7" i="12"/>
  <c r="B4" i="12"/>
  <c r="F14" i="12"/>
  <c r="G9" i="12"/>
  <c r="G5" i="12"/>
  <c r="G11" i="12"/>
  <c r="G7" i="12"/>
  <c r="G13" i="12"/>
  <c r="G12" i="12"/>
  <c r="G8" i="12"/>
  <c r="G4" i="12"/>
  <c r="G6" i="12"/>
  <c r="L14" i="12"/>
  <c r="M13" i="15" s="1"/>
  <c r="K4" i="12"/>
  <c r="D14" i="12"/>
  <c r="K12" i="12"/>
  <c r="C4" i="12"/>
  <c r="G10" i="12"/>
  <c r="L14" i="10"/>
  <c r="M13" i="13" s="1"/>
  <c r="E6" i="10"/>
  <c r="D14" i="10"/>
  <c r="B14" i="10"/>
  <c r="C14" i="10"/>
  <c r="J14" i="10"/>
  <c r="H14" i="10"/>
  <c r="I7" i="10"/>
  <c r="I13" i="10"/>
  <c r="I9" i="10"/>
  <c r="I5" i="10"/>
  <c r="I10" i="10"/>
  <c r="I6" i="10"/>
  <c r="I12" i="10"/>
  <c r="K14" i="10"/>
  <c r="E13" i="10"/>
  <c r="E9" i="10"/>
  <c r="E5" i="10"/>
  <c r="E11" i="10"/>
  <c r="E7" i="10"/>
  <c r="E12" i="10"/>
  <c r="E8" i="10"/>
  <c r="E4" i="10"/>
  <c r="F14" i="10"/>
  <c r="I4" i="10"/>
  <c r="G14" i="10"/>
  <c r="I8" i="10"/>
  <c r="B14" i="12" l="1"/>
  <c r="E13" i="15"/>
  <c r="I13" i="15"/>
  <c r="C13" i="13"/>
  <c r="L13" i="13"/>
  <c r="F13" i="15"/>
  <c r="J14" i="12"/>
  <c r="J13" i="15" s="1"/>
  <c r="G13" i="13"/>
  <c r="E14" i="10"/>
  <c r="K13" i="13"/>
  <c r="H13" i="13"/>
  <c r="D13" i="13"/>
  <c r="G14" i="12"/>
  <c r="G13" i="15" s="1"/>
  <c r="C14" i="12"/>
  <c r="K14" i="12"/>
  <c r="I14" i="10"/>
  <c r="C13" i="15" l="1"/>
  <c r="I13" i="13"/>
  <c r="K13" i="15"/>
  <c r="E13" i="13"/>
  <c r="J13" i="13"/>
  <c r="L13" i="15"/>
  <c r="F13" i="13"/>
  <c r="H13" i="15"/>
  <c r="D13" i="15"/>
  <c r="D13" i="1" l="1"/>
  <c r="D5" i="1"/>
  <c r="D10" i="1"/>
  <c r="D7" i="1"/>
  <c r="D6" i="1"/>
  <c r="D12" i="1"/>
  <c r="D4" i="1"/>
  <c r="D9" i="1"/>
  <c r="D11" i="1"/>
  <c r="D8" i="1"/>
  <c r="C8" i="1"/>
  <c r="C13" i="1"/>
  <c r="C10" i="1"/>
  <c r="C4" i="1"/>
  <c r="C9" i="1"/>
  <c r="C7" i="1"/>
  <c r="C5" i="1"/>
  <c r="C12" i="1"/>
  <c r="C6" i="1"/>
  <c r="C11" i="1"/>
  <c r="G12" i="1"/>
  <c r="G4" i="1"/>
  <c r="G9" i="1"/>
  <c r="G6" i="1"/>
  <c r="G8" i="1"/>
  <c r="G11" i="1"/>
  <c r="G5" i="1"/>
  <c r="G13" i="1"/>
  <c r="G10" i="1"/>
  <c r="G7" i="1"/>
  <c r="F7" i="1"/>
  <c r="F4" i="1"/>
  <c r="F12" i="1"/>
  <c r="F9" i="1"/>
  <c r="F6" i="1"/>
  <c r="F11" i="1"/>
  <c r="F8" i="1"/>
  <c r="F13" i="1"/>
  <c r="F5" i="1"/>
  <c r="F10" i="1"/>
  <c r="E10" i="1"/>
  <c r="E7" i="1"/>
  <c r="E12" i="1"/>
  <c r="E4" i="1"/>
  <c r="E6" i="1"/>
  <c r="E9" i="1"/>
  <c r="E11" i="1"/>
  <c r="E8" i="1"/>
  <c r="E13" i="1"/>
  <c r="E5" i="1"/>
  <c r="J11" i="1"/>
  <c r="J8" i="1"/>
  <c r="J13" i="1"/>
  <c r="J5" i="1"/>
  <c r="J10" i="1"/>
  <c r="J7" i="1"/>
  <c r="J4" i="1"/>
  <c r="J12" i="1"/>
  <c r="J9" i="1"/>
  <c r="J6" i="1"/>
  <c r="K8" i="1"/>
  <c r="K13" i="1"/>
  <c r="K10" i="1"/>
  <c r="K5" i="1"/>
  <c r="K7" i="1"/>
  <c r="K12" i="1"/>
  <c r="K4" i="1"/>
  <c r="K9" i="1"/>
  <c r="K6" i="1"/>
  <c r="K11" i="1"/>
  <c r="B11" i="1"/>
  <c r="B8" i="1"/>
  <c r="B13" i="1"/>
  <c r="B5" i="1"/>
  <c r="B4" i="1"/>
  <c r="B10" i="1"/>
  <c r="B7" i="1"/>
  <c r="B6" i="1"/>
  <c r="B12" i="1"/>
  <c r="B9" i="1"/>
  <c r="H9" i="1"/>
  <c r="H6" i="1"/>
  <c r="H11" i="1"/>
  <c r="H8" i="1"/>
  <c r="H5" i="1"/>
  <c r="H10" i="1"/>
  <c r="H13" i="1"/>
  <c r="H4" i="1"/>
  <c r="H7" i="1"/>
  <c r="H12" i="1"/>
  <c r="L13" i="1"/>
  <c r="L5" i="1"/>
  <c r="L10" i="1"/>
  <c r="L7" i="1"/>
  <c r="L4" i="1"/>
  <c r="L12" i="1"/>
  <c r="L9" i="1"/>
  <c r="L6" i="1"/>
  <c r="L11" i="1"/>
  <c r="L8" i="1"/>
  <c r="I6" i="1"/>
  <c r="I11" i="1"/>
  <c r="I8" i="1"/>
  <c r="I13" i="1"/>
  <c r="I5" i="1"/>
  <c r="I7" i="1"/>
  <c r="I10" i="1"/>
  <c r="I12" i="1"/>
  <c r="I4" i="1"/>
  <c r="I9" i="1"/>
  <c r="G14" i="1" l="1"/>
  <c r="H14" i="1"/>
  <c r="B14" i="1"/>
  <c r="L14" i="1"/>
  <c r="M13" i="9" s="1"/>
  <c r="H13" i="9" l="1"/>
  <c r="F14" i="1"/>
  <c r="G13" i="9" l="1"/>
  <c r="K14" i="1" l="1"/>
  <c r="J14" i="1"/>
  <c r="I14" i="1"/>
  <c r="K13" i="9" l="1"/>
  <c r="L13" i="9"/>
  <c r="I13" i="9"/>
  <c r="J13" i="9"/>
  <c r="E14" i="1" l="1"/>
  <c r="C14" i="1"/>
  <c r="D14" i="1"/>
  <c r="C13" i="9" l="1"/>
  <c r="D13" i="9"/>
  <c r="E13" i="9"/>
  <c r="F13" i="9"/>
</calcChain>
</file>

<file path=xl/sharedStrings.xml><?xml version="1.0" encoding="utf-8"?>
<sst xmlns="http://schemas.openxmlformats.org/spreadsheetml/2006/main" count="105" uniqueCount="19">
  <si>
    <t>C4</t>
  </si>
  <si>
    <t>Total Geral</t>
  </si>
  <si>
    <t>Arquitetura e Design</t>
  </si>
  <si>
    <t>Artes Cênicas e Espetáculos</t>
  </si>
  <si>
    <t>Audiovisual</t>
  </si>
  <si>
    <t>Cultura Digital</t>
  </si>
  <si>
    <t>Editorial</t>
  </si>
  <si>
    <t>Educação e Criação em Artes</t>
  </si>
  <si>
    <t>Entretenimento</t>
  </si>
  <si>
    <t>Música</t>
  </si>
  <si>
    <t>Patrimônio</t>
  </si>
  <si>
    <t>Publicidade</t>
  </si>
  <si>
    <t>Valores Absolutos</t>
  </si>
  <si>
    <t>Variação do C4 - Concentração por Setores Criativos e Culturais - Exportação</t>
  </si>
  <si>
    <t>C4 - Concentração por Setores Criativos e Culturais - Exportação</t>
  </si>
  <si>
    <t>C4 - Concentração por Setores Criativos e Culturais - Importação</t>
  </si>
  <si>
    <t>Variação do C4 - Concentração por Setores Criativos e Culturais - Importação</t>
  </si>
  <si>
    <t>C4 - Concentração por Setores Criativos e Culturais - Valor Transacionado</t>
  </si>
  <si>
    <t>Variação do C4 - Concentração por Setores Criativos e Culturais - Valor Transacionado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</si>
</sst>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0_-;\-* #,##0.00000_-;_-* &quot;-&quot;??_-;_-@_-"/>
    <numFmt numFmtId="165" formatCode="_-* #,##0.00000_-;\-* #,##0.00000_-;_-* &quot;-&quot;???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165" fontId="0" fillId="0" borderId="0" xfId="0" applyNumberFormat="1" applyFill="1" applyBorder="1"/>
    <xf numFmtId="0" fontId="2" fillId="2" borderId="0" xfId="0" applyFont="1" applyFill="1" applyBorder="1"/>
    <xf numFmtId="0" fontId="2" fillId="2" borderId="0" xfId="0" applyFont="1" applyFill="1"/>
    <xf numFmtId="0" fontId="2" fillId="3" borderId="0" xfId="0" applyFont="1" applyFill="1" applyBorder="1"/>
    <xf numFmtId="164" fontId="0" fillId="3" borderId="0" xfId="1" applyNumberFormat="1" applyFont="1" applyFill="1" applyBorder="1"/>
    <xf numFmtId="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ris/Google%20Drive/Atlas/Dados/Eixo%204/Vari&#225;veis%20Estruturadas/Bens/V1%20-%20VALOR%20ABSOLUTO/V1%20-%20MUN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ação"/>
      <sheetName val="Att"/>
      <sheetName val="Exp"/>
      <sheetName val="Exportação_VAR"/>
      <sheetName val="Importação"/>
      <sheetName val="Imp"/>
      <sheetName val="Importação_VAR"/>
      <sheetName val="Valor Transacionado"/>
      <sheetName val="Valor Transacionado_VAR"/>
      <sheetName val="Saldo Comercial"/>
      <sheetName val="Saldo Comercial_VAR"/>
    </sheetNames>
    <sheetDataSet>
      <sheetData sheetId="0">
        <row r="33">
          <cell r="B33">
            <v>814221068.15992796</v>
          </cell>
          <cell r="C33">
            <v>0</v>
          </cell>
          <cell r="D33">
            <v>800824.13154831238</v>
          </cell>
          <cell r="E33">
            <v>0</v>
          </cell>
          <cell r="F33">
            <v>9899133.9239492193</v>
          </cell>
          <cell r="G33">
            <v>35093900.640962236</v>
          </cell>
          <cell r="H33">
            <v>94749643.980674952</v>
          </cell>
          <cell r="I33">
            <v>33386651.863756895</v>
          </cell>
          <cell r="J33">
            <v>0</v>
          </cell>
          <cell r="K33">
            <v>0</v>
          </cell>
          <cell r="L33">
            <v>988151222.70081961</v>
          </cell>
        </row>
        <row r="66">
          <cell r="B66">
            <v>735592938.1046834</v>
          </cell>
          <cell r="C66">
            <v>0</v>
          </cell>
          <cell r="D66">
            <v>289020.50861967512</v>
          </cell>
          <cell r="E66">
            <v>0</v>
          </cell>
          <cell r="F66">
            <v>12941833.35451599</v>
          </cell>
          <cell r="G66">
            <v>63344900.064303309</v>
          </cell>
          <cell r="H66">
            <v>71436478.707321107</v>
          </cell>
          <cell r="I66">
            <v>27877914.293345019</v>
          </cell>
          <cell r="J66">
            <v>0</v>
          </cell>
          <cell r="K66">
            <v>0</v>
          </cell>
          <cell r="L66">
            <v>911483085.03278852</v>
          </cell>
        </row>
        <row r="99">
          <cell r="B99">
            <v>631034956.92012775</v>
          </cell>
          <cell r="C99">
            <v>0</v>
          </cell>
          <cell r="D99">
            <v>58115.147182786248</v>
          </cell>
          <cell r="E99">
            <v>0</v>
          </cell>
          <cell r="F99">
            <v>6339174.3585014781</v>
          </cell>
          <cell r="G99">
            <v>119890633.82678649</v>
          </cell>
          <cell r="H99">
            <v>63877758.19998762</v>
          </cell>
          <cell r="I99">
            <v>21333343.255816121</v>
          </cell>
          <cell r="J99">
            <v>0</v>
          </cell>
          <cell r="K99">
            <v>0</v>
          </cell>
          <cell r="L99">
            <v>842533981.70840204</v>
          </cell>
        </row>
        <row r="132">
          <cell r="B132">
            <v>599216437.33793259</v>
          </cell>
          <cell r="C132">
            <v>0</v>
          </cell>
          <cell r="D132">
            <v>227994.61286676233</v>
          </cell>
          <cell r="E132">
            <v>0</v>
          </cell>
          <cell r="F132">
            <v>5507488.1856739335</v>
          </cell>
          <cell r="G132">
            <v>58018271.953494877</v>
          </cell>
          <cell r="H132">
            <v>58858994.949422926</v>
          </cell>
          <cell r="I132">
            <v>15578933.841897314</v>
          </cell>
          <cell r="J132">
            <v>0</v>
          </cell>
          <cell r="K132">
            <v>0</v>
          </cell>
          <cell r="L132">
            <v>737408120.88128853</v>
          </cell>
        </row>
        <row r="165">
          <cell r="B165">
            <v>674855044.54713023</v>
          </cell>
          <cell r="C165">
            <v>0</v>
          </cell>
          <cell r="D165">
            <v>50932.854690637039</v>
          </cell>
          <cell r="E165">
            <v>0</v>
          </cell>
          <cell r="F165">
            <v>6066758.166099878</v>
          </cell>
          <cell r="G165">
            <v>148122446.05138898</v>
          </cell>
          <cell r="H165">
            <v>43172789.734595127</v>
          </cell>
          <cell r="I165">
            <v>13395160.244904693</v>
          </cell>
          <cell r="J165">
            <v>0</v>
          </cell>
          <cell r="K165">
            <v>0</v>
          </cell>
          <cell r="L165">
            <v>885663131.5988096</v>
          </cell>
        </row>
        <row r="198">
          <cell r="B198">
            <v>690016094.04940343</v>
          </cell>
          <cell r="C198">
            <v>0</v>
          </cell>
          <cell r="D198">
            <v>110261.21950649696</v>
          </cell>
          <cell r="E198">
            <v>0</v>
          </cell>
          <cell r="F198">
            <v>8251282.8942664089</v>
          </cell>
          <cell r="G198">
            <v>133868344.00291683</v>
          </cell>
          <cell r="H198">
            <v>38316876.217544787</v>
          </cell>
          <cell r="I198">
            <v>12595897.016635319</v>
          </cell>
          <cell r="J198">
            <v>0</v>
          </cell>
          <cell r="K198">
            <v>0</v>
          </cell>
          <cell r="L198">
            <v>883158755.40027332</v>
          </cell>
        </row>
        <row r="231">
          <cell r="B231">
            <v>794495801.20512927</v>
          </cell>
          <cell r="C231">
            <v>0</v>
          </cell>
          <cell r="D231">
            <v>170048.05158401062</v>
          </cell>
          <cell r="E231">
            <v>0</v>
          </cell>
          <cell r="F231">
            <v>3702152.6305340887</v>
          </cell>
          <cell r="G231">
            <v>367197847.75892162</v>
          </cell>
          <cell r="H231">
            <v>43088606.245125212</v>
          </cell>
          <cell r="I231">
            <v>13449059.884914557</v>
          </cell>
          <cell r="J231">
            <v>0</v>
          </cell>
          <cell r="K231">
            <v>0</v>
          </cell>
          <cell r="L231">
            <v>1222103515.7762094</v>
          </cell>
        </row>
        <row r="264">
          <cell r="B264">
            <v>714783056.76414382</v>
          </cell>
          <cell r="C264">
            <v>0</v>
          </cell>
          <cell r="D264">
            <v>728628.437393095</v>
          </cell>
          <cell r="E264">
            <v>0</v>
          </cell>
          <cell r="F264">
            <v>3505799.9549465142</v>
          </cell>
          <cell r="G264">
            <v>252613449.22785777</v>
          </cell>
          <cell r="H264">
            <v>41858372.2817901</v>
          </cell>
          <cell r="I264">
            <v>15300601.935860651</v>
          </cell>
          <cell r="J264">
            <v>0</v>
          </cell>
          <cell r="K264">
            <v>0</v>
          </cell>
          <cell r="L264">
            <v>1028789908.6019918</v>
          </cell>
        </row>
        <row r="297">
          <cell r="B297">
            <v>875779701.04478323</v>
          </cell>
          <cell r="C297">
            <v>0</v>
          </cell>
          <cell r="D297">
            <v>124582.20547873102</v>
          </cell>
          <cell r="E297">
            <v>0</v>
          </cell>
          <cell r="F297">
            <v>4104107.918111823</v>
          </cell>
          <cell r="G297">
            <v>447287468.60787499</v>
          </cell>
          <cell r="H297">
            <v>51679055.258933231</v>
          </cell>
          <cell r="I297">
            <v>16919267.752827644</v>
          </cell>
          <cell r="J297">
            <v>0</v>
          </cell>
          <cell r="K297">
            <v>0</v>
          </cell>
          <cell r="L297">
            <v>1395894182.7880096</v>
          </cell>
        </row>
        <row r="330">
          <cell r="B330">
            <v>793314328.19309318</v>
          </cell>
          <cell r="C330">
            <v>0</v>
          </cell>
          <cell r="D330">
            <v>410163.78274599847</v>
          </cell>
          <cell r="E330">
            <v>0</v>
          </cell>
          <cell r="F330">
            <v>4789199.2481437493</v>
          </cell>
          <cell r="G330">
            <v>770172749.78192663</v>
          </cell>
          <cell r="H330">
            <v>57181702.43423716</v>
          </cell>
          <cell r="I330">
            <v>16958555.880631078</v>
          </cell>
          <cell r="J330">
            <v>0</v>
          </cell>
          <cell r="K330">
            <v>0</v>
          </cell>
          <cell r="L330">
            <v>1642826699.3207777</v>
          </cell>
        </row>
        <row r="363">
          <cell r="B363">
            <v>670258261.84221077</v>
          </cell>
          <cell r="C363">
            <v>0</v>
          </cell>
          <cell r="D363">
            <v>918803.0658989707</v>
          </cell>
          <cell r="E363">
            <v>0</v>
          </cell>
          <cell r="F363">
            <v>10163626.860252121</v>
          </cell>
          <cell r="G363">
            <v>648159555.34108889</v>
          </cell>
          <cell r="H363">
            <v>50277019.914151043</v>
          </cell>
          <cell r="I363">
            <v>15010540.65080638</v>
          </cell>
          <cell r="J363">
            <v>0</v>
          </cell>
          <cell r="K363">
            <v>0</v>
          </cell>
          <cell r="L363">
            <v>1394787807.6744082</v>
          </cell>
        </row>
        <row r="396">
          <cell r="B396">
            <v>752707289.68643343</v>
          </cell>
          <cell r="C396">
            <v>0</v>
          </cell>
          <cell r="D396">
            <v>151813.67960448886</v>
          </cell>
          <cell r="E396">
            <v>0</v>
          </cell>
          <cell r="F396">
            <v>2973514.8877059054</v>
          </cell>
          <cell r="G396">
            <v>1242874678.128057</v>
          </cell>
          <cell r="H396">
            <v>60280559.225804061</v>
          </cell>
          <cell r="I396">
            <v>17556234.667335238</v>
          </cell>
          <cell r="J396">
            <v>0</v>
          </cell>
          <cell r="K396">
            <v>0</v>
          </cell>
          <cell r="L396">
            <v>2076544090.2749403</v>
          </cell>
        </row>
        <row r="429">
          <cell r="B429">
            <v>986070337.28952396</v>
          </cell>
          <cell r="C429">
            <v>0</v>
          </cell>
          <cell r="D429">
            <v>144310.48151236036</v>
          </cell>
          <cell r="E429">
            <v>0</v>
          </cell>
          <cell r="F429">
            <v>9088783.6925996281</v>
          </cell>
          <cell r="G429">
            <v>1534821468.0570197</v>
          </cell>
          <cell r="H429">
            <v>49348268.535155348</v>
          </cell>
          <cell r="I429">
            <v>19157635.480829265</v>
          </cell>
          <cell r="J429">
            <v>0</v>
          </cell>
          <cell r="K429">
            <v>0</v>
          </cell>
          <cell r="L429">
            <v>2598630803.5366402</v>
          </cell>
        </row>
        <row r="462">
          <cell r="B462">
            <v>782817006.43945515</v>
          </cell>
          <cell r="C462">
            <v>0</v>
          </cell>
          <cell r="D462">
            <v>27062.335694079244</v>
          </cell>
          <cell r="E462">
            <v>0</v>
          </cell>
          <cell r="F462">
            <v>6183714.1189953974</v>
          </cell>
          <cell r="G462">
            <v>297503312.80877012</v>
          </cell>
          <cell r="H462">
            <v>53959166.072396755</v>
          </cell>
          <cell r="I462">
            <v>20083655.601703037</v>
          </cell>
          <cell r="J462">
            <v>0</v>
          </cell>
          <cell r="K462">
            <v>0</v>
          </cell>
          <cell r="L462">
            <v>1160573917.3770144</v>
          </cell>
        </row>
      </sheetData>
      <sheetData sheetId="1"/>
      <sheetData sheetId="2"/>
      <sheetData sheetId="3"/>
      <sheetData sheetId="4">
        <row r="33">
          <cell r="B33">
            <v>149249558.68460605</v>
          </cell>
          <cell r="C33">
            <v>0</v>
          </cell>
          <cell r="D33">
            <v>316608.06531006179</v>
          </cell>
          <cell r="E33">
            <v>0</v>
          </cell>
          <cell r="F33">
            <v>23972136.134745982</v>
          </cell>
          <cell r="G33">
            <v>62417301.48886425</v>
          </cell>
          <cell r="H33">
            <v>921609988.96359098</v>
          </cell>
          <cell r="I33">
            <v>228457763.01379061</v>
          </cell>
          <cell r="J33">
            <v>0</v>
          </cell>
          <cell r="K33">
            <v>0</v>
          </cell>
          <cell r="L33">
            <v>1386023356.3509083</v>
          </cell>
        </row>
        <row r="66">
          <cell r="B66">
            <v>207327004.64556915</v>
          </cell>
          <cell r="C66">
            <v>0</v>
          </cell>
          <cell r="D66">
            <v>615937.87717641459</v>
          </cell>
          <cell r="E66">
            <v>0</v>
          </cell>
          <cell r="F66">
            <v>24407862.61327108</v>
          </cell>
          <cell r="G66">
            <v>81116245.935894549</v>
          </cell>
          <cell r="H66">
            <v>1002086016.2439326</v>
          </cell>
          <cell r="I66">
            <v>298906091.33550471</v>
          </cell>
          <cell r="J66">
            <v>0</v>
          </cell>
          <cell r="K66">
            <v>0</v>
          </cell>
          <cell r="L66">
            <v>1614459158.6513484</v>
          </cell>
        </row>
        <row r="99">
          <cell r="B99">
            <v>185188260.0923782</v>
          </cell>
          <cell r="C99">
            <v>0</v>
          </cell>
          <cell r="D99">
            <v>694162.33411301789</v>
          </cell>
          <cell r="E99">
            <v>0</v>
          </cell>
          <cell r="F99">
            <v>30666962.410636161</v>
          </cell>
          <cell r="G99">
            <v>25586885.068503246</v>
          </cell>
          <cell r="H99">
            <v>846878156.69153666</v>
          </cell>
          <cell r="I99">
            <v>297403567.28466511</v>
          </cell>
          <cell r="J99">
            <v>0</v>
          </cell>
          <cell r="K99">
            <v>0</v>
          </cell>
          <cell r="L99">
            <v>1386417993.8818328</v>
          </cell>
        </row>
        <row r="132">
          <cell r="B132">
            <v>209415680.54121915</v>
          </cell>
          <cell r="C132">
            <v>0</v>
          </cell>
          <cell r="D132">
            <v>901698.26531299541</v>
          </cell>
          <cell r="E132">
            <v>0</v>
          </cell>
          <cell r="F132">
            <v>29500077.835404739</v>
          </cell>
          <cell r="G132">
            <v>28104327.296136562</v>
          </cell>
          <cell r="H132">
            <v>946690999.57613099</v>
          </cell>
          <cell r="I132">
            <v>372634582.71442628</v>
          </cell>
          <cell r="J132">
            <v>0</v>
          </cell>
          <cell r="K132">
            <v>0</v>
          </cell>
          <cell r="L132">
            <v>1587247366.2286308</v>
          </cell>
        </row>
        <row r="165">
          <cell r="B165">
            <v>220364080.67651987</v>
          </cell>
          <cell r="C165">
            <v>0</v>
          </cell>
          <cell r="D165">
            <v>1042286.7357890656</v>
          </cell>
          <cell r="E165">
            <v>0</v>
          </cell>
          <cell r="F165">
            <v>35877012.836368628</v>
          </cell>
          <cell r="G165">
            <v>48141430.215897985</v>
          </cell>
          <cell r="H165">
            <v>1090113463.445076</v>
          </cell>
          <cell r="I165">
            <v>426551982.70031667</v>
          </cell>
          <cell r="J165">
            <v>0</v>
          </cell>
          <cell r="K165">
            <v>0</v>
          </cell>
          <cell r="L165">
            <v>1822090256.6099689</v>
          </cell>
        </row>
        <row r="198">
          <cell r="B198">
            <v>321491563.5074904</v>
          </cell>
          <cell r="C198">
            <v>0</v>
          </cell>
          <cell r="D198">
            <v>783851.47117522405</v>
          </cell>
          <cell r="E198">
            <v>0</v>
          </cell>
          <cell r="F198">
            <v>55488876.466611713</v>
          </cell>
          <cell r="G198">
            <v>114266622.94943453</v>
          </cell>
          <cell r="H198">
            <v>1197079907.5575502</v>
          </cell>
          <cell r="I198">
            <v>445046168.96728134</v>
          </cell>
          <cell r="J198">
            <v>0</v>
          </cell>
          <cell r="K198">
            <v>0</v>
          </cell>
          <cell r="L198">
            <v>2134156990.9195437</v>
          </cell>
        </row>
        <row r="231">
          <cell r="B231">
            <v>365972712.56035799</v>
          </cell>
          <cell r="C231">
            <v>0</v>
          </cell>
          <cell r="D231">
            <v>924494.43331081956</v>
          </cell>
          <cell r="E231">
            <v>0</v>
          </cell>
          <cell r="F231">
            <v>39653535.670474946</v>
          </cell>
          <cell r="G231">
            <v>161298532.40943807</v>
          </cell>
          <cell r="H231">
            <v>1211792377.3235159</v>
          </cell>
          <cell r="I231">
            <v>387796727.78136539</v>
          </cell>
          <cell r="J231">
            <v>0</v>
          </cell>
          <cell r="K231">
            <v>0</v>
          </cell>
          <cell r="L231">
            <v>2167438380.1784625</v>
          </cell>
        </row>
        <row r="264">
          <cell r="B264">
            <v>379583917.01100206</v>
          </cell>
          <cell r="C264">
            <v>0</v>
          </cell>
          <cell r="D264">
            <v>667589.15882564103</v>
          </cell>
          <cell r="E264">
            <v>0</v>
          </cell>
          <cell r="F264">
            <v>42140449.558254182</v>
          </cell>
          <cell r="G264">
            <v>207096692.67357448</v>
          </cell>
          <cell r="H264">
            <v>1102226208.8225894</v>
          </cell>
          <cell r="I264">
            <v>382070301.48893249</v>
          </cell>
          <cell r="J264">
            <v>0</v>
          </cell>
          <cell r="K264">
            <v>0</v>
          </cell>
          <cell r="L264">
            <v>2113785158.7131782</v>
          </cell>
        </row>
        <row r="297">
          <cell r="B297">
            <v>415596455.93542969</v>
          </cell>
          <cell r="C297">
            <v>0</v>
          </cell>
          <cell r="D297">
            <v>522584.98918283929</v>
          </cell>
          <cell r="E297">
            <v>0</v>
          </cell>
          <cell r="F297">
            <v>34727493.394574314</v>
          </cell>
          <cell r="G297">
            <v>159553075.01549664</v>
          </cell>
          <cell r="H297">
            <v>1346032513.4483714</v>
          </cell>
          <cell r="I297">
            <v>360219535.12686133</v>
          </cell>
          <cell r="J297">
            <v>0</v>
          </cell>
          <cell r="K297">
            <v>0</v>
          </cell>
          <cell r="L297">
            <v>2316651657.9099154</v>
          </cell>
        </row>
        <row r="330">
          <cell r="B330">
            <v>343780974.27504867</v>
          </cell>
          <cell r="C330">
            <v>0</v>
          </cell>
          <cell r="D330">
            <v>698138.15413995739</v>
          </cell>
          <cell r="E330">
            <v>0</v>
          </cell>
          <cell r="F330">
            <v>14113837.650254294</v>
          </cell>
          <cell r="G330">
            <v>52084341.808935896</v>
          </cell>
          <cell r="H330">
            <v>903205513.66339409</v>
          </cell>
          <cell r="I330">
            <v>226385315.01825204</v>
          </cell>
          <cell r="J330">
            <v>0</v>
          </cell>
          <cell r="K330">
            <v>0</v>
          </cell>
          <cell r="L330">
            <v>1540268120.570025</v>
          </cell>
        </row>
        <row r="363">
          <cell r="B363">
            <v>337458115.58282351</v>
          </cell>
          <cell r="C363">
            <v>0</v>
          </cell>
          <cell r="D363">
            <v>580478.39320588845</v>
          </cell>
          <cell r="E363">
            <v>0</v>
          </cell>
          <cell r="F363">
            <v>21343570.831151836</v>
          </cell>
          <cell r="G363">
            <v>48926576.589841463</v>
          </cell>
          <cell r="H363">
            <v>893518668.12226522</v>
          </cell>
          <cell r="I363">
            <v>230288799.33206031</v>
          </cell>
          <cell r="J363">
            <v>0</v>
          </cell>
          <cell r="K363">
            <v>0</v>
          </cell>
          <cell r="L363">
            <v>1532116208.8513479</v>
          </cell>
        </row>
        <row r="396">
          <cell r="B396">
            <v>368094108.57917958</v>
          </cell>
          <cell r="C396">
            <v>0</v>
          </cell>
          <cell r="D396">
            <v>390421.06868043781</v>
          </cell>
          <cell r="E396">
            <v>0</v>
          </cell>
          <cell r="F396">
            <v>38006050.575439021</v>
          </cell>
          <cell r="G396">
            <v>100524019.76873669</v>
          </cell>
          <cell r="H396">
            <v>1133142147.4136071</v>
          </cell>
          <cell r="I396">
            <v>303905632.17363989</v>
          </cell>
          <cell r="J396">
            <v>0</v>
          </cell>
          <cell r="K396">
            <v>0</v>
          </cell>
          <cell r="L396">
            <v>1944062379.5792828</v>
          </cell>
        </row>
        <row r="429">
          <cell r="B429">
            <v>357437164.74828148</v>
          </cell>
          <cell r="C429">
            <v>0</v>
          </cell>
          <cell r="D429">
            <v>664639.12083017873</v>
          </cell>
          <cell r="E429">
            <v>0</v>
          </cell>
          <cell r="F429">
            <v>48220233.782212555</v>
          </cell>
          <cell r="G429">
            <v>102362955.68471521</v>
          </cell>
          <cell r="H429">
            <v>1158910889.3789968</v>
          </cell>
          <cell r="I429">
            <v>292281564.09942126</v>
          </cell>
          <cell r="J429">
            <v>0</v>
          </cell>
          <cell r="K429">
            <v>0</v>
          </cell>
          <cell r="L429">
            <v>1959877446.8144577</v>
          </cell>
        </row>
        <row r="462">
          <cell r="B462">
            <v>266159748.15369937</v>
          </cell>
          <cell r="C462">
            <v>0</v>
          </cell>
          <cell r="D462">
            <v>788057.38513237936</v>
          </cell>
          <cell r="E462">
            <v>0</v>
          </cell>
          <cell r="F462">
            <v>50581596.234088026</v>
          </cell>
          <cell r="G462">
            <v>40679439.278024979</v>
          </cell>
          <cell r="H462">
            <v>932142393.7298032</v>
          </cell>
          <cell r="I462">
            <v>281847574.0871349</v>
          </cell>
          <cell r="J462">
            <v>0</v>
          </cell>
          <cell r="K462">
            <v>0</v>
          </cell>
          <cell r="L462">
            <v>1572198808.867883</v>
          </cell>
        </row>
      </sheetData>
      <sheetData sheetId="5"/>
      <sheetData sheetId="6"/>
      <sheetData sheetId="7">
        <row r="33">
          <cell r="B33">
            <v>963470626.84453404</v>
          </cell>
          <cell r="C33">
            <v>0</v>
          </cell>
          <cell r="D33">
            <v>1117432.1968583742</v>
          </cell>
          <cell r="E33">
            <v>0</v>
          </cell>
          <cell r="F33">
            <v>33871270.058695197</v>
          </cell>
          <cell r="G33">
            <v>97511202.129826486</v>
          </cell>
          <cell r="H33">
            <v>1016359632.944266</v>
          </cell>
          <cell r="I33">
            <v>261844414.8775475</v>
          </cell>
          <cell r="J33">
            <v>0</v>
          </cell>
          <cell r="K33">
            <v>0</v>
          </cell>
          <cell r="L33">
            <v>2374174579.0517278</v>
          </cell>
        </row>
        <row r="66">
          <cell r="B66">
            <v>942919942.75025249</v>
          </cell>
          <cell r="C66">
            <v>0</v>
          </cell>
          <cell r="D66">
            <v>904958.38579608966</v>
          </cell>
          <cell r="E66">
            <v>0</v>
          </cell>
          <cell r="F66">
            <v>37349695.967787072</v>
          </cell>
          <cell r="G66">
            <v>144461146.00019786</v>
          </cell>
          <cell r="H66">
            <v>1073522494.9512537</v>
          </cell>
          <cell r="I66">
            <v>326784005.62884974</v>
          </cell>
          <cell r="J66">
            <v>0</v>
          </cell>
          <cell r="K66">
            <v>0</v>
          </cell>
          <cell r="L66">
            <v>2525942243.6841369</v>
          </cell>
        </row>
        <row r="99">
          <cell r="B99">
            <v>816223217.01250601</v>
          </cell>
          <cell r="C99">
            <v>0</v>
          </cell>
          <cell r="D99">
            <v>752277.48129580414</v>
          </cell>
          <cell r="E99">
            <v>0</v>
          </cell>
          <cell r="F99">
            <v>37006136.769137636</v>
          </cell>
          <cell r="G99">
            <v>145477518.89528972</v>
          </cell>
          <cell r="H99">
            <v>910755914.89152431</v>
          </cell>
          <cell r="I99">
            <v>318736910.54048121</v>
          </cell>
          <cell r="J99">
            <v>0</v>
          </cell>
          <cell r="K99">
            <v>0</v>
          </cell>
          <cell r="L99">
            <v>2228951975.5902348</v>
          </cell>
        </row>
        <row r="132">
          <cell r="B132">
            <v>808632117.8791517</v>
          </cell>
          <cell r="C132">
            <v>0</v>
          </cell>
          <cell r="D132">
            <v>1129692.8781797579</v>
          </cell>
          <cell r="E132">
            <v>0</v>
          </cell>
          <cell r="F132">
            <v>35007566.021078676</v>
          </cell>
          <cell r="G132">
            <v>86122599.249631435</v>
          </cell>
          <cell r="H132">
            <v>1005549994.5255539</v>
          </cell>
          <cell r="I132">
            <v>388213516.55632359</v>
          </cell>
          <cell r="J132">
            <v>0</v>
          </cell>
          <cell r="K132">
            <v>0</v>
          </cell>
          <cell r="L132">
            <v>2324655487.1099195</v>
          </cell>
        </row>
        <row r="165">
          <cell r="B165">
            <v>895219125.2236501</v>
          </cell>
          <cell r="C165">
            <v>0</v>
          </cell>
          <cell r="D165">
            <v>1093219.5904797027</v>
          </cell>
          <cell r="E165">
            <v>0</v>
          </cell>
          <cell r="F165">
            <v>41943771.002468504</v>
          </cell>
          <cell r="G165">
            <v>196263876.26728696</v>
          </cell>
          <cell r="H165">
            <v>1133286253.179671</v>
          </cell>
          <cell r="I165">
            <v>439947142.94522136</v>
          </cell>
          <cell r="J165">
            <v>0</v>
          </cell>
          <cell r="K165">
            <v>0</v>
          </cell>
          <cell r="L165">
            <v>2707753388.2087784</v>
          </cell>
        </row>
        <row r="198">
          <cell r="B198">
            <v>1011507657.5568938</v>
          </cell>
          <cell r="C198">
            <v>0</v>
          </cell>
          <cell r="D198">
            <v>894112.69068172097</v>
          </cell>
          <cell r="E198">
            <v>0</v>
          </cell>
          <cell r="F198">
            <v>63740159.360878125</v>
          </cell>
          <cell r="G198">
            <v>248134966.95235136</v>
          </cell>
          <cell r="H198">
            <v>1235396783.775095</v>
          </cell>
          <cell r="I198">
            <v>457642065.98391664</v>
          </cell>
          <cell r="J198">
            <v>0</v>
          </cell>
          <cell r="K198">
            <v>0</v>
          </cell>
          <cell r="L198">
            <v>3017315746.3198171</v>
          </cell>
        </row>
        <row r="231">
          <cell r="B231">
            <v>1160468513.7654872</v>
          </cell>
          <cell r="C231">
            <v>0</v>
          </cell>
          <cell r="D231">
            <v>1094542.4848948303</v>
          </cell>
          <cell r="E231">
            <v>0</v>
          </cell>
          <cell r="F231">
            <v>43355688.301009037</v>
          </cell>
          <cell r="G231">
            <v>528496380.1683597</v>
          </cell>
          <cell r="H231">
            <v>1254880983.5686412</v>
          </cell>
          <cell r="I231">
            <v>401245787.66627997</v>
          </cell>
          <cell r="J231">
            <v>0</v>
          </cell>
          <cell r="K231">
            <v>0</v>
          </cell>
          <cell r="L231">
            <v>3389541895.9546719</v>
          </cell>
        </row>
        <row r="264">
          <cell r="B264">
            <v>1094366973.775146</v>
          </cell>
          <cell r="C264">
            <v>0</v>
          </cell>
          <cell r="D264">
            <v>1396217.5962187359</v>
          </cell>
          <cell r="E264">
            <v>0</v>
          </cell>
          <cell r="F264">
            <v>45646249.5132007</v>
          </cell>
          <cell r="G264">
            <v>459710141.90143228</v>
          </cell>
          <cell r="H264">
            <v>1144084581.1043794</v>
          </cell>
          <cell r="I264">
            <v>397370903.42479312</v>
          </cell>
          <cell r="J264">
            <v>0</v>
          </cell>
          <cell r="K264">
            <v>0</v>
          </cell>
          <cell r="L264">
            <v>3142575067.3151698</v>
          </cell>
        </row>
        <row r="297">
          <cell r="B297">
            <v>1291376156.9802129</v>
          </cell>
          <cell r="C297">
            <v>0</v>
          </cell>
          <cell r="D297">
            <v>647167.19466157025</v>
          </cell>
          <cell r="E297">
            <v>0</v>
          </cell>
          <cell r="F297">
            <v>38831601.312686138</v>
          </cell>
          <cell r="G297">
            <v>606840543.6233716</v>
          </cell>
          <cell r="H297">
            <v>1397711568.7073047</v>
          </cell>
          <cell r="I297">
            <v>377138802.87968898</v>
          </cell>
          <cell r="J297">
            <v>0</v>
          </cell>
          <cell r="K297">
            <v>0</v>
          </cell>
          <cell r="L297">
            <v>3712545840.6979251</v>
          </cell>
        </row>
        <row r="330">
          <cell r="B330">
            <v>1137095302.4681418</v>
          </cell>
          <cell r="C330">
            <v>0</v>
          </cell>
          <cell r="D330">
            <v>1108301.9368859557</v>
          </cell>
          <cell r="E330">
            <v>0</v>
          </cell>
          <cell r="F330">
            <v>18903036.898398042</v>
          </cell>
          <cell r="G330">
            <v>822257091.59086251</v>
          </cell>
          <cell r="H330">
            <v>960387216.09763122</v>
          </cell>
          <cell r="I330">
            <v>243343870.89888313</v>
          </cell>
          <cell r="J330">
            <v>0</v>
          </cell>
          <cell r="K330">
            <v>0</v>
          </cell>
          <cell r="L330">
            <v>3183094819.8908024</v>
          </cell>
        </row>
        <row r="363">
          <cell r="B363">
            <v>1007716377.4250343</v>
          </cell>
          <cell r="C363">
            <v>0</v>
          </cell>
          <cell r="D363">
            <v>1499281.4591048593</v>
          </cell>
          <cell r="E363">
            <v>0</v>
          </cell>
          <cell r="F363">
            <v>31507197.691403955</v>
          </cell>
          <cell r="G363">
            <v>697086131.93093038</v>
          </cell>
          <cell r="H363">
            <v>943795688.03641629</v>
          </cell>
          <cell r="I363">
            <v>245299339.98286667</v>
          </cell>
          <cell r="J363">
            <v>0</v>
          </cell>
          <cell r="K363">
            <v>0</v>
          </cell>
          <cell r="L363">
            <v>2926904016.5257559</v>
          </cell>
        </row>
        <row r="396">
          <cell r="B396">
            <v>1120801398.2656131</v>
          </cell>
          <cell r="C396">
            <v>0</v>
          </cell>
          <cell r="D396">
            <v>542234.74828492664</v>
          </cell>
          <cell r="E396">
            <v>0</v>
          </cell>
          <cell r="F396">
            <v>40979565.463144928</v>
          </cell>
          <cell r="G396">
            <v>1343398697.8967936</v>
          </cell>
          <cell r="H396">
            <v>1193422706.6394112</v>
          </cell>
          <cell r="I396">
            <v>321461866.84097511</v>
          </cell>
          <cell r="J396">
            <v>0</v>
          </cell>
          <cell r="K396">
            <v>0</v>
          </cell>
          <cell r="L396">
            <v>4020606469.8542233</v>
          </cell>
        </row>
        <row r="429">
          <cell r="B429">
            <v>1343507502.0378056</v>
          </cell>
          <cell r="C429">
            <v>0</v>
          </cell>
          <cell r="D429">
            <v>808949.60234253912</v>
          </cell>
          <cell r="E429">
            <v>0</v>
          </cell>
          <cell r="F429">
            <v>57309017.47481218</v>
          </cell>
          <cell r="G429">
            <v>1637184423.741735</v>
          </cell>
          <cell r="H429">
            <v>1208259157.9141521</v>
          </cell>
          <cell r="I429">
            <v>311439199.5802505</v>
          </cell>
          <cell r="J429">
            <v>0</v>
          </cell>
          <cell r="K429">
            <v>0</v>
          </cell>
          <cell r="L429">
            <v>4558508250.3510981</v>
          </cell>
        </row>
        <row r="462">
          <cell r="B462">
            <v>1048976754.5931545</v>
          </cell>
          <cell r="C462">
            <v>0</v>
          </cell>
          <cell r="D462">
            <v>815119.72082645865</v>
          </cell>
          <cell r="E462">
            <v>0</v>
          </cell>
          <cell r="F462">
            <v>56765310.353083424</v>
          </cell>
          <cell r="G462">
            <v>338182752.08679509</v>
          </cell>
          <cell r="H462">
            <v>986101559.80219996</v>
          </cell>
          <cell r="I462">
            <v>301931229.68883795</v>
          </cell>
          <cell r="J462">
            <v>0</v>
          </cell>
          <cell r="K462">
            <v>0</v>
          </cell>
          <cell r="L462">
            <v>2732772726.2448974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zoomScaleNormal="100" workbookViewId="0">
      <selection activeCell="H18" sqref="H18"/>
    </sheetView>
  </sheetViews>
  <sheetFormatPr defaultRowHeight="15" x14ac:dyDescent="0.25"/>
  <cols>
    <col min="1" max="1" width="26.5703125" style="2" bestFit="1" customWidth="1"/>
    <col min="2" max="12" width="9.5703125" style="2" bestFit="1" customWidth="1"/>
    <col min="13" max="15" width="9.5703125" style="2" customWidth="1"/>
    <col min="16" max="16" width="9.140625" style="2"/>
    <col min="17" max="17" width="26.5703125" style="2" bestFit="1" customWidth="1"/>
    <col min="18" max="21" width="13.85546875" style="2" bestFit="1" customWidth="1"/>
    <col min="22" max="24" width="16.28515625" style="2" bestFit="1" customWidth="1"/>
    <col min="25" max="25" width="13.85546875" style="2" bestFit="1" customWidth="1"/>
    <col min="26" max="29" width="15.42578125" style="2" bestFit="1" customWidth="1"/>
    <col min="30" max="30" width="15.42578125" bestFit="1" customWidth="1"/>
    <col min="31" max="31" width="15.42578125" customWidth="1"/>
  </cols>
  <sheetData>
    <row r="1" spans="1:31" s="5" customFormat="1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12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3" spans="1:31" x14ac:dyDescent="0.25">
      <c r="A3" s="1"/>
      <c r="B3" s="1">
        <v>2007</v>
      </c>
      <c r="C3" s="1">
        <v>2008</v>
      </c>
      <c r="D3" s="1">
        <v>2009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Q3" s="1"/>
      <c r="R3" s="1">
        <v>2007</v>
      </c>
      <c r="S3" s="1">
        <v>2008</v>
      </c>
      <c r="T3" s="1">
        <v>2009</v>
      </c>
      <c r="U3" s="1">
        <v>2010</v>
      </c>
      <c r="V3" s="1">
        <v>2011</v>
      </c>
      <c r="W3" s="1">
        <v>2012</v>
      </c>
      <c r="X3" s="1">
        <v>2013</v>
      </c>
      <c r="Y3" s="1">
        <v>2014</v>
      </c>
      <c r="Z3" s="1">
        <v>2015</v>
      </c>
      <c r="AA3" s="1">
        <v>2016</v>
      </c>
      <c r="AB3" s="1">
        <v>2017</v>
      </c>
      <c r="AC3" s="1">
        <v>2018</v>
      </c>
      <c r="AD3" s="1">
        <v>2019</v>
      </c>
      <c r="AE3" s="1">
        <v>2020</v>
      </c>
    </row>
    <row r="4" spans="1:31" x14ac:dyDescent="0.25">
      <c r="A4" s="1" t="s">
        <v>2</v>
      </c>
      <c r="B4" s="3">
        <f t="shared" ref="B4:L4" si="0">R4/R$14</f>
        <v>0.82398427432442478</v>
      </c>
      <c r="C4" s="3">
        <f t="shared" si="0"/>
        <v>0.80702862201575809</v>
      </c>
      <c r="D4" s="3">
        <f t="shared" si="0"/>
        <v>0.74897270688190076</v>
      </c>
      <c r="E4" s="3">
        <f t="shared" si="0"/>
        <v>0.81259809916630588</v>
      </c>
      <c r="F4" s="3">
        <f t="shared" si="0"/>
        <v>0.76197712253063299</v>
      </c>
      <c r="G4" s="3">
        <f t="shared" si="0"/>
        <v>0.78130470861568713</v>
      </c>
      <c r="H4" s="3">
        <f t="shared" si="0"/>
        <v>0.65010515962758819</v>
      </c>
      <c r="I4" s="3">
        <f t="shared" si="0"/>
        <v>0.69478039275817993</v>
      </c>
      <c r="J4" s="3">
        <f t="shared" si="0"/>
        <v>0.62739691292042965</v>
      </c>
      <c r="K4" s="3">
        <f t="shared" si="0"/>
        <v>0.4828959308496063</v>
      </c>
      <c r="L4" s="3">
        <f t="shared" si="0"/>
        <v>0.48054496759601179</v>
      </c>
      <c r="M4" s="3">
        <f t="shared" ref="M4" si="1">AC4/AC$14</f>
        <v>0.36248076465680673</v>
      </c>
      <c r="N4" s="3">
        <f t="shared" ref="N4:O4" si="2">AD4/AD$14</f>
        <v>0.37945764975444712</v>
      </c>
      <c r="O4" s="3">
        <f t="shared" si="2"/>
        <v>0.67450852954603813</v>
      </c>
      <c r="Q4" s="1" t="s">
        <v>2</v>
      </c>
      <c r="R4" s="8">
        <f>[1]Exportação!$B$33</f>
        <v>814221068.15992796</v>
      </c>
      <c r="S4" s="8">
        <f>[1]Exportação!$B$66</f>
        <v>735592938.1046834</v>
      </c>
      <c r="T4" s="8">
        <f>[1]Exportação!$B$99</f>
        <v>631034956.92012775</v>
      </c>
      <c r="U4" s="8">
        <f>[1]Exportação!$B$132</f>
        <v>599216437.33793259</v>
      </c>
      <c r="V4" s="8">
        <f>[1]Exportação!$B$165</f>
        <v>674855044.54713023</v>
      </c>
      <c r="W4" s="8">
        <f>[1]Exportação!$B$198</f>
        <v>690016094.04940343</v>
      </c>
      <c r="X4" s="8">
        <f>[1]Exportação!$B$231</f>
        <v>794495801.20512927</v>
      </c>
      <c r="Y4" s="8">
        <f>[1]Exportação!$B$264</f>
        <v>714783056.76414382</v>
      </c>
      <c r="Z4" s="8">
        <f>[1]Exportação!$B$297</f>
        <v>875779701.04478323</v>
      </c>
      <c r="AA4" s="8">
        <f>[1]Exportação!$B$330</f>
        <v>793314328.19309318</v>
      </c>
      <c r="AB4" s="8">
        <f>[1]Exportação!$B$363</f>
        <v>670258261.84221077</v>
      </c>
      <c r="AC4" s="8">
        <f>[1]Exportação!$B$396</f>
        <v>752707289.68643343</v>
      </c>
      <c r="AD4" s="8">
        <f>[1]Exportação!$B$429</f>
        <v>986070337.28952396</v>
      </c>
      <c r="AE4" s="8">
        <f>[1]Exportação!$B$462</f>
        <v>782817006.43945515</v>
      </c>
    </row>
    <row r="5" spans="1:31" x14ac:dyDescent="0.25">
      <c r="A5" s="1" t="s">
        <v>3</v>
      </c>
      <c r="B5" s="3">
        <f t="shared" ref="B5:B13" si="3">R5/R$14</f>
        <v>0</v>
      </c>
      <c r="C5" s="3">
        <f t="shared" ref="C5:C13" si="4">S5/S$14</f>
        <v>0</v>
      </c>
      <c r="D5" s="3">
        <f t="shared" ref="D5:D13" si="5">T5/T$14</f>
        <v>0</v>
      </c>
      <c r="E5" s="3">
        <f t="shared" ref="E5:E13" si="6">U5/U$14</f>
        <v>0</v>
      </c>
      <c r="F5" s="3">
        <f t="shared" ref="F5:F13" si="7">V5/V$14</f>
        <v>0</v>
      </c>
      <c r="G5" s="3">
        <f t="shared" ref="G5:G13" si="8">W5/W$14</f>
        <v>0</v>
      </c>
      <c r="H5" s="3">
        <f t="shared" ref="H5:H13" si="9">X5/X$14</f>
        <v>0</v>
      </c>
      <c r="I5" s="3">
        <f t="shared" ref="I5:I13" si="10">Y5/Y$14</f>
        <v>0</v>
      </c>
      <c r="J5" s="3">
        <f t="shared" ref="J5:J13" si="11">Z5/Z$14</f>
        <v>0</v>
      </c>
      <c r="K5" s="3">
        <f t="shared" ref="K5:K13" si="12">AA5/AA$14</f>
        <v>0</v>
      </c>
      <c r="L5" s="3">
        <f t="shared" ref="L5:L13" si="13">AB5/AB$14</f>
        <v>0</v>
      </c>
      <c r="M5" s="3">
        <f t="shared" ref="M5:M13" si="14">AC5/AC$14</f>
        <v>0</v>
      </c>
      <c r="N5" s="3">
        <f t="shared" ref="N5:O13" si="15">AD5/AD$14</f>
        <v>0</v>
      </c>
      <c r="O5" s="3">
        <f t="shared" si="15"/>
        <v>0</v>
      </c>
      <c r="Q5" s="1" t="s">
        <v>3</v>
      </c>
      <c r="R5" s="8">
        <f>[1]Exportação!$C$33</f>
        <v>0</v>
      </c>
      <c r="S5" s="8">
        <f>[1]Exportação!$C$66</f>
        <v>0</v>
      </c>
      <c r="T5" s="8">
        <f>[1]Exportação!$C$99</f>
        <v>0</v>
      </c>
      <c r="U5" s="8">
        <f>[1]Exportação!$C$132</f>
        <v>0</v>
      </c>
      <c r="V5" s="8">
        <f>[1]Exportação!$C$165</f>
        <v>0</v>
      </c>
      <c r="W5" s="8">
        <f>[1]Exportação!$C$198</f>
        <v>0</v>
      </c>
      <c r="X5" s="8">
        <f>[1]Exportação!$C$231</f>
        <v>0</v>
      </c>
      <c r="Y5" s="8">
        <f>[1]Exportação!$C$264</f>
        <v>0</v>
      </c>
      <c r="Z5" s="8">
        <f>[1]Exportação!$C$297</f>
        <v>0</v>
      </c>
      <c r="AA5" s="8">
        <f>[1]Exportação!$C$330</f>
        <v>0</v>
      </c>
      <c r="AB5" s="8">
        <f>[1]Exportação!$C$363</f>
        <v>0</v>
      </c>
      <c r="AC5" s="8">
        <f>[1]Exportação!$C$396</f>
        <v>0</v>
      </c>
      <c r="AD5" s="8">
        <f>[1]Exportação!$C$429</f>
        <v>0</v>
      </c>
      <c r="AE5" s="8">
        <f>[1]Exportação!$C$462</f>
        <v>0</v>
      </c>
    </row>
    <row r="6" spans="1:31" x14ac:dyDescent="0.25">
      <c r="A6" s="1" t="s">
        <v>4</v>
      </c>
      <c r="B6" s="3">
        <f t="shared" si="3"/>
        <v>8.1042669699835622E-4</v>
      </c>
      <c r="C6" s="3">
        <f t="shared" si="4"/>
        <v>3.1708817570572719E-4</v>
      </c>
      <c r="D6" s="3">
        <f t="shared" si="5"/>
        <v>6.8976621055623715E-5</v>
      </c>
      <c r="E6" s="3">
        <f t="shared" si="6"/>
        <v>3.0918375647162962E-4</v>
      </c>
      <c r="F6" s="3">
        <f t="shared" si="7"/>
        <v>5.7508157304338099E-5</v>
      </c>
      <c r="G6" s="3">
        <f t="shared" si="8"/>
        <v>1.2484869660440987E-4</v>
      </c>
      <c r="H6" s="3">
        <f t="shared" si="9"/>
        <v>1.391437381439869E-4</v>
      </c>
      <c r="I6" s="3">
        <f t="shared" si="10"/>
        <v>7.082383208669086E-4</v>
      </c>
      <c r="J6" s="3">
        <f t="shared" si="11"/>
        <v>8.9249032637920916E-5</v>
      </c>
      <c r="K6" s="3">
        <f t="shared" si="12"/>
        <v>2.4966953782500588E-4</v>
      </c>
      <c r="L6" s="3">
        <f t="shared" si="13"/>
        <v>6.587403910785053E-4</v>
      </c>
      <c r="M6" s="3">
        <f t="shared" si="14"/>
        <v>7.3108815900166268E-5</v>
      </c>
      <c r="N6" s="3">
        <f t="shared" si="15"/>
        <v>5.5533275952843765E-5</v>
      </c>
      <c r="O6" s="3">
        <f t="shared" si="15"/>
        <v>2.3318062976326562E-5</v>
      </c>
      <c r="Q6" s="1" t="s">
        <v>4</v>
      </c>
      <c r="R6" s="8">
        <f>[1]Exportação!$D$33</f>
        <v>800824.13154831238</v>
      </c>
      <c r="S6" s="8">
        <f>[1]Exportação!$D$66</f>
        <v>289020.50861967512</v>
      </c>
      <c r="T6" s="8">
        <f>[1]Exportação!$D$99</f>
        <v>58115.147182786248</v>
      </c>
      <c r="U6" s="8">
        <f>[1]Exportação!$D$132</f>
        <v>227994.61286676233</v>
      </c>
      <c r="V6" s="8">
        <f>[1]Exportação!$D$165</f>
        <v>50932.854690637039</v>
      </c>
      <c r="W6" s="8">
        <f>[1]Exportação!$D$198</f>
        <v>110261.21950649696</v>
      </c>
      <c r="X6" s="8">
        <f>[1]Exportação!$D$231</f>
        <v>170048.05158401062</v>
      </c>
      <c r="Y6" s="8">
        <f>[1]Exportação!$D$264</f>
        <v>728628.437393095</v>
      </c>
      <c r="Z6" s="8">
        <f>[1]Exportação!$D$297</f>
        <v>124582.20547873102</v>
      </c>
      <c r="AA6" s="8">
        <f>[1]Exportação!$D$330</f>
        <v>410163.78274599847</v>
      </c>
      <c r="AB6" s="8">
        <f>[1]Exportação!$D$363</f>
        <v>918803.0658989707</v>
      </c>
      <c r="AC6" s="8">
        <f>[1]Exportação!$D$396</f>
        <v>151813.67960448886</v>
      </c>
      <c r="AD6" s="8">
        <f>[1]Exportação!$D$429</f>
        <v>144310.48151236036</v>
      </c>
      <c r="AE6" s="8">
        <f>[1]Exportação!$D$462</f>
        <v>27062.335694079244</v>
      </c>
    </row>
    <row r="7" spans="1:31" x14ac:dyDescent="0.25">
      <c r="A7" s="1" t="s">
        <v>5</v>
      </c>
      <c r="B7" s="3">
        <f t="shared" si="3"/>
        <v>0</v>
      </c>
      <c r="C7" s="3">
        <f t="shared" si="4"/>
        <v>0</v>
      </c>
      <c r="D7" s="3">
        <f t="shared" si="5"/>
        <v>0</v>
      </c>
      <c r="E7" s="3">
        <f t="shared" si="6"/>
        <v>0</v>
      </c>
      <c r="F7" s="3">
        <f t="shared" si="7"/>
        <v>0</v>
      </c>
      <c r="G7" s="3">
        <f t="shared" si="8"/>
        <v>0</v>
      </c>
      <c r="H7" s="3">
        <f t="shared" si="9"/>
        <v>0</v>
      </c>
      <c r="I7" s="3">
        <f t="shared" si="10"/>
        <v>0</v>
      </c>
      <c r="J7" s="3">
        <f t="shared" si="11"/>
        <v>0</v>
      </c>
      <c r="K7" s="3">
        <f t="shared" si="12"/>
        <v>0</v>
      </c>
      <c r="L7" s="3">
        <f t="shared" si="13"/>
        <v>0</v>
      </c>
      <c r="M7" s="3">
        <f t="shared" si="14"/>
        <v>0</v>
      </c>
      <c r="N7" s="3">
        <f t="shared" si="15"/>
        <v>0</v>
      </c>
      <c r="O7" s="3">
        <f t="shared" si="15"/>
        <v>0</v>
      </c>
      <c r="Q7" s="1" t="s">
        <v>5</v>
      </c>
      <c r="R7" s="8">
        <f>[1]Exportação!$E$33</f>
        <v>0</v>
      </c>
      <c r="S7" s="8">
        <f>[1]Exportação!$E$66</f>
        <v>0</v>
      </c>
      <c r="T7" s="8">
        <f>[1]Exportação!$E$99</f>
        <v>0</v>
      </c>
      <c r="U7" s="8">
        <f>[1]Exportação!$E$132</f>
        <v>0</v>
      </c>
      <c r="V7" s="8">
        <f>[1]Exportação!$E$165</f>
        <v>0</v>
      </c>
      <c r="W7" s="8">
        <f>[1]Exportação!$E$198</f>
        <v>0</v>
      </c>
      <c r="X7" s="8">
        <f>[1]Exportação!$E$231</f>
        <v>0</v>
      </c>
      <c r="Y7" s="8">
        <f>[1]Exportação!$E$264</f>
        <v>0</v>
      </c>
      <c r="Z7" s="8">
        <f>[1]Exportação!$E$297</f>
        <v>0</v>
      </c>
      <c r="AA7" s="8">
        <f>[1]Exportação!$E$330</f>
        <v>0</v>
      </c>
      <c r="AB7" s="8">
        <f>[1]Exportação!$E$363</f>
        <v>0</v>
      </c>
      <c r="AC7" s="8">
        <f>[1]Exportação!$E$396</f>
        <v>0</v>
      </c>
      <c r="AD7" s="8">
        <f>[1]Exportação!$E$429</f>
        <v>0</v>
      </c>
      <c r="AE7" s="8">
        <f>[1]Exportação!$E$462</f>
        <v>0</v>
      </c>
    </row>
    <row r="8" spans="1:31" x14ac:dyDescent="0.25">
      <c r="A8" s="1" t="s">
        <v>6</v>
      </c>
      <c r="B8" s="3">
        <f t="shared" si="3"/>
        <v>1.0017832996140874E-2</v>
      </c>
      <c r="C8" s="3">
        <f t="shared" si="4"/>
        <v>1.4198654442446881E-2</v>
      </c>
      <c r="D8" s="3">
        <f t="shared" si="5"/>
        <v>7.523939088661522E-3</v>
      </c>
      <c r="E8" s="3">
        <f t="shared" si="6"/>
        <v>7.4687110566287827E-3</v>
      </c>
      <c r="F8" s="3">
        <f t="shared" si="7"/>
        <v>6.8499612884958799E-3</v>
      </c>
      <c r="G8" s="3">
        <f t="shared" si="8"/>
        <v>9.3429214666242953E-3</v>
      </c>
      <c r="H8" s="3">
        <f t="shared" si="9"/>
        <v>3.029328189259562E-3</v>
      </c>
      <c r="I8" s="3">
        <f t="shared" si="10"/>
        <v>3.4076927909513582E-3</v>
      </c>
      <c r="J8" s="3">
        <f t="shared" si="11"/>
        <v>2.9401282480558213E-3</v>
      </c>
      <c r="K8" s="3">
        <f t="shared" si="12"/>
        <v>2.9152187812164429E-3</v>
      </c>
      <c r="L8" s="3">
        <f t="shared" si="13"/>
        <v>7.2868624204554732E-3</v>
      </c>
      <c r="M8" s="3">
        <f t="shared" si="14"/>
        <v>1.4319536491576269E-3</v>
      </c>
      <c r="N8" s="3">
        <f t="shared" si="15"/>
        <v>3.4975278828489722E-3</v>
      </c>
      <c r="O8" s="3">
        <f t="shared" si="15"/>
        <v>5.3281518965815318E-3</v>
      </c>
      <c r="Q8" s="1" t="s">
        <v>6</v>
      </c>
      <c r="R8" s="8">
        <f>[1]Exportação!$F$33</f>
        <v>9899133.9239492193</v>
      </c>
      <c r="S8" s="8">
        <f>[1]Exportação!$F$66</f>
        <v>12941833.35451599</v>
      </c>
      <c r="T8" s="8">
        <f>[1]Exportação!$F$99</f>
        <v>6339174.3585014781</v>
      </c>
      <c r="U8" s="8">
        <f>[1]Exportação!$F$132</f>
        <v>5507488.1856739335</v>
      </c>
      <c r="V8" s="8">
        <f>[1]Exportação!$F$165</f>
        <v>6066758.166099878</v>
      </c>
      <c r="W8" s="8">
        <f>[1]Exportação!$F$198</f>
        <v>8251282.8942664089</v>
      </c>
      <c r="X8" s="8">
        <f>[1]Exportação!$F$231</f>
        <v>3702152.6305340887</v>
      </c>
      <c r="Y8" s="8">
        <f>[1]Exportação!$F$264</f>
        <v>3505799.9549465142</v>
      </c>
      <c r="Z8" s="8">
        <f>[1]Exportação!$F$297</f>
        <v>4104107.918111823</v>
      </c>
      <c r="AA8" s="8">
        <f>[1]Exportação!$F$330</f>
        <v>4789199.2481437493</v>
      </c>
      <c r="AB8" s="8">
        <f>[1]Exportação!$F$363</f>
        <v>10163626.860252121</v>
      </c>
      <c r="AC8" s="8">
        <f>[1]Exportação!$F$396</f>
        <v>2973514.8877059054</v>
      </c>
      <c r="AD8" s="8">
        <f>[1]Exportação!$F$429</f>
        <v>9088783.6925996281</v>
      </c>
      <c r="AE8" s="8">
        <f>[1]Exportação!$F$462</f>
        <v>6183714.1189953974</v>
      </c>
    </row>
    <row r="9" spans="1:31" x14ac:dyDescent="0.25">
      <c r="A9" s="1" t="s">
        <v>7</v>
      </c>
      <c r="B9" s="3">
        <f t="shared" si="3"/>
        <v>3.5514706488996108E-2</v>
      </c>
      <c r="C9" s="3">
        <f t="shared" si="4"/>
        <v>6.9496517384109904E-2</v>
      </c>
      <c r="D9" s="3">
        <f t="shared" si="5"/>
        <v>0.14229768345210816</v>
      </c>
      <c r="E9" s="3">
        <f t="shared" si="6"/>
        <v>7.8678645258417126E-2</v>
      </c>
      <c r="F9" s="3">
        <f t="shared" si="7"/>
        <v>0.16724467889274852</v>
      </c>
      <c r="G9" s="3">
        <f t="shared" si="8"/>
        <v>0.15157902606337609</v>
      </c>
      <c r="H9" s="3">
        <f t="shared" si="9"/>
        <v>0.30046378479297542</v>
      </c>
      <c r="I9" s="3">
        <f t="shared" si="10"/>
        <v>0.24554425263670271</v>
      </c>
      <c r="J9" s="3">
        <f t="shared" si="11"/>
        <v>0.32043078488550675</v>
      </c>
      <c r="K9" s="3">
        <f t="shared" si="12"/>
        <v>0.46880949165262076</v>
      </c>
      <c r="L9" s="3">
        <f t="shared" si="13"/>
        <v>0.46470119094444495</v>
      </c>
      <c r="M9" s="3">
        <f t="shared" si="14"/>
        <v>0.59853035817963152</v>
      </c>
      <c r="N9" s="3">
        <f t="shared" si="15"/>
        <v>0.59062698170443628</v>
      </c>
      <c r="O9" s="3">
        <f t="shared" si="15"/>
        <v>0.2563415465006747</v>
      </c>
      <c r="Q9" s="1" t="s">
        <v>7</v>
      </c>
      <c r="R9" s="8">
        <f>[1]Exportação!$G$33</f>
        <v>35093900.640962236</v>
      </c>
      <c r="S9" s="8">
        <f>[1]Exportação!$G$66</f>
        <v>63344900.064303309</v>
      </c>
      <c r="T9" s="8">
        <f>[1]Exportação!$G$99</f>
        <v>119890633.82678649</v>
      </c>
      <c r="U9" s="8">
        <f>[1]Exportação!$G$132</f>
        <v>58018271.953494877</v>
      </c>
      <c r="V9" s="8">
        <f>[1]Exportação!$G$165</f>
        <v>148122446.05138898</v>
      </c>
      <c r="W9" s="8">
        <f>[1]Exportação!$G$198</f>
        <v>133868344.00291683</v>
      </c>
      <c r="X9" s="8">
        <f>[1]Exportação!$G$231</f>
        <v>367197847.75892162</v>
      </c>
      <c r="Y9" s="8">
        <f>[1]Exportação!$G$264</f>
        <v>252613449.22785777</v>
      </c>
      <c r="Z9" s="8">
        <f>[1]Exportação!$G$297</f>
        <v>447287468.60787499</v>
      </c>
      <c r="AA9" s="8">
        <f>[1]Exportação!$G$330</f>
        <v>770172749.78192663</v>
      </c>
      <c r="AB9" s="8">
        <f>[1]Exportação!$G$363</f>
        <v>648159555.34108889</v>
      </c>
      <c r="AC9" s="8">
        <f>[1]Exportação!$G$396</f>
        <v>1242874678.128057</v>
      </c>
      <c r="AD9" s="8">
        <f>[1]Exportação!$G$429</f>
        <v>1534821468.0570197</v>
      </c>
      <c r="AE9" s="8">
        <f>[1]Exportação!$G$462</f>
        <v>297503312.80877012</v>
      </c>
    </row>
    <row r="10" spans="1:31" x14ac:dyDescent="0.25">
      <c r="A10" s="1" t="s">
        <v>8</v>
      </c>
      <c r="B10" s="3">
        <f t="shared" si="3"/>
        <v>9.5885773152923681E-2</v>
      </c>
      <c r="C10" s="3">
        <f t="shared" si="4"/>
        <v>7.8373894019932736E-2</v>
      </c>
      <c r="D10" s="3">
        <f t="shared" si="5"/>
        <v>7.5816239566341287E-2</v>
      </c>
      <c r="E10" s="3">
        <f t="shared" si="6"/>
        <v>7.9818750679175571E-2</v>
      </c>
      <c r="F10" s="3">
        <f t="shared" si="7"/>
        <v>4.8746287605603608E-2</v>
      </c>
      <c r="G10" s="3">
        <f t="shared" si="8"/>
        <v>4.3386170360931835E-2</v>
      </c>
      <c r="H10" s="3">
        <f t="shared" si="9"/>
        <v>3.5257738553970061E-2</v>
      </c>
      <c r="I10" s="3">
        <f t="shared" si="10"/>
        <v>4.068699734688383E-2</v>
      </c>
      <c r="J10" s="3">
        <f t="shared" si="11"/>
        <v>3.702218685066444E-2</v>
      </c>
      <c r="K10" s="3">
        <f t="shared" si="12"/>
        <v>3.4806898656978717E-2</v>
      </c>
      <c r="L10" s="3">
        <f t="shared" si="13"/>
        <v>3.6046357472811694E-2</v>
      </c>
      <c r="M10" s="3">
        <f t="shared" si="14"/>
        <v>2.9029270078162774E-2</v>
      </c>
      <c r="N10" s="3">
        <f t="shared" si="15"/>
        <v>1.8990103737704558E-2</v>
      </c>
      <c r="O10" s="3">
        <f t="shared" si="15"/>
        <v>4.6493519511750347E-2</v>
      </c>
      <c r="Q10" s="1" t="s">
        <v>8</v>
      </c>
      <c r="R10" s="8">
        <f>[1]Exportação!$H$33</f>
        <v>94749643.980674952</v>
      </c>
      <c r="S10" s="8">
        <f>[1]Exportação!$H$66</f>
        <v>71436478.707321107</v>
      </c>
      <c r="T10" s="8">
        <f>[1]Exportação!$H$99</f>
        <v>63877758.19998762</v>
      </c>
      <c r="U10" s="8">
        <f>[1]Exportação!$H$132</f>
        <v>58858994.949422926</v>
      </c>
      <c r="V10" s="8">
        <f>[1]Exportação!$H$165</f>
        <v>43172789.734595127</v>
      </c>
      <c r="W10" s="8">
        <f>[1]Exportação!$H$198</f>
        <v>38316876.217544787</v>
      </c>
      <c r="X10" s="8">
        <f>[1]Exportação!$H$231</f>
        <v>43088606.245125212</v>
      </c>
      <c r="Y10" s="8">
        <f>[1]Exportação!$H$264</f>
        <v>41858372.2817901</v>
      </c>
      <c r="Z10" s="8">
        <f>[1]Exportação!$H$297</f>
        <v>51679055.258933231</v>
      </c>
      <c r="AA10" s="8">
        <f>[1]Exportação!$H$330</f>
        <v>57181702.43423716</v>
      </c>
      <c r="AB10" s="8">
        <f>[1]Exportação!$H$363</f>
        <v>50277019.914151043</v>
      </c>
      <c r="AC10" s="8">
        <f>[1]Exportação!$H$396</f>
        <v>60280559.225804061</v>
      </c>
      <c r="AD10" s="8">
        <f>[1]Exportação!$H$429</f>
        <v>49348268.535155348</v>
      </c>
      <c r="AE10" s="8">
        <f>[1]Exportação!$H$462</f>
        <v>53959166.072396755</v>
      </c>
    </row>
    <row r="11" spans="1:31" x14ac:dyDescent="0.25">
      <c r="A11" s="1" t="s">
        <v>9</v>
      </c>
      <c r="B11" s="3">
        <f t="shared" si="3"/>
        <v>3.378698634051612E-2</v>
      </c>
      <c r="C11" s="3">
        <f t="shared" si="4"/>
        <v>3.0585223962046618E-2</v>
      </c>
      <c r="D11" s="3">
        <f t="shared" si="5"/>
        <v>2.5320454389932859E-2</v>
      </c>
      <c r="E11" s="3">
        <f t="shared" si="6"/>
        <v>2.1126610083000815E-2</v>
      </c>
      <c r="F11" s="3">
        <f t="shared" si="7"/>
        <v>1.5124441525214661E-2</v>
      </c>
      <c r="G11" s="3">
        <f t="shared" si="8"/>
        <v>1.4262324796776193E-2</v>
      </c>
      <c r="H11" s="3">
        <f t="shared" si="9"/>
        <v>1.100484509806233E-2</v>
      </c>
      <c r="I11" s="3">
        <f t="shared" si="10"/>
        <v>1.4872426146415476E-2</v>
      </c>
      <c r="J11" s="3">
        <f t="shared" si="11"/>
        <v>1.2120738062705376E-2</v>
      </c>
      <c r="K11" s="3">
        <f t="shared" si="12"/>
        <v>1.0322790521752872E-2</v>
      </c>
      <c r="L11" s="3">
        <f t="shared" si="13"/>
        <v>1.0761881175197626E-2</v>
      </c>
      <c r="M11" s="3">
        <f t="shared" si="14"/>
        <v>8.4545446203411669E-3</v>
      </c>
      <c r="N11" s="3">
        <f t="shared" si="15"/>
        <v>7.3722036446102436E-3</v>
      </c>
      <c r="O11" s="3">
        <f t="shared" si="15"/>
        <v>1.7304934481979079E-2</v>
      </c>
      <c r="Q11" s="1" t="s">
        <v>9</v>
      </c>
      <c r="R11" s="8">
        <f>[1]Exportação!$I$33</f>
        <v>33386651.863756895</v>
      </c>
      <c r="S11" s="8">
        <f>[1]Exportação!$I$66</f>
        <v>27877914.293345019</v>
      </c>
      <c r="T11" s="8">
        <f>[1]Exportação!$I$99</f>
        <v>21333343.255816121</v>
      </c>
      <c r="U11" s="8">
        <f>[1]Exportação!$I$132</f>
        <v>15578933.841897314</v>
      </c>
      <c r="V11" s="8">
        <f>[1]Exportação!$I$165</f>
        <v>13395160.244904693</v>
      </c>
      <c r="W11" s="8">
        <f>[1]Exportação!$I$198</f>
        <v>12595897.016635319</v>
      </c>
      <c r="X11" s="8">
        <f>[1]Exportação!$I$231</f>
        <v>13449059.884914557</v>
      </c>
      <c r="Y11" s="8">
        <f>[1]Exportação!$I$264</f>
        <v>15300601.935860651</v>
      </c>
      <c r="Z11" s="8">
        <f>[1]Exportação!$I$297</f>
        <v>16919267.752827644</v>
      </c>
      <c r="AA11" s="8">
        <f>[1]Exportação!$I$330</f>
        <v>16958555.880631078</v>
      </c>
      <c r="AB11" s="8">
        <f>[1]Exportação!$I$363</f>
        <v>15010540.65080638</v>
      </c>
      <c r="AC11" s="8">
        <f>[1]Exportação!$I$396</f>
        <v>17556234.667335238</v>
      </c>
      <c r="AD11" s="8">
        <f>[1]Exportação!$I$429</f>
        <v>19157635.480829265</v>
      </c>
      <c r="AE11" s="8">
        <f>[1]Exportação!$I$462</f>
        <v>20083655.601703037</v>
      </c>
    </row>
    <row r="12" spans="1:31" x14ac:dyDescent="0.25">
      <c r="A12" s="1" t="s">
        <v>10</v>
      </c>
      <c r="B12" s="3">
        <f t="shared" si="3"/>
        <v>0</v>
      </c>
      <c r="C12" s="3">
        <f t="shared" si="4"/>
        <v>0</v>
      </c>
      <c r="D12" s="3">
        <f t="shared" si="5"/>
        <v>0</v>
      </c>
      <c r="E12" s="3">
        <f t="shared" si="6"/>
        <v>0</v>
      </c>
      <c r="F12" s="3">
        <f t="shared" si="7"/>
        <v>0</v>
      </c>
      <c r="G12" s="3">
        <f t="shared" si="8"/>
        <v>0</v>
      </c>
      <c r="H12" s="3">
        <f t="shared" si="9"/>
        <v>0</v>
      </c>
      <c r="I12" s="3">
        <f t="shared" si="10"/>
        <v>0</v>
      </c>
      <c r="J12" s="3">
        <f t="shared" si="11"/>
        <v>0</v>
      </c>
      <c r="K12" s="3">
        <f t="shared" si="12"/>
        <v>0</v>
      </c>
      <c r="L12" s="3">
        <f t="shared" si="13"/>
        <v>0</v>
      </c>
      <c r="M12" s="3">
        <f t="shared" si="14"/>
        <v>0</v>
      </c>
      <c r="N12" s="3">
        <f t="shared" si="15"/>
        <v>0</v>
      </c>
      <c r="O12" s="3">
        <f t="shared" si="15"/>
        <v>0</v>
      </c>
      <c r="Q12" s="1" t="s">
        <v>10</v>
      </c>
      <c r="R12" s="8">
        <f>[1]Exportação!$J$33</f>
        <v>0</v>
      </c>
      <c r="S12" s="8">
        <f>[1]Exportação!$J$66</f>
        <v>0</v>
      </c>
      <c r="T12" s="8">
        <f>[1]Exportação!$J$99</f>
        <v>0</v>
      </c>
      <c r="U12" s="8">
        <f>[1]Exportação!$J$132</f>
        <v>0</v>
      </c>
      <c r="V12" s="8">
        <f>[1]Exportação!$J$165</f>
        <v>0</v>
      </c>
      <c r="W12" s="8">
        <f>[1]Exportação!$J$198</f>
        <v>0</v>
      </c>
      <c r="X12" s="8">
        <f>[1]Exportação!$J$231</f>
        <v>0</v>
      </c>
      <c r="Y12" s="8">
        <f>[1]Exportação!$J$264</f>
        <v>0</v>
      </c>
      <c r="Z12" s="8">
        <f>[1]Exportação!$J$297</f>
        <v>0</v>
      </c>
      <c r="AA12" s="8">
        <f>[1]Exportação!$J$330</f>
        <v>0</v>
      </c>
      <c r="AB12" s="8">
        <f>[1]Exportação!$J$363</f>
        <v>0</v>
      </c>
      <c r="AC12" s="8">
        <f>[1]Exportação!$J$396</f>
        <v>0</v>
      </c>
      <c r="AD12" s="8">
        <f>[1]Exportação!$J$429</f>
        <v>0</v>
      </c>
      <c r="AE12" s="8">
        <f>[1]Exportação!$J$462</f>
        <v>0</v>
      </c>
    </row>
    <row r="13" spans="1:31" x14ac:dyDescent="0.25">
      <c r="A13" s="1" t="s">
        <v>11</v>
      </c>
      <c r="B13" s="3">
        <f t="shared" si="3"/>
        <v>0</v>
      </c>
      <c r="C13" s="3">
        <f t="shared" si="4"/>
        <v>0</v>
      </c>
      <c r="D13" s="3">
        <f t="shared" si="5"/>
        <v>0</v>
      </c>
      <c r="E13" s="3">
        <f t="shared" si="6"/>
        <v>0</v>
      </c>
      <c r="F13" s="3">
        <f t="shared" si="7"/>
        <v>0</v>
      </c>
      <c r="G13" s="3">
        <f t="shared" si="8"/>
        <v>0</v>
      </c>
      <c r="H13" s="3">
        <f t="shared" si="9"/>
        <v>0</v>
      </c>
      <c r="I13" s="3">
        <f t="shared" si="10"/>
        <v>0</v>
      </c>
      <c r="J13" s="3">
        <f t="shared" si="11"/>
        <v>0</v>
      </c>
      <c r="K13" s="3">
        <f t="shared" si="12"/>
        <v>0</v>
      </c>
      <c r="L13" s="3">
        <f t="shared" si="13"/>
        <v>0</v>
      </c>
      <c r="M13" s="3">
        <f t="shared" si="14"/>
        <v>0</v>
      </c>
      <c r="N13" s="3">
        <f t="shared" si="15"/>
        <v>0</v>
      </c>
      <c r="O13" s="3">
        <f t="shared" si="15"/>
        <v>0</v>
      </c>
      <c r="Q13" s="1" t="s">
        <v>11</v>
      </c>
      <c r="R13" s="8">
        <f>[1]Exportação!$K$33</f>
        <v>0</v>
      </c>
      <c r="S13" s="8">
        <f>[1]Exportação!$K$66</f>
        <v>0</v>
      </c>
      <c r="T13" s="8">
        <f>[1]Exportação!$K$99</f>
        <v>0</v>
      </c>
      <c r="U13" s="8">
        <f>[1]Exportação!$K$132</f>
        <v>0</v>
      </c>
      <c r="V13" s="8">
        <f>[1]Exportação!$K$165</f>
        <v>0</v>
      </c>
      <c r="W13" s="8">
        <f>[1]Exportação!$K$198</f>
        <v>0</v>
      </c>
      <c r="X13" s="8">
        <f>[1]Exportação!$K$231</f>
        <v>0</v>
      </c>
      <c r="Y13" s="8">
        <f>[1]Exportação!$K$264</f>
        <v>0</v>
      </c>
      <c r="Z13" s="8">
        <f>[1]Exportação!$K$297</f>
        <v>0</v>
      </c>
      <c r="AA13" s="8">
        <f>[1]Exportação!$K$330</f>
        <v>0</v>
      </c>
      <c r="AB13" s="8">
        <f>[1]Exportação!$K$363</f>
        <v>0</v>
      </c>
      <c r="AC13" s="8">
        <f>[1]Exportação!$K$396</f>
        <v>0</v>
      </c>
      <c r="AD13" s="8">
        <f>[1]Exportação!$K$429</f>
        <v>0</v>
      </c>
      <c r="AE13" s="8">
        <f>[1]Exportação!$K$462</f>
        <v>0</v>
      </c>
    </row>
    <row r="14" spans="1:31" x14ac:dyDescent="0.25">
      <c r="A14" s="6" t="s">
        <v>0</v>
      </c>
      <c r="B14" s="7">
        <f>SUM(LARGE(B4:B12,{1;2;3;4}))</f>
        <v>0.98917174030686073</v>
      </c>
      <c r="C14" s="7">
        <f>SUM(LARGE(C4:C12,{1;2;3;4}))</f>
        <v>0.98548425738184742</v>
      </c>
      <c r="D14" s="7">
        <f>SUM(LARGE(D4:D12,{1;2;3;4}))</f>
        <v>0.99240708429028313</v>
      </c>
      <c r="E14" s="7">
        <f>SUM(LARGE(E4:E12,{1;2;3;4}))</f>
        <v>0.99222210518689935</v>
      </c>
      <c r="F14" s="7">
        <f>SUM(LARGE(F4:F12,{1;2;3;4}))</f>
        <v>0.99309253055419977</v>
      </c>
      <c r="G14" s="7">
        <f>SUM(LARGE(G4:G12,{1;2;3;4}))</f>
        <v>0.99053222983677136</v>
      </c>
      <c r="H14" s="7">
        <f>SUM(LARGE(H4:H12,{1;2;3;4}))</f>
        <v>0.99683152807259601</v>
      </c>
      <c r="I14" s="7">
        <f>SUM(LARGE(I4:I12,{1;2;3;4}))</f>
        <v>0.99588406888818193</v>
      </c>
      <c r="J14" s="7">
        <f>SUM(LARGE(J4:J12,{1;2;3;4}))</f>
        <v>0.99697062271930614</v>
      </c>
      <c r="K14" s="7">
        <f>SUM(LARGE(K4:K12,{1;2;3;4}))</f>
        <v>0.99683511168095862</v>
      </c>
      <c r="L14" s="7">
        <f>SUM(LARGE(L4:L12,{1;2;3;4}))</f>
        <v>0.99205439718846611</v>
      </c>
      <c r="M14" s="7">
        <f>SUM(LARGE(M4:M12,{1;2;3;4}))</f>
        <v>0.99849493753494212</v>
      </c>
      <c r="N14" s="7">
        <f>SUM(LARGE(N4:N12,{1;2;3;4}))</f>
        <v>0.99644693884119817</v>
      </c>
      <c r="O14" s="7">
        <f>SUM(LARGE(O4:O12,{1;2;3;4}))</f>
        <v>0.9946485300404424</v>
      </c>
      <c r="Q14" s="1" t="s">
        <v>1</v>
      </c>
      <c r="R14" s="8">
        <f>[1]Exportação!$L$33</f>
        <v>988151222.70081961</v>
      </c>
      <c r="S14" s="8">
        <f>[1]Exportação!$L$66</f>
        <v>911483085.03278852</v>
      </c>
      <c r="T14" s="8">
        <f>[1]Exportação!$L$99</f>
        <v>842533981.70840204</v>
      </c>
      <c r="U14" s="8">
        <f>[1]Exportação!$L$132</f>
        <v>737408120.88128853</v>
      </c>
      <c r="V14" s="8">
        <f>[1]Exportação!$L$165</f>
        <v>885663131.5988096</v>
      </c>
      <c r="W14" s="8">
        <f>[1]Exportação!$L$198</f>
        <v>883158755.40027332</v>
      </c>
      <c r="X14" s="8">
        <f>[1]Exportação!$L$231</f>
        <v>1222103515.7762094</v>
      </c>
      <c r="Y14" s="8">
        <f>[1]Exportação!$L$264</f>
        <v>1028789908.6019918</v>
      </c>
      <c r="Z14" s="8">
        <f>[1]Exportação!$L$297</f>
        <v>1395894182.7880096</v>
      </c>
      <c r="AA14" s="8">
        <f>[1]Exportação!$L$330</f>
        <v>1642826699.3207777</v>
      </c>
      <c r="AB14" s="8">
        <f>[1]Exportação!$L$363</f>
        <v>1394787807.6744082</v>
      </c>
      <c r="AC14" s="8">
        <f>[1]Exportação!$L$396</f>
        <v>2076544090.2749403</v>
      </c>
      <c r="AD14" s="8">
        <f>[1]Exportação!$L$429</f>
        <v>2598630803.5366402</v>
      </c>
      <c r="AE14" s="8">
        <f>[1]Exportação!$L$462</f>
        <v>1160573917.3770144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workbookViewId="0">
      <selection activeCell="K15" sqref="K15"/>
    </sheetView>
  </sheetViews>
  <sheetFormatPr defaultRowHeight="15" x14ac:dyDescent="0.25"/>
  <cols>
    <col min="1" max="1" width="26.5703125" style="2" bestFit="1" customWidth="1"/>
    <col min="2" max="12" width="10.7109375" style="2" customWidth="1"/>
    <col min="13" max="14" width="9.140625" style="2"/>
  </cols>
  <sheetData>
    <row r="1" spans="1:15" s="5" customFormat="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5" x14ac:dyDescent="0.25">
      <c r="A3" s="1"/>
      <c r="B3" s="1">
        <v>2007</v>
      </c>
      <c r="C3" s="1">
        <v>2008</v>
      </c>
      <c r="D3" s="1">
        <v>2009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</row>
    <row r="4" spans="1:15" x14ac:dyDescent="0.25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5" x14ac:dyDescent="0.25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5" x14ac:dyDescent="0.25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5" x14ac:dyDescent="0.25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5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5" x14ac:dyDescent="0.25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5" x14ac:dyDescent="0.25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5" x14ac:dyDescent="0.25">
      <c r="A11" s="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5" x14ac:dyDescent="0.25">
      <c r="A12" s="1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5" x14ac:dyDescent="0.25">
      <c r="A13" s="6" t="s">
        <v>0</v>
      </c>
      <c r="B13" s="7"/>
      <c r="C13" s="7">
        <f>Exportação!C14/Exportação!B14-1</f>
        <v>-3.7278490425427524E-3</v>
      </c>
      <c r="D13" s="7">
        <f>Exportação!D14/Exportação!C14-1</f>
        <v>7.0247970544223826E-3</v>
      </c>
      <c r="E13" s="7">
        <f>Exportação!E14/Exportação!D14-1</f>
        <v>-1.8639438020140453E-4</v>
      </c>
      <c r="F13" s="7">
        <f>Exportação!F14/Exportação!E14-1</f>
        <v>8.7724851396697723E-4</v>
      </c>
      <c r="G13" s="7">
        <f>Exportação!G14/Exportação!F14-1</f>
        <v>-2.5781089260631385E-3</v>
      </c>
      <c r="H13" s="7">
        <f>Exportação!H14/Exportação!G14-1</f>
        <v>6.3595086016157154E-3</v>
      </c>
      <c r="I13" s="7">
        <f>Exportação!I14/Exportação!H14-1</f>
        <v>-9.5047072422160817E-4</v>
      </c>
      <c r="J13" s="7">
        <f>Exportação!J14/Exportação!I14-1</f>
        <v>1.0910444951059972E-3</v>
      </c>
      <c r="K13" s="7">
        <f>Exportação!K14/Exportação!J14-1</f>
        <v>-1.3592279978913435E-4</v>
      </c>
      <c r="L13" s="7">
        <f>Exportação!L14/Exportação!K14-1</f>
        <v>-4.795892958094905E-3</v>
      </c>
      <c r="M13" s="7">
        <f>Exportação!M14/Exportação!L14-1</f>
        <v>6.4921241866664481E-3</v>
      </c>
      <c r="N13" s="7">
        <f>Exportação!N14/Exportação!M14-1</f>
        <v>-2.0510857058524401E-3</v>
      </c>
      <c r="O13" s="7">
        <f>Exportação!O14/Exportação!N14-1</f>
        <v>-1.8048214417188957E-3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4"/>
  <sheetViews>
    <sheetView topLeftCell="D1" zoomScaleNormal="100" workbookViewId="0">
      <selection activeCell="J18" sqref="J18"/>
    </sheetView>
  </sheetViews>
  <sheetFormatPr defaultRowHeight="15" x14ac:dyDescent="0.25"/>
  <cols>
    <col min="1" max="1" width="26.5703125" style="2" bestFit="1" customWidth="1"/>
    <col min="2" max="12" width="9.5703125" style="2" bestFit="1" customWidth="1"/>
    <col min="13" max="15" width="9.5703125" style="2" customWidth="1"/>
    <col min="16" max="16" width="9.140625" style="2"/>
    <col min="17" max="17" width="26.5703125" style="2" bestFit="1" customWidth="1"/>
    <col min="18" max="28" width="15.42578125" style="2" bestFit="1" customWidth="1"/>
    <col min="29" max="30" width="15.42578125" bestFit="1" customWidth="1"/>
    <col min="31" max="31" width="15.42578125" customWidth="1"/>
  </cols>
  <sheetData>
    <row r="1" spans="1:31" s="5" customFormat="1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12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3" spans="1:31" x14ac:dyDescent="0.25">
      <c r="A3" s="1"/>
      <c r="B3" s="1">
        <v>2007</v>
      </c>
      <c r="C3" s="1">
        <v>2008</v>
      </c>
      <c r="D3" s="1">
        <v>2009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Q3" s="1"/>
      <c r="R3" s="1">
        <v>2007</v>
      </c>
      <c r="S3" s="1">
        <v>2008</v>
      </c>
      <c r="T3" s="1">
        <v>2009</v>
      </c>
      <c r="U3" s="1">
        <v>2010</v>
      </c>
      <c r="V3" s="1">
        <v>2011</v>
      </c>
      <c r="W3" s="1">
        <v>2012</v>
      </c>
      <c r="X3" s="1">
        <v>2013</v>
      </c>
      <c r="Y3" s="1">
        <v>2014</v>
      </c>
      <c r="Z3" s="1">
        <v>2015</v>
      </c>
      <c r="AA3" s="1">
        <v>2016</v>
      </c>
      <c r="AB3" s="1">
        <v>2017</v>
      </c>
      <c r="AC3" s="1">
        <v>2018</v>
      </c>
      <c r="AD3" s="1">
        <v>2019</v>
      </c>
      <c r="AE3" s="1">
        <v>2020</v>
      </c>
    </row>
    <row r="4" spans="1:31" x14ac:dyDescent="0.25">
      <c r="A4" s="1" t="s">
        <v>2</v>
      </c>
      <c r="B4" s="3">
        <f t="shared" ref="B4:L4" si="0">R4/R$14</f>
        <v>0.10768184966056199</v>
      </c>
      <c r="C4" s="3">
        <f t="shared" si="0"/>
        <v>0.12841885998451733</v>
      </c>
      <c r="D4" s="3">
        <f t="shared" si="0"/>
        <v>0.13357317988485526</v>
      </c>
      <c r="E4" s="3">
        <f t="shared" si="0"/>
        <v>0.13193638559237303</v>
      </c>
      <c r="F4" s="3">
        <f t="shared" si="0"/>
        <v>0.12094026620092417</v>
      </c>
      <c r="G4" s="3">
        <f t="shared" si="0"/>
        <v>0.15064100948307904</v>
      </c>
      <c r="H4" s="3">
        <f t="shared" si="0"/>
        <v>0.16885034237062119</v>
      </c>
      <c r="I4" s="3">
        <f t="shared" si="0"/>
        <v>0.17957544807537756</v>
      </c>
      <c r="J4" s="3">
        <f t="shared" si="0"/>
        <v>0.17939531587169263</v>
      </c>
      <c r="K4" s="3">
        <f t="shared" si="0"/>
        <v>0.22319553958425215</v>
      </c>
      <c r="L4" s="3">
        <f t="shared" si="0"/>
        <v>0.22025621400861053</v>
      </c>
      <c r="M4" s="3">
        <f t="shared" ref="M4" si="1">AC4/AC$14</f>
        <v>0.1893427456061566</v>
      </c>
      <c r="N4" s="3">
        <f t="shared" ref="N4:O4" si="2">AD4/AD$14</f>
        <v>0.18237730391216661</v>
      </c>
      <c r="O4" s="3">
        <f t="shared" si="2"/>
        <v>0.16929140681982646</v>
      </c>
      <c r="Q4" s="1" t="s">
        <v>2</v>
      </c>
      <c r="R4" s="8">
        <f>[1]Importação!$B$33</f>
        <v>149249558.68460605</v>
      </c>
      <c r="S4" s="8">
        <f>[1]Importação!$B$66</f>
        <v>207327004.64556915</v>
      </c>
      <c r="T4" s="8">
        <f>[1]Importação!$B$99</f>
        <v>185188260.0923782</v>
      </c>
      <c r="U4" s="8">
        <f>[1]Importação!$B$132</f>
        <v>209415680.54121915</v>
      </c>
      <c r="V4" s="8">
        <f>[1]Importação!$B$165</f>
        <v>220364080.67651987</v>
      </c>
      <c r="W4" s="8">
        <f>[1]Importação!$B$198</f>
        <v>321491563.5074904</v>
      </c>
      <c r="X4" s="8">
        <f>[1]Importação!$B$231</f>
        <v>365972712.56035799</v>
      </c>
      <c r="Y4" s="8">
        <f>[1]Importação!$B$264</f>
        <v>379583917.01100206</v>
      </c>
      <c r="Z4" s="8">
        <f>[1]Importação!$B$297</f>
        <v>415596455.93542969</v>
      </c>
      <c r="AA4" s="8">
        <f>[1]Importação!$B$330</f>
        <v>343780974.27504867</v>
      </c>
      <c r="AB4" s="8">
        <f>[1]Importação!$B$363</f>
        <v>337458115.58282351</v>
      </c>
      <c r="AC4" s="8">
        <f>[1]Importação!$B$396</f>
        <v>368094108.57917958</v>
      </c>
      <c r="AD4" s="8">
        <f>[1]Importação!$B$429</f>
        <v>357437164.74828148</v>
      </c>
      <c r="AE4" s="8">
        <f>[1]Importação!$B$462</f>
        <v>266159748.15369937</v>
      </c>
    </row>
    <row r="5" spans="1:31" x14ac:dyDescent="0.25">
      <c r="A5" s="1" t="s">
        <v>3</v>
      </c>
      <c r="B5" s="3">
        <f t="shared" ref="B5:L13" si="3">R5/R$14</f>
        <v>0</v>
      </c>
      <c r="C5" s="3">
        <f t="shared" si="3"/>
        <v>0</v>
      </c>
      <c r="D5" s="3">
        <f t="shared" si="3"/>
        <v>0</v>
      </c>
      <c r="E5" s="3">
        <f t="shared" si="3"/>
        <v>0</v>
      </c>
      <c r="F5" s="3">
        <f t="shared" si="3"/>
        <v>0</v>
      </c>
      <c r="G5" s="3">
        <f t="shared" si="3"/>
        <v>0</v>
      </c>
      <c r="H5" s="3">
        <f t="shared" si="3"/>
        <v>0</v>
      </c>
      <c r="I5" s="3">
        <f t="shared" si="3"/>
        <v>0</v>
      </c>
      <c r="J5" s="3">
        <f t="shared" si="3"/>
        <v>0</v>
      </c>
      <c r="K5" s="3">
        <f t="shared" si="3"/>
        <v>0</v>
      </c>
      <c r="L5" s="3">
        <f t="shared" si="3"/>
        <v>0</v>
      </c>
      <c r="M5" s="3">
        <f t="shared" ref="M5:M13" si="4">AC5/AC$14</f>
        <v>0</v>
      </c>
      <c r="N5" s="3">
        <f t="shared" ref="N5:O13" si="5">AD5/AD$14</f>
        <v>0</v>
      </c>
      <c r="O5" s="3">
        <f t="shared" si="5"/>
        <v>0</v>
      </c>
      <c r="Q5" s="1" t="s">
        <v>3</v>
      </c>
      <c r="R5" s="8">
        <f>[1]Importação!$C$33</f>
        <v>0</v>
      </c>
      <c r="S5" s="8">
        <f>[1]Importação!$C$66</f>
        <v>0</v>
      </c>
      <c r="T5" s="8">
        <f>[1]Importação!$C$99</f>
        <v>0</v>
      </c>
      <c r="U5" s="8">
        <f>[1]Importação!$C$132</f>
        <v>0</v>
      </c>
      <c r="V5" s="8">
        <f>[1]Importação!$C$165</f>
        <v>0</v>
      </c>
      <c r="W5" s="8">
        <f>[1]Importação!$C$198</f>
        <v>0</v>
      </c>
      <c r="X5" s="8">
        <f>[1]Importação!$C$231</f>
        <v>0</v>
      </c>
      <c r="Y5" s="8">
        <f>[1]Importação!$C$264</f>
        <v>0</v>
      </c>
      <c r="Z5" s="8">
        <f>[1]Importação!$C$297</f>
        <v>0</v>
      </c>
      <c r="AA5" s="8">
        <f>[1]Importação!$C$330</f>
        <v>0</v>
      </c>
      <c r="AB5" s="8">
        <f>[1]Importação!$C$363</f>
        <v>0</v>
      </c>
      <c r="AC5" s="8">
        <f>[1]Importação!$C$396</f>
        <v>0</v>
      </c>
      <c r="AD5" s="8">
        <f>[1]Importação!$C$429</f>
        <v>0</v>
      </c>
      <c r="AE5" s="8">
        <f>[1]Importação!$C$462</f>
        <v>0</v>
      </c>
    </row>
    <row r="6" spans="1:31" x14ac:dyDescent="0.25">
      <c r="A6" s="1" t="s">
        <v>4</v>
      </c>
      <c r="B6" s="3">
        <f t="shared" si="3"/>
        <v>2.2842909815287712E-4</v>
      </c>
      <c r="C6" s="3">
        <f t="shared" si="3"/>
        <v>3.815134460824288E-4</v>
      </c>
      <c r="D6" s="3">
        <f t="shared" si="3"/>
        <v>5.0068762608124564E-4</v>
      </c>
      <c r="E6" s="3">
        <f t="shared" si="3"/>
        <v>5.6808931266678995E-4</v>
      </c>
      <c r="F6" s="3">
        <f t="shared" si="3"/>
        <v>5.7202804965779169E-4</v>
      </c>
      <c r="G6" s="3">
        <f t="shared" si="3"/>
        <v>3.6728857085508321E-4</v>
      </c>
      <c r="H6" s="3">
        <f t="shared" si="3"/>
        <v>4.2653781614529615E-4</v>
      </c>
      <c r="I6" s="3">
        <f t="shared" si="3"/>
        <v>3.1582640084011816E-4</v>
      </c>
      <c r="J6" s="3">
        <f t="shared" si="3"/>
        <v>2.2557771575132526E-4</v>
      </c>
      <c r="K6" s="3">
        <f t="shared" si="3"/>
        <v>4.5325754965414028E-4</v>
      </c>
      <c r="L6" s="3">
        <f t="shared" si="3"/>
        <v>3.7887360622669894E-4</v>
      </c>
      <c r="M6" s="3">
        <f t="shared" si="4"/>
        <v>2.0082743886280509E-4</v>
      </c>
      <c r="N6" s="3">
        <f t="shared" si="5"/>
        <v>3.3912279663734525E-4</v>
      </c>
      <c r="O6" s="3">
        <f t="shared" si="5"/>
        <v>5.0124537729413993E-4</v>
      </c>
      <c r="Q6" s="1" t="s">
        <v>4</v>
      </c>
      <c r="R6" s="8">
        <f>[1]Importação!$D$33</f>
        <v>316608.06531006179</v>
      </c>
      <c r="S6" s="8">
        <f>[1]Importação!$D$66</f>
        <v>615937.87717641459</v>
      </c>
      <c r="T6" s="8">
        <f>[1]Importação!$D$99</f>
        <v>694162.33411301789</v>
      </c>
      <c r="U6" s="8">
        <f>[1]Importação!$D$132</f>
        <v>901698.26531299541</v>
      </c>
      <c r="V6" s="8">
        <f>[1]Importação!$D$165</f>
        <v>1042286.7357890656</v>
      </c>
      <c r="W6" s="8">
        <f>[1]Importação!$D$198</f>
        <v>783851.47117522405</v>
      </c>
      <c r="X6" s="8">
        <f>[1]Importação!$D$231</f>
        <v>924494.43331081956</v>
      </c>
      <c r="Y6" s="8">
        <f>[1]Importação!$D$264</f>
        <v>667589.15882564103</v>
      </c>
      <c r="Z6" s="8">
        <f>[1]Importação!$D$297</f>
        <v>522584.98918283929</v>
      </c>
      <c r="AA6" s="8">
        <f>[1]Importação!$D$330</f>
        <v>698138.15413995739</v>
      </c>
      <c r="AB6" s="8">
        <f>[1]Importação!$D$363</f>
        <v>580478.39320588845</v>
      </c>
      <c r="AC6" s="8">
        <f>[1]Importação!$D$396</f>
        <v>390421.06868043781</v>
      </c>
      <c r="AD6" s="8">
        <f>[1]Importação!$D$429</f>
        <v>664639.12083017873</v>
      </c>
      <c r="AE6" s="8">
        <f>[1]Importação!$D$462</f>
        <v>788057.38513237936</v>
      </c>
    </row>
    <row r="7" spans="1:31" x14ac:dyDescent="0.25">
      <c r="A7" s="1" t="s">
        <v>5</v>
      </c>
      <c r="B7" s="3">
        <f t="shared" si="3"/>
        <v>0</v>
      </c>
      <c r="C7" s="3">
        <f t="shared" si="3"/>
        <v>0</v>
      </c>
      <c r="D7" s="3">
        <f t="shared" si="3"/>
        <v>0</v>
      </c>
      <c r="E7" s="3">
        <f t="shared" si="3"/>
        <v>0</v>
      </c>
      <c r="F7" s="3">
        <f t="shared" si="3"/>
        <v>0</v>
      </c>
      <c r="G7" s="3">
        <f t="shared" si="3"/>
        <v>0</v>
      </c>
      <c r="H7" s="3">
        <f t="shared" si="3"/>
        <v>0</v>
      </c>
      <c r="I7" s="3">
        <f t="shared" si="3"/>
        <v>0</v>
      </c>
      <c r="J7" s="3">
        <f t="shared" si="3"/>
        <v>0</v>
      </c>
      <c r="K7" s="3">
        <f t="shared" si="3"/>
        <v>0</v>
      </c>
      <c r="L7" s="3">
        <f t="shared" si="3"/>
        <v>0</v>
      </c>
      <c r="M7" s="3">
        <f t="shared" si="4"/>
        <v>0</v>
      </c>
      <c r="N7" s="3">
        <f t="shared" si="5"/>
        <v>0</v>
      </c>
      <c r="O7" s="3">
        <f t="shared" si="5"/>
        <v>0</v>
      </c>
      <c r="Q7" s="1" t="s">
        <v>5</v>
      </c>
      <c r="R7" s="8">
        <f>[1]Importação!$E$33</f>
        <v>0</v>
      </c>
      <c r="S7" s="8">
        <f>[1]Importação!$E$66</f>
        <v>0</v>
      </c>
      <c r="T7" s="8">
        <f>[1]Importação!$E$99</f>
        <v>0</v>
      </c>
      <c r="U7" s="8">
        <f>[1]Importação!$E$132</f>
        <v>0</v>
      </c>
      <c r="V7" s="8">
        <f>[1]Importação!$E$165</f>
        <v>0</v>
      </c>
      <c r="W7" s="8">
        <f>[1]Importação!$E$198</f>
        <v>0</v>
      </c>
      <c r="X7" s="8">
        <f>[1]Importação!$E$231</f>
        <v>0</v>
      </c>
      <c r="Y7" s="8">
        <f>[1]Importação!$E$264</f>
        <v>0</v>
      </c>
      <c r="Z7" s="8">
        <f>[1]Importação!$E$297</f>
        <v>0</v>
      </c>
      <c r="AA7" s="8">
        <f>[1]Importação!$E$330</f>
        <v>0</v>
      </c>
      <c r="AB7" s="8">
        <f>[1]Importação!$E$363</f>
        <v>0</v>
      </c>
      <c r="AC7" s="8">
        <f>[1]Importação!$E$396</f>
        <v>0</v>
      </c>
      <c r="AD7" s="8">
        <f>[1]Importação!$E$429</f>
        <v>0</v>
      </c>
      <c r="AE7" s="8">
        <f>[1]Importação!$E$462</f>
        <v>0</v>
      </c>
    </row>
    <row r="8" spans="1:31" x14ac:dyDescent="0.25">
      <c r="A8" s="1" t="s">
        <v>6</v>
      </c>
      <c r="B8" s="3">
        <f t="shared" si="3"/>
        <v>1.7295622057812425E-2</v>
      </c>
      <c r="C8" s="3">
        <f t="shared" si="3"/>
        <v>1.5118290532453225E-2</v>
      </c>
      <c r="D8" s="3">
        <f t="shared" si="3"/>
        <v>2.211956462334401E-2</v>
      </c>
      <c r="E8" s="3">
        <f t="shared" si="3"/>
        <v>1.8585683909810614E-2</v>
      </c>
      <c r="F8" s="3">
        <f t="shared" si="3"/>
        <v>1.9690030560351297E-2</v>
      </c>
      <c r="G8" s="3">
        <f t="shared" si="3"/>
        <v>2.600037237312295E-2</v>
      </c>
      <c r="H8" s="3">
        <f t="shared" si="3"/>
        <v>1.8295115576577523E-2</v>
      </c>
      <c r="I8" s="3">
        <f t="shared" si="3"/>
        <v>1.9936013546385328E-2</v>
      </c>
      <c r="J8" s="3">
        <f t="shared" si="3"/>
        <v>1.4990382035210888E-2</v>
      </c>
      <c r="K8" s="3">
        <f t="shared" si="3"/>
        <v>9.1632342848406295E-3</v>
      </c>
      <c r="L8" s="3">
        <f t="shared" si="3"/>
        <v>1.3930778036186598E-2</v>
      </c>
      <c r="M8" s="3">
        <f t="shared" si="4"/>
        <v>1.9549810219394278E-2</v>
      </c>
      <c r="N8" s="3">
        <f t="shared" si="5"/>
        <v>2.4603698491754512E-2</v>
      </c>
      <c r="O8" s="3">
        <f t="shared" si="5"/>
        <v>3.2172519117039076E-2</v>
      </c>
      <c r="Q8" s="1" t="s">
        <v>6</v>
      </c>
      <c r="R8" s="8">
        <f>[1]Importação!$F$33</f>
        <v>23972136.134745982</v>
      </c>
      <c r="S8" s="8">
        <f>[1]Importação!$F$66</f>
        <v>24407862.61327108</v>
      </c>
      <c r="T8" s="8">
        <f>[1]Importação!$F$99</f>
        <v>30666962.410636161</v>
      </c>
      <c r="U8" s="8">
        <f>[1]Importação!$F$132</f>
        <v>29500077.835404739</v>
      </c>
      <c r="V8" s="8">
        <f>[1]Importação!$F$165</f>
        <v>35877012.836368628</v>
      </c>
      <c r="W8" s="8">
        <f>[1]Importação!$F$198</f>
        <v>55488876.466611713</v>
      </c>
      <c r="X8" s="8">
        <f>[1]Importação!$F$231</f>
        <v>39653535.670474946</v>
      </c>
      <c r="Y8" s="8">
        <f>[1]Importação!$F$264</f>
        <v>42140449.558254182</v>
      </c>
      <c r="Z8" s="8">
        <f>[1]Importação!$F$297</f>
        <v>34727493.394574314</v>
      </c>
      <c r="AA8" s="8">
        <f>[1]Importação!$F$330</f>
        <v>14113837.650254294</v>
      </c>
      <c r="AB8" s="8">
        <f>[1]Importação!$F$363</f>
        <v>21343570.831151836</v>
      </c>
      <c r="AC8" s="8">
        <f>[1]Importação!$F$396</f>
        <v>38006050.575439021</v>
      </c>
      <c r="AD8" s="8">
        <f>[1]Importação!$F$429</f>
        <v>48220233.782212555</v>
      </c>
      <c r="AE8" s="8">
        <f>[1]Importação!$F$462</f>
        <v>50581596.234088026</v>
      </c>
    </row>
    <row r="9" spans="1:31" x14ac:dyDescent="0.25">
      <c r="A9" s="1" t="s">
        <v>7</v>
      </c>
      <c r="B9" s="3">
        <f t="shared" si="3"/>
        <v>4.5033369172937418E-2</v>
      </c>
      <c r="C9" s="3">
        <f t="shared" si="3"/>
        <v>5.0243603562976268E-2</v>
      </c>
      <c r="D9" s="3">
        <f t="shared" si="3"/>
        <v>1.8455390208015482E-2</v>
      </c>
      <c r="E9" s="3">
        <f t="shared" si="3"/>
        <v>1.7706331032014043E-2</v>
      </c>
      <c r="F9" s="3">
        <f t="shared" si="3"/>
        <v>2.6420990969715171E-2</v>
      </c>
      <c r="G9" s="3">
        <f t="shared" si="3"/>
        <v>5.3541807578176573E-2</v>
      </c>
      <c r="H9" s="3">
        <f t="shared" si="3"/>
        <v>7.4418970285170041E-2</v>
      </c>
      <c r="I9" s="3">
        <f t="shared" si="3"/>
        <v>9.7974333777445008E-2</v>
      </c>
      <c r="J9" s="3">
        <f t="shared" si="3"/>
        <v>6.8872277137878177E-2</v>
      </c>
      <c r="K9" s="3">
        <f t="shared" si="3"/>
        <v>3.3815113819054075E-2</v>
      </c>
      <c r="L9" s="3">
        <f t="shared" si="3"/>
        <v>3.193398536428415E-2</v>
      </c>
      <c r="M9" s="3">
        <f t="shared" si="4"/>
        <v>5.1708227485216411E-2</v>
      </c>
      <c r="N9" s="3">
        <f t="shared" si="5"/>
        <v>5.2229263544561803E-2</v>
      </c>
      <c r="O9" s="3">
        <f t="shared" si="5"/>
        <v>2.5874233620185504E-2</v>
      </c>
      <c r="Q9" s="1" t="s">
        <v>7</v>
      </c>
      <c r="R9" s="8">
        <f>[1]Importação!$G$33</f>
        <v>62417301.48886425</v>
      </c>
      <c r="S9" s="8">
        <f>[1]Importação!$G$66</f>
        <v>81116245.935894549</v>
      </c>
      <c r="T9" s="8">
        <f>[1]Importação!$G$99</f>
        <v>25586885.068503246</v>
      </c>
      <c r="U9" s="8">
        <f>[1]Importação!$G$132</f>
        <v>28104327.296136562</v>
      </c>
      <c r="V9" s="8">
        <f>[1]Importação!$G$165</f>
        <v>48141430.215897985</v>
      </c>
      <c r="W9" s="8">
        <f>[1]Importação!$G$198</f>
        <v>114266622.94943453</v>
      </c>
      <c r="X9" s="8">
        <f>[1]Importação!$G$231</f>
        <v>161298532.40943807</v>
      </c>
      <c r="Y9" s="8">
        <f>[1]Importação!$G$264</f>
        <v>207096692.67357448</v>
      </c>
      <c r="Z9" s="8">
        <f>[1]Importação!$G$297</f>
        <v>159553075.01549664</v>
      </c>
      <c r="AA9" s="8">
        <f>[1]Importação!$G$330</f>
        <v>52084341.808935896</v>
      </c>
      <c r="AB9" s="8">
        <f>[1]Importação!$G$363</f>
        <v>48926576.589841463</v>
      </c>
      <c r="AC9" s="8">
        <f>[1]Importação!$G$396</f>
        <v>100524019.76873669</v>
      </c>
      <c r="AD9" s="8">
        <f>[1]Importação!$G$429</f>
        <v>102362955.68471521</v>
      </c>
      <c r="AE9" s="8">
        <f>[1]Importação!$G$462</f>
        <v>40679439.278024979</v>
      </c>
    </row>
    <row r="10" spans="1:31" x14ac:dyDescent="0.25">
      <c r="A10" s="1" t="s">
        <v>8</v>
      </c>
      <c r="B10" s="3">
        <f t="shared" si="3"/>
        <v>0.66493106681115777</v>
      </c>
      <c r="C10" s="3">
        <f t="shared" si="3"/>
        <v>0.62069455945917729</v>
      </c>
      <c r="D10" s="3">
        <f t="shared" si="3"/>
        <v>0.61083898249211399</v>
      </c>
      <c r="E10" s="3">
        <f t="shared" si="3"/>
        <v>0.59643570354475384</v>
      </c>
      <c r="F10" s="3">
        <f t="shared" si="3"/>
        <v>0.59827632549512189</v>
      </c>
      <c r="G10" s="3">
        <f t="shared" si="3"/>
        <v>0.56091464341700781</v>
      </c>
      <c r="H10" s="3">
        <f t="shared" si="3"/>
        <v>0.55908965551479228</v>
      </c>
      <c r="I10" s="3">
        <f t="shared" si="3"/>
        <v>0.52144665898477516</v>
      </c>
      <c r="J10" s="3">
        <f t="shared" si="3"/>
        <v>0.58102499305517641</v>
      </c>
      <c r="K10" s="3">
        <f t="shared" si="3"/>
        <v>0.58639499292443598</v>
      </c>
      <c r="L10" s="3">
        <f t="shared" si="3"/>
        <v>0.58319249085691127</v>
      </c>
      <c r="M10" s="3">
        <f t="shared" si="4"/>
        <v>0.58287334774660471</v>
      </c>
      <c r="N10" s="3">
        <f t="shared" si="5"/>
        <v>0.5913180394328561</v>
      </c>
      <c r="O10" s="3">
        <f t="shared" si="5"/>
        <v>0.59289091714871933</v>
      </c>
      <c r="Q10" s="1" t="s">
        <v>8</v>
      </c>
      <c r="R10" s="8">
        <f>[1]Importação!$H$33</f>
        <v>921609988.96359098</v>
      </c>
      <c r="S10" s="8">
        <f>[1]Importação!$H$66</f>
        <v>1002086016.2439326</v>
      </c>
      <c r="T10" s="8">
        <f>[1]Importação!$H$99</f>
        <v>846878156.69153666</v>
      </c>
      <c r="U10" s="8">
        <f>[1]Importação!$H$132</f>
        <v>946690999.57613099</v>
      </c>
      <c r="V10" s="8">
        <f>[1]Importação!$H$165</f>
        <v>1090113463.445076</v>
      </c>
      <c r="W10" s="8">
        <f>[1]Importação!$H$198</f>
        <v>1197079907.5575502</v>
      </c>
      <c r="X10" s="8">
        <f>[1]Importação!$H$231</f>
        <v>1211792377.3235159</v>
      </c>
      <c r="Y10" s="8">
        <f>[1]Importação!$H$264</f>
        <v>1102226208.8225894</v>
      </c>
      <c r="Z10" s="8">
        <f>[1]Importação!$H$297</f>
        <v>1346032513.4483714</v>
      </c>
      <c r="AA10" s="8">
        <f>[1]Importação!$H$330</f>
        <v>903205513.66339409</v>
      </c>
      <c r="AB10" s="8">
        <f>[1]Importação!$H$363</f>
        <v>893518668.12226522</v>
      </c>
      <c r="AC10" s="8">
        <f>[1]Importação!$H$396</f>
        <v>1133142147.4136071</v>
      </c>
      <c r="AD10" s="8">
        <f>[1]Importação!$H$429</f>
        <v>1158910889.3789968</v>
      </c>
      <c r="AE10" s="8">
        <f>[1]Importação!$H$462</f>
        <v>932142393.7298032</v>
      </c>
    </row>
    <row r="11" spans="1:31" x14ac:dyDescent="0.25">
      <c r="A11" s="1" t="s">
        <v>9</v>
      </c>
      <c r="B11" s="3">
        <f t="shared" si="3"/>
        <v>0.16482966319937722</v>
      </c>
      <c r="C11" s="3">
        <f t="shared" si="3"/>
        <v>0.18514317301479361</v>
      </c>
      <c r="D11" s="3">
        <f t="shared" si="3"/>
        <v>0.21451219516558973</v>
      </c>
      <c r="E11" s="3">
        <f t="shared" si="3"/>
        <v>0.23476780660838162</v>
      </c>
      <c r="F11" s="3">
        <f t="shared" si="3"/>
        <v>0.23410035872422927</v>
      </c>
      <c r="G11" s="3">
        <f t="shared" si="3"/>
        <v>0.20853487857775843</v>
      </c>
      <c r="H11" s="3">
        <f t="shared" si="3"/>
        <v>0.178919378436694</v>
      </c>
      <c r="I11" s="3">
        <f t="shared" si="3"/>
        <v>0.18075171921517688</v>
      </c>
      <c r="J11" s="3">
        <f t="shared" si="3"/>
        <v>0.15549145418429097</v>
      </c>
      <c r="K11" s="3">
        <f t="shared" si="3"/>
        <v>0.14697786183776301</v>
      </c>
      <c r="L11" s="3">
        <f t="shared" si="3"/>
        <v>0.15030765812778099</v>
      </c>
      <c r="M11" s="3">
        <f t="shared" si="4"/>
        <v>0.15632504150376519</v>
      </c>
      <c r="N11" s="3">
        <f t="shared" si="5"/>
        <v>0.14913257182202355</v>
      </c>
      <c r="O11" s="3">
        <f t="shared" si="5"/>
        <v>0.17926967791693543</v>
      </c>
      <c r="Q11" s="1" t="s">
        <v>9</v>
      </c>
      <c r="R11" s="8">
        <f>[1]Importação!$I$33</f>
        <v>228457763.01379061</v>
      </c>
      <c r="S11" s="8">
        <f>[1]Importação!$I$66</f>
        <v>298906091.33550471</v>
      </c>
      <c r="T11" s="8">
        <f>[1]Importação!$I$99</f>
        <v>297403567.28466511</v>
      </c>
      <c r="U11" s="8">
        <f>[1]Importação!$I$132</f>
        <v>372634582.71442628</v>
      </c>
      <c r="V11" s="8">
        <f>[1]Importação!$I$165</f>
        <v>426551982.70031667</v>
      </c>
      <c r="W11" s="8">
        <f>[1]Importação!$I$198</f>
        <v>445046168.96728134</v>
      </c>
      <c r="X11" s="8">
        <f>[1]Importação!$I$231</f>
        <v>387796727.78136539</v>
      </c>
      <c r="Y11" s="8">
        <f>[1]Importação!$I$264</f>
        <v>382070301.48893249</v>
      </c>
      <c r="Z11" s="8">
        <f>[1]Importação!$I$297</f>
        <v>360219535.12686133</v>
      </c>
      <c r="AA11" s="8">
        <f>[1]Importação!$I$330</f>
        <v>226385315.01825204</v>
      </c>
      <c r="AB11" s="8">
        <f>[1]Importação!$I$363</f>
        <v>230288799.33206031</v>
      </c>
      <c r="AC11" s="8">
        <f>[1]Importação!$I$396</f>
        <v>303905632.17363989</v>
      </c>
      <c r="AD11" s="8">
        <f>[1]Importação!$I$429</f>
        <v>292281564.09942126</v>
      </c>
      <c r="AE11" s="8">
        <f>[1]Importação!$I$462</f>
        <v>281847574.0871349</v>
      </c>
    </row>
    <row r="12" spans="1:31" x14ac:dyDescent="0.25">
      <c r="A12" s="1" t="s">
        <v>10</v>
      </c>
      <c r="B12" s="3">
        <f t="shared" si="3"/>
        <v>0</v>
      </c>
      <c r="C12" s="3">
        <f t="shared" si="3"/>
        <v>0</v>
      </c>
      <c r="D12" s="3">
        <f t="shared" si="3"/>
        <v>0</v>
      </c>
      <c r="E12" s="3">
        <f t="shared" si="3"/>
        <v>0</v>
      </c>
      <c r="F12" s="3">
        <f t="shared" si="3"/>
        <v>0</v>
      </c>
      <c r="G12" s="3">
        <f t="shared" si="3"/>
        <v>0</v>
      </c>
      <c r="H12" s="3">
        <f t="shared" si="3"/>
        <v>0</v>
      </c>
      <c r="I12" s="3">
        <f t="shared" si="3"/>
        <v>0</v>
      </c>
      <c r="J12" s="3">
        <f t="shared" si="3"/>
        <v>0</v>
      </c>
      <c r="K12" s="3">
        <f t="shared" si="3"/>
        <v>0</v>
      </c>
      <c r="L12" s="3">
        <f t="shared" si="3"/>
        <v>0</v>
      </c>
      <c r="M12" s="3">
        <f t="shared" si="4"/>
        <v>0</v>
      </c>
      <c r="N12" s="3">
        <f t="shared" si="5"/>
        <v>0</v>
      </c>
      <c r="O12" s="3">
        <f t="shared" si="5"/>
        <v>0</v>
      </c>
      <c r="Q12" s="1" t="s">
        <v>10</v>
      </c>
      <c r="R12" s="8">
        <f>[1]Importação!$J$33</f>
        <v>0</v>
      </c>
      <c r="S12" s="8">
        <f>[1]Importação!$J$66</f>
        <v>0</v>
      </c>
      <c r="T12" s="8">
        <f>[1]Importação!$J$99</f>
        <v>0</v>
      </c>
      <c r="U12" s="8">
        <f>[1]Importação!$J$132</f>
        <v>0</v>
      </c>
      <c r="V12" s="8">
        <f>[1]Importação!$J$165</f>
        <v>0</v>
      </c>
      <c r="W12" s="8">
        <f>[1]Importação!$J$198</f>
        <v>0</v>
      </c>
      <c r="X12" s="8">
        <f>[1]Importação!$J$231</f>
        <v>0</v>
      </c>
      <c r="Y12" s="8">
        <f>[1]Importação!$J$264</f>
        <v>0</v>
      </c>
      <c r="Z12" s="8">
        <f>[1]Importação!$J$297</f>
        <v>0</v>
      </c>
      <c r="AA12" s="8">
        <f>[1]Importação!$J$330</f>
        <v>0</v>
      </c>
      <c r="AB12" s="8">
        <f>[1]Importação!$J$363</f>
        <v>0</v>
      </c>
      <c r="AC12" s="8">
        <f>[1]Importação!$J$396</f>
        <v>0</v>
      </c>
      <c r="AD12" s="8">
        <f>[1]Importação!$J$429</f>
        <v>0</v>
      </c>
      <c r="AE12" s="8">
        <f>[1]Importação!$J$462</f>
        <v>0</v>
      </c>
    </row>
    <row r="13" spans="1:31" x14ac:dyDescent="0.25">
      <c r="A13" s="1" t="s">
        <v>11</v>
      </c>
      <c r="B13" s="3">
        <f t="shared" si="3"/>
        <v>0</v>
      </c>
      <c r="C13" s="3">
        <f t="shared" si="3"/>
        <v>0</v>
      </c>
      <c r="D13" s="3">
        <f t="shared" si="3"/>
        <v>0</v>
      </c>
      <c r="E13" s="3">
        <f t="shared" si="3"/>
        <v>0</v>
      </c>
      <c r="F13" s="3">
        <f t="shared" si="3"/>
        <v>0</v>
      </c>
      <c r="G13" s="3">
        <f t="shared" si="3"/>
        <v>0</v>
      </c>
      <c r="H13" s="3">
        <f t="shared" si="3"/>
        <v>0</v>
      </c>
      <c r="I13" s="3">
        <f t="shared" si="3"/>
        <v>0</v>
      </c>
      <c r="J13" s="3">
        <f t="shared" si="3"/>
        <v>0</v>
      </c>
      <c r="K13" s="3">
        <f t="shared" si="3"/>
        <v>0</v>
      </c>
      <c r="L13" s="3">
        <f t="shared" si="3"/>
        <v>0</v>
      </c>
      <c r="M13" s="3">
        <f t="shared" si="4"/>
        <v>0</v>
      </c>
      <c r="N13" s="3">
        <f t="shared" si="5"/>
        <v>0</v>
      </c>
      <c r="O13" s="3">
        <f t="shared" si="5"/>
        <v>0</v>
      </c>
      <c r="Q13" s="1" t="s">
        <v>11</v>
      </c>
      <c r="R13" s="8">
        <f>[1]Importação!$K$33</f>
        <v>0</v>
      </c>
      <c r="S13" s="8">
        <f>[1]Importação!$K$66</f>
        <v>0</v>
      </c>
      <c r="T13" s="8">
        <f>[1]Importação!$K$99</f>
        <v>0</v>
      </c>
      <c r="U13" s="8">
        <f>[1]Importação!$K$132</f>
        <v>0</v>
      </c>
      <c r="V13" s="8">
        <f>[1]Importação!$K$165</f>
        <v>0</v>
      </c>
      <c r="W13" s="8">
        <f>[1]Importação!$K$198</f>
        <v>0</v>
      </c>
      <c r="X13" s="8">
        <f>[1]Importação!$K$231</f>
        <v>0</v>
      </c>
      <c r="Y13" s="8">
        <f>[1]Importação!$K$264</f>
        <v>0</v>
      </c>
      <c r="Z13" s="8">
        <f>[1]Importação!$K$297</f>
        <v>0</v>
      </c>
      <c r="AA13" s="8">
        <f>[1]Importação!$K$330</f>
        <v>0</v>
      </c>
      <c r="AB13" s="8">
        <f>[1]Importação!$K$363</f>
        <v>0</v>
      </c>
      <c r="AC13" s="8">
        <f>[1]Importação!$K$396</f>
        <v>0</v>
      </c>
      <c r="AD13" s="8">
        <f>[1]Importação!$K$429</f>
        <v>0</v>
      </c>
      <c r="AE13" s="8">
        <f>[1]Importação!$K$462</f>
        <v>0</v>
      </c>
    </row>
    <row r="14" spans="1:31" x14ac:dyDescent="0.25">
      <c r="A14" s="6" t="s">
        <v>0</v>
      </c>
      <c r="B14" s="7">
        <f>SUM(LARGE(B4:B12,{1;2;3;4}))</f>
        <v>0.98247594884403444</v>
      </c>
      <c r="C14" s="7">
        <f>SUM(LARGE(C4:C12,{1;2;3;4}))</f>
        <v>0.98450019602146455</v>
      </c>
      <c r="D14" s="7">
        <f>SUM(LARGE(D4:D12,{1;2;3;4}))</f>
        <v>0.98104392216590297</v>
      </c>
      <c r="E14" s="7">
        <f>SUM(LARGE(E4:E12,{1;2;3;4}))</f>
        <v>0.98172557965531904</v>
      </c>
      <c r="F14" s="7">
        <f>SUM(LARGE(F4:F12,{1;2;3;4}))</f>
        <v>0.97973794138999049</v>
      </c>
      <c r="G14" s="7">
        <f>SUM(LARGE(G4:G12,{1;2;3;4}))</f>
        <v>0.97363233905602187</v>
      </c>
      <c r="H14" s="7">
        <f>SUM(LARGE(H4:H12,{1;2;3;4}))</f>
        <v>0.98127834660727764</v>
      </c>
      <c r="I14" s="7">
        <f>SUM(LARGE(I4:I12,{1;2;3;4}))</f>
        <v>0.97974816005277465</v>
      </c>
      <c r="J14" s="7">
        <f>SUM(LARGE(J4:J12,{1;2;3;4}))</f>
        <v>0.98478404024903821</v>
      </c>
      <c r="K14" s="7">
        <f>SUM(LARGE(K4:K12,{1;2;3;4}))</f>
        <v>0.99038350816550524</v>
      </c>
      <c r="L14" s="7">
        <f>SUM(LARGE(L4:L12,{1;2;3;4}))</f>
        <v>0.98569034835758695</v>
      </c>
      <c r="M14" s="7">
        <f>SUM(LARGE(M4:M12,{1;2;3;4}))</f>
        <v>0.98024936234174287</v>
      </c>
      <c r="N14" s="7">
        <f>SUM(LARGE(N4:N12,{1;2;3;4}))</f>
        <v>0.97505717871160802</v>
      </c>
      <c r="O14" s="7">
        <f>SUM(LARGE(O4:O12,{1;2;3;4}))</f>
        <v>0.97362452100252028</v>
      </c>
      <c r="Q14" s="1" t="s">
        <v>1</v>
      </c>
      <c r="R14" s="8">
        <f>[1]Importação!$L$33</f>
        <v>1386023356.3509083</v>
      </c>
      <c r="S14" s="8">
        <f>[1]Importação!$L$66</f>
        <v>1614459158.6513484</v>
      </c>
      <c r="T14" s="8">
        <f>[1]Importação!$L$99</f>
        <v>1386417993.8818328</v>
      </c>
      <c r="U14" s="8">
        <f>[1]Importação!$L$132</f>
        <v>1587247366.2286308</v>
      </c>
      <c r="V14" s="8">
        <f>[1]Importação!$L$165</f>
        <v>1822090256.6099689</v>
      </c>
      <c r="W14" s="8">
        <f>[1]Importação!$L$198</f>
        <v>2134156990.9195437</v>
      </c>
      <c r="X14" s="8">
        <f>[1]Importação!$L$231</f>
        <v>2167438380.1784625</v>
      </c>
      <c r="Y14" s="8">
        <f>[1]Importação!$L$264</f>
        <v>2113785158.7131782</v>
      </c>
      <c r="Z14" s="8">
        <f>[1]Importação!$L$297</f>
        <v>2316651657.9099154</v>
      </c>
      <c r="AA14" s="8">
        <f>[1]Importação!$L$330</f>
        <v>1540268120.570025</v>
      </c>
      <c r="AB14" s="8">
        <f>[1]Importação!$L$363</f>
        <v>1532116208.8513479</v>
      </c>
      <c r="AC14" s="8">
        <f>[1]Importação!$L$396</f>
        <v>1944062379.5792828</v>
      </c>
      <c r="AD14" s="8">
        <f>[1]Importação!$L$429</f>
        <v>1959877446.8144577</v>
      </c>
      <c r="AE14" s="8">
        <f>[1]Importação!$L$462</f>
        <v>1572198808.867883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"/>
  <sheetViews>
    <sheetView workbookViewId="0">
      <selection activeCell="M17" sqref="M17"/>
    </sheetView>
  </sheetViews>
  <sheetFormatPr defaultRowHeight="15" x14ac:dyDescent="0.25"/>
  <cols>
    <col min="1" max="1" width="26.5703125" style="2" bestFit="1" customWidth="1"/>
    <col min="2" max="14" width="11.140625" style="2" customWidth="1"/>
    <col min="15" max="15" width="9.140625" style="2"/>
  </cols>
  <sheetData>
    <row r="1" spans="1:15" s="5" customFormat="1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3" spans="1:15" x14ac:dyDescent="0.25">
      <c r="A3" s="1"/>
      <c r="B3" s="1">
        <v>2007</v>
      </c>
      <c r="C3" s="1">
        <v>2008</v>
      </c>
      <c r="D3" s="1">
        <v>2009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</row>
    <row r="4" spans="1:15" x14ac:dyDescent="0.25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x14ac:dyDescent="0.25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5" x14ac:dyDescent="0.25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x14ac:dyDescent="0.25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5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5" x14ac:dyDescent="0.25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 x14ac:dyDescent="0.25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5" x14ac:dyDescent="0.25">
      <c r="A11" s="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x14ac:dyDescent="0.25">
      <c r="A12" s="1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 x14ac:dyDescent="0.25">
      <c r="A13" s="6" t="s">
        <v>0</v>
      </c>
      <c r="B13" s="7"/>
      <c r="C13" s="7">
        <f>Importação!C14/Importação!B14-1</f>
        <v>2.0603529071747673E-3</v>
      </c>
      <c r="D13" s="7">
        <f>Importação!D14/Importação!C14-1</f>
        <v>-3.5106888444806916E-3</v>
      </c>
      <c r="E13" s="7">
        <f>Importação!E14/Importação!D14-1</f>
        <v>6.9482871665016432E-4</v>
      </c>
      <c r="F13" s="7">
        <f>Importação!F14/Importação!E14-1</f>
        <v>-2.0246373391089589E-3</v>
      </c>
      <c r="G13" s="7">
        <f>Importação!G14/Importação!F14-1</f>
        <v>-6.2318729080823587E-3</v>
      </c>
      <c r="H13" s="7">
        <f>Importação!H14/Importação!G14-1</f>
        <v>7.853074764000656E-3</v>
      </c>
      <c r="I13" s="7">
        <f>Importação!I14/Importação!H14-1</f>
        <v>-1.5593807402288773E-3</v>
      </c>
      <c r="J13" s="7">
        <f>Importação!J14/Importação!I14-1</f>
        <v>5.1399741296704882E-3</v>
      </c>
      <c r="K13" s="7">
        <f>Importação!K14/Importação!J14-1</f>
        <v>5.6859856451887403E-3</v>
      </c>
      <c r="L13" s="7">
        <f>Importação!L14/Importação!K14-1</f>
        <v>-4.7387297639996939E-3</v>
      </c>
      <c r="M13" s="7">
        <f>Importação!M14/Importação!L14-1</f>
        <v>-5.5199749342277338E-3</v>
      </c>
      <c r="N13" s="7">
        <f>Importação!N14/Importação!M14-1</f>
        <v>-5.2967987836596286E-3</v>
      </c>
      <c r="O13" s="7">
        <f>Importação!O14/Importação!N14-1</f>
        <v>-1.4693063549162666E-3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4"/>
  <sheetViews>
    <sheetView topLeftCell="F1" zoomScaleNormal="100" workbookViewId="0">
      <selection activeCell="O17" sqref="O17"/>
    </sheetView>
  </sheetViews>
  <sheetFormatPr defaultRowHeight="15" x14ac:dyDescent="0.25"/>
  <cols>
    <col min="1" max="1" width="26.5703125" style="2" bestFit="1" customWidth="1"/>
    <col min="2" max="12" width="9.5703125" style="2" bestFit="1" customWidth="1"/>
    <col min="13" max="15" width="9.5703125" style="2" customWidth="1"/>
    <col min="16" max="16" width="9.140625" style="2"/>
    <col min="17" max="17" width="26.5703125" style="2" bestFit="1" customWidth="1"/>
    <col min="18" max="29" width="15.42578125" style="2" bestFit="1" customWidth="1"/>
    <col min="30" max="30" width="15.42578125" bestFit="1" customWidth="1"/>
    <col min="31" max="31" width="15.42578125" customWidth="1"/>
  </cols>
  <sheetData>
    <row r="1" spans="1:31" s="5" customFormat="1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12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3" spans="1:31" x14ac:dyDescent="0.25">
      <c r="A3" s="1"/>
      <c r="B3" s="1">
        <v>2007</v>
      </c>
      <c r="C3" s="1">
        <v>2008</v>
      </c>
      <c r="D3" s="1">
        <v>2009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Q3" s="1"/>
      <c r="R3" s="1">
        <v>2007</v>
      </c>
      <c r="S3" s="1">
        <v>2008</v>
      </c>
      <c r="T3" s="1">
        <v>2009</v>
      </c>
      <c r="U3" s="1">
        <v>2010</v>
      </c>
      <c r="V3" s="1">
        <v>2011</v>
      </c>
      <c r="W3" s="1">
        <v>2012</v>
      </c>
      <c r="X3" s="1">
        <v>2013</v>
      </c>
      <c r="Y3" s="1">
        <v>2014</v>
      </c>
      <c r="Z3" s="1">
        <v>2015</v>
      </c>
      <c r="AA3" s="1">
        <v>2016</v>
      </c>
      <c r="AB3" s="1">
        <v>2017</v>
      </c>
      <c r="AC3" s="1">
        <v>2018</v>
      </c>
      <c r="AD3" s="1">
        <v>2019</v>
      </c>
      <c r="AE3" s="1">
        <v>2020</v>
      </c>
    </row>
    <row r="4" spans="1:31" x14ac:dyDescent="0.25">
      <c r="A4" s="1" t="s">
        <v>2</v>
      </c>
      <c r="B4" s="3">
        <f t="shared" ref="B4:L4" si="0">R4/R$14</f>
        <v>0.40581288138859406</v>
      </c>
      <c r="C4" s="3">
        <f t="shared" si="0"/>
        <v>0.37329434000635936</v>
      </c>
      <c r="D4" s="3">
        <f t="shared" si="0"/>
        <v>0.36619147740783742</v>
      </c>
      <c r="E4" s="3">
        <f t="shared" si="0"/>
        <v>0.34785030399685896</v>
      </c>
      <c r="F4" s="3">
        <f t="shared" si="0"/>
        <v>0.33061324163492289</v>
      </c>
      <c r="G4" s="3">
        <f t="shared" si="0"/>
        <v>0.33523427529605321</v>
      </c>
      <c r="H4" s="3">
        <f t="shared" si="0"/>
        <v>0.34236736095531833</v>
      </c>
      <c r="I4" s="3">
        <f t="shared" si="0"/>
        <v>0.34823892837351006</v>
      </c>
      <c r="J4" s="3">
        <f t="shared" si="0"/>
        <v>0.34784113446460391</v>
      </c>
      <c r="K4" s="3">
        <f t="shared" si="0"/>
        <v>0.35722947848193554</v>
      </c>
      <c r="L4" s="3">
        <f t="shared" si="0"/>
        <v>0.34429430269503569</v>
      </c>
      <c r="M4" s="3">
        <f t="shared" ref="M4" si="1">AC4/AC$14</f>
        <v>0.27876426272234756</v>
      </c>
      <c r="N4" s="3">
        <f t="shared" ref="N4:O4" si="2">AD4/AD$14</f>
        <v>0.29472525402017824</v>
      </c>
      <c r="O4" s="3">
        <f t="shared" si="2"/>
        <v>0.3838507112278427</v>
      </c>
      <c r="Q4" s="1" t="s">
        <v>2</v>
      </c>
      <c r="R4" s="8">
        <f>'[1]Valor Transacionado'!$B$33</f>
        <v>963470626.84453404</v>
      </c>
      <c r="S4" s="8">
        <f>'[1]Valor Transacionado'!$B$66</f>
        <v>942919942.75025249</v>
      </c>
      <c r="T4" s="8">
        <f>'[1]Valor Transacionado'!$B$99</f>
        <v>816223217.01250601</v>
      </c>
      <c r="U4" s="8">
        <f>'[1]Valor Transacionado'!$B$132</f>
        <v>808632117.8791517</v>
      </c>
      <c r="V4" s="8">
        <f>'[1]Valor Transacionado'!$B$165</f>
        <v>895219125.2236501</v>
      </c>
      <c r="W4" s="8">
        <f>'[1]Valor Transacionado'!$B$198</f>
        <v>1011507657.5568938</v>
      </c>
      <c r="X4" s="8">
        <f>'[1]Valor Transacionado'!$B$231</f>
        <v>1160468513.7654872</v>
      </c>
      <c r="Y4" s="8">
        <f>'[1]Valor Transacionado'!$B$264</f>
        <v>1094366973.775146</v>
      </c>
      <c r="Z4" s="8">
        <f>'[1]Valor Transacionado'!$B$297</f>
        <v>1291376156.9802129</v>
      </c>
      <c r="AA4" s="8">
        <f>'[1]Valor Transacionado'!$B$330</f>
        <v>1137095302.4681418</v>
      </c>
      <c r="AB4" s="8">
        <f>'[1]Valor Transacionado'!$B$363</f>
        <v>1007716377.4250343</v>
      </c>
      <c r="AC4" s="8">
        <f>'[1]Valor Transacionado'!$B$396</f>
        <v>1120801398.2656131</v>
      </c>
      <c r="AD4" s="8">
        <f>'[1]Valor Transacionado'!$B$429</f>
        <v>1343507502.0378056</v>
      </c>
      <c r="AE4" s="8">
        <f>'[1]Valor Transacionado'!$B$462</f>
        <v>1048976754.5931545</v>
      </c>
    </row>
    <row r="5" spans="1:31" x14ac:dyDescent="0.25">
      <c r="A5" s="1" t="s">
        <v>3</v>
      </c>
      <c r="B5" s="3">
        <f t="shared" ref="B5:L13" si="3">R5/R$14</f>
        <v>0</v>
      </c>
      <c r="C5" s="3">
        <f t="shared" si="3"/>
        <v>0</v>
      </c>
      <c r="D5" s="3">
        <f t="shared" si="3"/>
        <v>0</v>
      </c>
      <c r="E5" s="3">
        <f t="shared" si="3"/>
        <v>0</v>
      </c>
      <c r="F5" s="3">
        <f t="shared" si="3"/>
        <v>0</v>
      </c>
      <c r="G5" s="3">
        <f t="shared" si="3"/>
        <v>0</v>
      </c>
      <c r="H5" s="3">
        <f t="shared" si="3"/>
        <v>0</v>
      </c>
      <c r="I5" s="3">
        <f t="shared" si="3"/>
        <v>0</v>
      </c>
      <c r="J5" s="3">
        <f t="shared" si="3"/>
        <v>0</v>
      </c>
      <c r="K5" s="3">
        <f t="shared" si="3"/>
        <v>0</v>
      </c>
      <c r="L5" s="3">
        <f t="shared" si="3"/>
        <v>0</v>
      </c>
      <c r="M5" s="3">
        <f t="shared" ref="M5:M13" si="4">AC5/AC$14</f>
        <v>0</v>
      </c>
      <c r="N5" s="3">
        <f t="shared" ref="N5:O13" si="5">AD5/AD$14</f>
        <v>0</v>
      </c>
      <c r="O5" s="3">
        <f t="shared" si="5"/>
        <v>0</v>
      </c>
      <c r="Q5" s="1" t="s">
        <v>3</v>
      </c>
      <c r="R5" s="8">
        <f>'[1]Valor Transacionado'!$C$33</f>
        <v>0</v>
      </c>
      <c r="S5" s="8">
        <f>'[1]Valor Transacionado'!$C$66</f>
        <v>0</v>
      </c>
      <c r="T5" s="8">
        <f>'[1]Valor Transacionado'!$C$99</f>
        <v>0</v>
      </c>
      <c r="U5" s="8">
        <f>'[1]Valor Transacionado'!$C$132</f>
        <v>0</v>
      </c>
      <c r="V5" s="8">
        <f>'[1]Valor Transacionado'!$C$165</f>
        <v>0</v>
      </c>
      <c r="W5" s="8">
        <f>'[1]Valor Transacionado'!$C$198</f>
        <v>0</v>
      </c>
      <c r="X5" s="8">
        <f>'[1]Valor Transacionado'!$C$231</f>
        <v>0</v>
      </c>
      <c r="Y5" s="8">
        <f>'[1]Valor Transacionado'!$C$264</f>
        <v>0</v>
      </c>
      <c r="Z5" s="8">
        <f>'[1]Valor Transacionado'!$C$297</f>
        <v>0</v>
      </c>
      <c r="AA5" s="8">
        <f>'[1]Valor Transacionado'!$C$330</f>
        <v>0</v>
      </c>
      <c r="AB5" s="8">
        <f>'[1]Valor Transacionado'!$C$363</f>
        <v>0</v>
      </c>
      <c r="AC5" s="8">
        <f>'[1]Valor Transacionado'!$C$396</f>
        <v>0</v>
      </c>
      <c r="AD5" s="8">
        <f>'[1]Valor Transacionado'!$C$429</f>
        <v>0</v>
      </c>
      <c r="AE5" s="8">
        <f>'[1]Valor Transacionado'!$C$462</f>
        <v>0</v>
      </c>
    </row>
    <row r="6" spans="1:31" x14ac:dyDescent="0.25">
      <c r="A6" s="1" t="s">
        <v>4</v>
      </c>
      <c r="B6" s="3">
        <f t="shared" si="3"/>
        <v>4.7066134340663748E-4</v>
      </c>
      <c r="C6" s="3">
        <f t="shared" si="3"/>
        <v>3.5826566821107911E-4</v>
      </c>
      <c r="D6" s="3">
        <f t="shared" si="3"/>
        <v>3.3750277688086942E-4</v>
      </c>
      <c r="E6" s="3">
        <f t="shared" si="3"/>
        <v>4.8596141856022953E-4</v>
      </c>
      <c r="F6" s="3">
        <f t="shared" si="3"/>
        <v>4.0373676393140243E-4</v>
      </c>
      <c r="G6" s="3">
        <f t="shared" si="3"/>
        <v>2.9632718808837266E-4</v>
      </c>
      <c r="H6" s="3">
        <f t="shared" si="3"/>
        <v>3.2291752646608013E-4</v>
      </c>
      <c r="I6" s="3">
        <f t="shared" si="3"/>
        <v>4.4429092903469815E-4</v>
      </c>
      <c r="J6" s="3">
        <f t="shared" si="3"/>
        <v>1.7431897744322764E-4</v>
      </c>
      <c r="K6" s="3">
        <f t="shared" si="3"/>
        <v>3.4818376441703879E-4</v>
      </c>
      <c r="L6" s="3">
        <f t="shared" si="3"/>
        <v>5.1224141640439271E-4</v>
      </c>
      <c r="M6" s="3">
        <f t="shared" si="4"/>
        <v>1.3486391974705913E-4</v>
      </c>
      <c r="N6" s="3">
        <f t="shared" si="5"/>
        <v>1.7745928227293073E-4</v>
      </c>
      <c r="O6" s="3">
        <f t="shared" si="5"/>
        <v>2.9827570840349924E-4</v>
      </c>
      <c r="Q6" s="1" t="s">
        <v>4</v>
      </c>
      <c r="R6" s="8">
        <f>'[1]Valor Transacionado'!$D$33</f>
        <v>1117432.1968583742</v>
      </c>
      <c r="S6" s="8">
        <f>'[1]Valor Transacionado'!$D$66</f>
        <v>904958.38579608966</v>
      </c>
      <c r="T6" s="8">
        <f>'[1]Valor Transacionado'!$D$99</f>
        <v>752277.48129580414</v>
      </c>
      <c r="U6" s="8">
        <f>'[1]Valor Transacionado'!$D$132</f>
        <v>1129692.8781797579</v>
      </c>
      <c r="V6" s="8">
        <f>'[1]Valor Transacionado'!$D$165</f>
        <v>1093219.5904797027</v>
      </c>
      <c r="W6" s="8">
        <f>'[1]Valor Transacionado'!$D$198</f>
        <v>894112.69068172097</v>
      </c>
      <c r="X6" s="8">
        <f>'[1]Valor Transacionado'!$D$231</f>
        <v>1094542.4848948303</v>
      </c>
      <c r="Y6" s="8">
        <f>'[1]Valor Transacionado'!$D$264</f>
        <v>1396217.5962187359</v>
      </c>
      <c r="Z6" s="8">
        <f>'[1]Valor Transacionado'!$D$297</f>
        <v>647167.19466157025</v>
      </c>
      <c r="AA6" s="8">
        <f>'[1]Valor Transacionado'!$D$330</f>
        <v>1108301.9368859557</v>
      </c>
      <c r="AB6" s="8">
        <f>'[1]Valor Transacionado'!$D$363</f>
        <v>1499281.4591048593</v>
      </c>
      <c r="AC6" s="8">
        <f>'[1]Valor Transacionado'!$D$396</f>
        <v>542234.74828492664</v>
      </c>
      <c r="AD6" s="8">
        <f>'[1]Valor Transacionado'!$D$429</f>
        <v>808949.60234253912</v>
      </c>
      <c r="AE6" s="8">
        <f>'[1]Valor Transacionado'!$D$462</f>
        <v>815119.72082645865</v>
      </c>
    </row>
    <row r="7" spans="1:31" x14ac:dyDescent="0.25">
      <c r="A7" s="1" t="s">
        <v>5</v>
      </c>
      <c r="B7" s="3">
        <f t="shared" si="3"/>
        <v>0</v>
      </c>
      <c r="C7" s="3">
        <f t="shared" si="3"/>
        <v>0</v>
      </c>
      <c r="D7" s="3">
        <f t="shared" si="3"/>
        <v>0</v>
      </c>
      <c r="E7" s="3">
        <f t="shared" si="3"/>
        <v>0</v>
      </c>
      <c r="F7" s="3">
        <f t="shared" si="3"/>
        <v>0</v>
      </c>
      <c r="G7" s="3">
        <f t="shared" si="3"/>
        <v>0</v>
      </c>
      <c r="H7" s="3">
        <f t="shared" si="3"/>
        <v>0</v>
      </c>
      <c r="I7" s="3">
        <f t="shared" si="3"/>
        <v>0</v>
      </c>
      <c r="J7" s="3">
        <f t="shared" si="3"/>
        <v>0</v>
      </c>
      <c r="K7" s="3">
        <f t="shared" si="3"/>
        <v>0</v>
      </c>
      <c r="L7" s="3">
        <f t="shared" si="3"/>
        <v>0</v>
      </c>
      <c r="M7" s="3">
        <f t="shared" si="4"/>
        <v>0</v>
      </c>
      <c r="N7" s="3">
        <f t="shared" si="5"/>
        <v>0</v>
      </c>
      <c r="O7" s="3">
        <f t="shared" si="5"/>
        <v>0</v>
      </c>
      <c r="Q7" s="1" t="s">
        <v>5</v>
      </c>
      <c r="R7" s="8">
        <f>'[1]Valor Transacionado'!$E$33</f>
        <v>0</v>
      </c>
      <c r="S7" s="8">
        <f>'[1]Valor Transacionado'!$E$66</f>
        <v>0</v>
      </c>
      <c r="T7" s="8">
        <f>'[1]Valor Transacionado'!$E$99</f>
        <v>0</v>
      </c>
      <c r="U7" s="8">
        <f>'[1]Valor Transacionado'!$E$132</f>
        <v>0</v>
      </c>
      <c r="V7" s="8">
        <f>'[1]Valor Transacionado'!$E$165</f>
        <v>0</v>
      </c>
      <c r="W7" s="8">
        <f>'[1]Valor Transacionado'!$E$198</f>
        <v>0</v>
      </c>
      <c r="X7" s="8">
        <f>'[1]Valor Transacionado'!$E$231</f>
        <v>0</v>
      </c>
      <c r="Y7" s="8">
        <f>'[1]Valor Transacionado'!$E$264</f>
        <v>0</v>
      </c>
      <c r="Z7" s="8">
        <f>'[1]Valor Transacionado'!$E$297</f>
        <v>0</v>
      </c>
      <c r="AA7" s="8">
        <f>'[1]Valor Transacionado'!$E$330</f>
        <v>0</v>
      </c>
      <c r="AB7" s="8">
        <f>'[1]Valor Transacionado'!$E$363</f>
        <v>0</v>
      </c>
      <c r="AC7" s="8">
        <f>'[1]Valor Transacionado'!$E$396</f>
        <v>0</v>
      </c>
      <c r="AD7" s="8">
        <f>'[1]Valor Transacionado'!$E$429</f>
        <v>0</v>
      </c>
      <c r="AE7" s="8">
        <f>'[1]Valor Transacionado'!$E$462</f>
        <v>0</v>
      </c>
    </row>
    <row r="8" spans="1:31" x14ac:dyDescent="0.25">
      <c r="A8" s="1" t="s">
        <v>6</v>
      </c>
      <c r="B8" s="3">
        <f t="shared" si="3"/>
        <v>1.4266545669200015E-2</v>
      </c>
      <c r="C8" s="3">
        <f t="shared" si="3"/>
        <v>1.4786441004807695E-2</v>
      </c>
      <c r="D8" s="3">
        <f t="shared" si="3"/>
        <v>1.6602482769660514E-2</v>
      </c>
      <c r="E8" s="3">
        <f t="shared" si="3"/>
        <v>1.5059249086668372E-2</v>
      </c>
      <c r="F8" s="3">
        <f t="shared" si="3"/>
        <v>1.5490247813969118E-2</v>
      </c>
      <c r="G8" s="3">
        <f t="shared" si="3"/>
        <v>2.1124789289493885E-2</v>
      </c>
      <c r="H8" s="3">
        <f t="shared" si="3"/>
        <v>1.2791017084861201E-2</v>
      </c>
      <c r="I8" s="3">
        <f t="shared" si="3"/>
        <v>1.4525110310952143E-2</v>
      </c>
      <c r="J8" s="3">
        <f t="shared" si="3"/>
        <v>1.0459561438138672E-2</v>
      </c>
      <c r="K8" s="3">
        <f t="shared" si="3"/>
        <v>5.9385717259426533E-3</v>
      </c>
      <c r="L8" s="3">
        <f t="shared" si="3"/>
        <v>1.0764684292176788E-2</v>
      </c>
      <c r="M8" s="3">
        <f t="shared" si="4"/>
        <v>1.0192384101851863E-2</v>
      </c>
      <c r="N8" s="3">
        <f t="shared" si="5"/>
        <v>1.2571879730698791E-2</v>
      </c>
      <c r="O8" s="3">
        <f t="shared" si="5"/>
        <v>2.0772056822699864E-2</v>
      </c>
      <c r="Q8" s="1" t="s">
        <v>6</v>
      </c>
      <c r="R8" s="8">
        <f>'[1]Valor Transacionado'!$F$33</f>
        <v>33871270.058695197</v>
      </c>
      <c r="S8" s="8">
        <f>'[1]Valor Transacionado'!$F$66</f>
        <v>37349695.967787072</v>
      </c>
      <c r="T8" s="8">
        <f>'[1]Valor Transacionado'!$F$99</f>
        <v>37006136.769137636</v>
      </c>
      <c r="U8" s="8">
        <f>'[1]Valor Transacionado'!$F$132</f>
        <v>35007566.021078676</v>
      </c>
      <c r="V8" s="8">
        <f>'[1]Valor Transacionado'!$F$165</f>
        <v>41943771.002468504</v>
      </c>
      <c r="W8" s="8">
        <f>'[1]Valor Transacionado'!$F$198</f>
        <v>63740159.360878125</v>
      </c>
      <c r="X8" s="8">
        <f>'[1]Valor Transacionado'!$F$231</f>
        <v>43355688.301009037</v>
      </c>
      <c r="Y8" s="8">
        <f>'[1]Valor Transacionado'!$F$264</f>
        <v>45646249.5132007</v>
      </c>
      <c r="Z8" s="8">
        <f>'[1]Valor Transacionado'!$F$297</f>
        <v>38831601.312686138</v>
      </c>
      <c r="AA8" s="8">
        <f>'[1]Valor Transacionado'!$F$330</f>
        <v>18903036.898398042</v>
      </c>
      <c r="AB8" s="8">
        <f>'[1]Valor Transacionado'!$F$363</f>
        <v>31507197.691403955</v>
      </c>
      <c r="AC8" s="8">
        <f>'[1]Valor Transacionado'!$F$396</f>
        <v>40979565.463144928</v>
      </c>
      <c r="AD8" s="8">
        <f>'[1]Valor Transacionado'!$F$429</f>
        <v>57309017.47481218</v>
      </c>
      <c r="AE8" s="8">
        <f>'[1]Valor Transacionado'!$F$462</f>
        <v>56765310.353083424</v>
      </c>
    </row>
    <row r="9" spans="1:31" x14ac:dyDescent="0.25">
      <c r="A9" s="1" t="s">
        <v>7</v>
      </c>
      <c r="B9" s="3">
        <f t="shared" si="3"/>
        <v>4.1071622529449188E-2</v>
      </c>
      <c r="C9" s="3">
        <f t="shared" si="3"/>
        <v>5.7190993325919599E-2</v>
      </c>
      <c r="D9" s="3">
        <f t="shared" si="3"/>
        <v>6.5267228943668348E-2</v>
      </c>
      <c r="E9" s="3">
        <f t="shared" si="3"/>
        <v>3.7047467776268904E-2</v>
      </c>
      <c r="F9" s="3">
        <f t="shared" si="3"/>
        <v>7.248218287601095E-2</v>
      </c>
      <c r="G9" s="3">
        <f t="shared" si="3"/>
        <v>8.2236990694460305E-2</v>
      </c>
      <c r="H9" s="3">
        <f t="shared" si="3"/>
        <v>0.15591970726165269</v>
      </c>
      <c r="I9" s="3">
        <f t="shared" si="3"/>
        <v>0.14628453801556487</v>
      </c>
      <c r="J9" s="3">
        <f t="shared" si="3"/>
        <v>0.16345671398074671</v>
      </c>
      <c r="K9" s="3">
        <f t="shared" si="3"/>
        <v>0.25832001184905651</v>
      </c>
      <c r="L9" s="3">
        <f t="shared" si="3"/>
        <v>0.23816501258499545</v>
      </c>
      <c r="M9" s="3">
        <f t="shared" si="4"/>
        <v>0.33412837291322911</v>
      </c>
      <c r="N9" s="3">
        <f t="shared" si="5"/>
        <v>0.35914916324120688</v>
      </c>
      <c r="O9" s="3">
        <f t="shared" si="5"/>
        <v>0.12375077840867212</v>
      </c>
      <c r="Q9" s="1" t="s">
        <v>7</v>
      </c>
      <c r="R9" s="8">
        <f>'[1]Valor Transacionado'!$G$33</f>
        <v>97511202.129826486</v>
      </c>
      <c r="S9" s="8">
        <f>'[1]Valor Transacionado'!$G$66</f>
        <v>144461146.00019786</v>
      </c>
      <c r="T9" s="8">
        <f>'[1]Valor Transacionado'!$G$99</f>
        <v>145477518.89528972</v>
      </c>
      <c r="U9" s="8">
        <f>'[1]Valor Transacionado'!$G$132</f>
        <v>86122599.249631435</v>
      </c>
      <c r="V9" s="8">
        <f>'[1]Valor Transacionado'!$G$165</f>
        <v>196263876.26728696</v>
      </c>
      <c r="W9" s="8">
        <f>'[1]Valor Transacionado'!$G$198</f>
        <v>248134966.95235136</v>
      </c>
      <c r="X9" s="8">
        <f>'[1]Valor Transacionado'!$G$231</f>
        <v>528496380.1683597</v>
      </c>
      <c r="Y9" s="8">
        <f>'[1]Valor Transacionado'!$G$264</f>
        <v>459710141.90143228</v>
      </c>
      <c r="Z9" s="8">
        <f>'[1]Valor Transacionado'!$G$297</f>
        <v>606840543.6233716</v>
      </c>
      <c r="AA9" s="8">
        <f>'[1]Valor Transacionado'!$G$330</f>
        <v>822257091.59086251</v>
      </c>
      <c r="AB9" s="8">
        <f>'[1]Valor Transacionado'!$G$363</f>
        <v>697086131.93093038</v>
      </c>
      <c r="AC9" s="8">
        <f>'[1]Valor Transacionado'!$G$396</f>
        <v>1343398697.8967936</v>
      </c>
      <c r="AD9" s="8">
        <f>'[1]Valor Transacionado'!$G$429</f>
        <v>1637184423.741735</v>
      </c>
      <c r="AE9" s="8">
        <f>'[1]Valor Transacionado'!$G$462</f>
        <v>338182752.08679509</v>
      </c>
    </row>
    <row r="10" spans="1:31" x14ac:dyDescent="0.25">
      <c r="A10" s="1" t="s">
        <v>8</v>
      </c>
      <c r="B10" s="3">
        <f t="shared" si="3"/>
        <v>0.42808967879279186</v>
      </c>
      <c r="C10" s="3">
        <f t="shared" si="3"/>
        <v>0.42499882870856931</v>
      </c>
      <c r="D10" s="3">
        <f t="shared" si="3"/>
        <v>0.40860275361040599</v>
      </c>
      <c r="E10" s="3">
        <f t="shared" si="3"/>
        <v>0.4325587168082628</v>
      </c>
      <c r="F10" s="3">
        <f t="shared" si="3"/>
        <v>0.41853377715810292</v>
      </c>
      <c r="G10" s="3">
        <f t="shared" si="3"/>
        <v>0.40943569968833832</v>
      </c>
      <c r="H10" s="3">
        <f t="shared" si="3"/>
        <v>0.37022141106038792</v>
      </c>
      <c r="I10" s="3">
        <f t="shared" si="3"/>
        <v>0.36405958699399266</v>
      </c>
      <c r="J10" s="3">
        <f t="shared" si="3"/>
        <v>0.37648331594595141</v>
      </c>
      <c r="K10" s="3">
        <f t="shared" si="3"/>
        <v>0.30171492539156525</v>
      </c>
      <c r="L10" s="3">
        <f t="shared" si="3"/>
        <v>0.32245529156665159</v>
      </c>
      <c r="M10" s="3">
        <f t="shared" si="4"/>
        <v>0.29682653987339419</v>
      </c>
      <c r="N10" s="3">
        <f t="shared" si="5"/>
        <v>0.26505582343107342</v>
      </c>
      <c r="O10" s="3">
        <f t="shared" si="5"/>
        <v>0.36084287227105122</v>
      </c>
      <c r="Q10" s="1" t="s">
        <v>8</v>
      </c>
      <c r="R10" s="8">
        <f>'[1]Valor Transacionado'!$H$33</f>
        <v>1016359632.944266</v>
      </c>
      <c r="S10" s="8">
        <f>'[1]Valor Transacionado'!$H$66</f>
        <v>1073522494.9512537</v>
      </c>
      <c r="T10" s="8">
        <f>'[1]Valor Transacionado'!$H$99</f>
        <v>910755914.89152431</v>
      </c>
      <c r="U10" s="8">
        <f>'[1]Valor Transacionado'!$H$132</f>
        <v>1005549994.5255539</v>
      </c>
      <c r="V10" s="8">
        <f>'[1]Valor Transacionado'!$H$165</f>
        <v>1133286253.179671</v>
      </c>
      <c r="W10" s="8">
        <f>'[1]Valor Transacionado'!$H$198</f>
        <v>1235396783.775095</v>
      </c>
      <c r="X10" s="8">
        <f>'[1]Valor Transacionado'!$H$231</f>
        <v>1254880983.5686412</v>
      </c>
      <c r="Y10" s="8">
        <f>'[1]Valor Transacionado'!$H$264</f>
        <v>1144084581.1043794</v>
      </c>
      <c r="Z10" s="8">
        <f>'[1]Valor Transacionado'!$H$297</f>
        <v>1397711568.7073047</v>
      </c>
      <c r="AA10" s="8">
        <f>'[1]Valor Transacionado'!$H$330</f>
        <v>960387216.09763122</v>
      </c>
      <c r="AB10" s="8">
        <f>'[1]Valor Transacionado'!$H$363</f>
        <v>943795688.03641629</v>
      </c>
      <c r="AC10" s="8">
        <f>'[1]Valor Transacionado'!$H$396</f>
        <v>1193422706.6394112</v>
      </c>
      <c r="AD10" s="8">
        <f>'[1]Valor Transacionado'!$H$429</f>
        <v>1208259157.9141521</v>
      </c>
      <c r="AE10" s="8">
        <f>'[1]Valor Transacionado'!$H$462</f>
        <v>986101559.80219996</v>
      </c>
    </row>
    <row r="11" spans="1:31" x14ac:dyDescent="0.25">
      <c r="A11" s="1" t="s">
        <v>9</v>
      </c>
      <c r="B11" s="3">
        <f t="shared" si="3"/>
        <v>0.11028861027655815</v>
      </c>
      <c r="C11" s="3">
        <f t="shared" si="3"/>
        <v>0.12937113128613298</v>
      </c>
      <c r="D11" s="3">
        <f t="shared" si="3"/>
        <v>0.14299855449154686</v>
      </c>
      <c r="E11" s="3">
        <f t="shared" si="3"/>
        <v>0.16699830091338055</v>
      </c>
      <c r="F11" s="3">
        <f t="shared" si="3"/>
        <v>0.16247681375306242</v>
      </c>
      <c r="G11" s="3">
        <f t="shared" si="3"/>
        <v>0.15167191784356576</v>
      </c>
      <c r="H11" s="3">
        <f t="shared" si="3"/>
        <v>0.11837758611131378</v>
      </c>
      <c r="I11" s="3">
        <f t="shared" si="3"/>
        <v>0.12644754537694569</v>
      </c>
      <c r="J11" s="3">
        <f t="shared" si="3"/>
        <v>0.10158495519311629</v>
      </c>
      <c r="K11" s="3">
        <f t="shared" si="3"/>
        <v>7.6448828787083117E-2</v>
      </c>
      <c r="L11" s="3">
        <f t="shared" si="3"/>
        <v>8.3808467444736287E-2</v>
      </c>
      <c r="M11" s="3">
        <f t="shared" si="4"/>
        <v>7.9953576469430118E-2</v>
      </c>
      <c r="N11" s="3">
        <f t="shared" si="5"/>
        <v>6.8320420294569681E-2</v>
      </c>
      <c r="O11" s="3">
        <f t="shared" si="5"/>
        <v>0.1104853055613306</v>
      </c>
      <c r="Q11" s="1" t="s">
        <v>9</v>
      </c>
      <c r="R11" s="8">
        <f>'[1]Valor Transacionado'!$I$33</f>
        <v>261844414.8775475</v>
      </c>
      <c r="S11" s="8">
        <f>'[1]Valor Transacionado'!$I$66</f>
        <v>326784005.62884974</v>
      </c>
      <c r="T11" s="8">
        <f>'[1]Valor Transacionado'!$I$99</f>
        <v>318736910.54048121</v>
      </c>
      <c r="U11" s="8">
        <f>'[1]Valor Transacionado'!$I$132</f>
        <v>388213516.55632359</v>
      </c>
      <c r="V11" s="8">
        <f>'[1]Valor Transacionado'!$I$165</f>
        <v>439947142.94522136</v>
      </c>
      <c r="W11" s="8">
        <f>'[1]Valor Transacionado'!$I$198</f>
        <v>457642065.98391664</v>
      </c>
      <c r="X11" s="8">
        <f>'[1]Valor Transacionado'!$I$231</f>
        <v>401245787.66627997</v>
      </c>
      <c r="Y11" s="8">
        <f>'[1]Valor Transacionado'!$I$264</f>
        <v>397370903.42479312</v>
      </c>
      <c r="Z11" s="8">
        <f>'[1]Valor Transacionado'!$I$297</f>
        <v>377138802.87968898</v>
      </c>
      <c r="AA11" s="8">
        <f>'[1]Valor Transacionado'!$I$330</f>
        <v>243343870.89888313</v>
      </c>
      <c r="AB11" s="8">
        <f>'[1]Valor Transacionado'!$I$363</f>
        <v>245299339.98286667</v>
      </c>
      <c r="AC11" s="8">
        <f>'[1]Valor Transacionado'!$I$396</f>
        <v>321461866.84097511</v>
      </c>
      <c r="AD11" s="8">
        <f>'[1]Valor Transacionado'!$I$429</f>
        <v>311439199.5802505</v>
      </c>
      <c r="AE11" s="8">
        <f>'[1]Valor Transacionado'!$I$462</f>
        <v>301931229.68883795</v>
      </c>
    </row>
    <row r="12" spans="1:31" x14ac:dyDescent="0.25">
      <c r="A12" s="1" t="s">
        <v>10</v>
      </c>
      <c r="B12" s="3">
        <f t="shared" si="3"/>
        <v>0</v>
      </c>
      <c r="C12" s="3">
        <f t="shared" si="3"/>
        <v>0</v>
      </c>
      <c r="D12" s="3">
        <f t="shared" si="3"/>
        <v>0</v>
      </c>
      <c r="E12" s="3">
        <f t="shared" si="3"/>
        <v>0</v>
      </c>
      <c r="F12" s="3">
        <f t="shared" si="3"/>
        <v>0</v>
      </c>
      <c r="G12" s="3">
        <f t="shared" si="3"/>
        <v>0</v>
      </c>
      <c r="H12" s="3">
        <f t="shared" si="3"/>
        <v>0</v>
      </c>
      <c r="I12" s="3">
        <f t="shared" si="3"/>
        <v>0</v>
      </c>
      <c r="J12" s="3">
        <f t="shared" si="3"/>
        <v>0</v>
      </c>
      <c r="K12" s="3">
        <f t="shared" si="3"/>
        <v>0</v>
      </c>
      <c r="L12" s="3">
        <f t="shared" si="3"/>
        <v>0</v>
      </c>
      <c r="M12" s="3">
        <f t="shared" si="4"/>
        <v>0</v>
      </c>
      <c r="N12" s="3">
        <f t="shared" si="5"/>
        <v>0</v>
      </c>
      <c r="O12" s="3">
        <f t="shared" si="5"/>
        <v>0</v>
      </c>
      <c r="Q12" s="1" t="s">
        <v>10</v>
      </c>
      <c r="R12" s="8">
        <f>'[1]Valor Transacionado'!$J$33</f>
        <v>0</v>
      </c>
      <c r="S12" s="8">
        <f>'[1]Valor Transacionado'!$J$66</f>
        <v>0</v>
      </c>
      <c r="T12" s="8">
        <f>'[1]Valor Transacionado'!$J$99</f>
        <v>0</v>
      </c>
      <c r="U12" s="8">
        <f>'[1]Valor Transacionado'!$J$132</f>
        <v>0</v>
      </c>
      <c r="V12" s="8">
        <f>'[1]Valor Transacionado'!$J$165</f>
        <v>0</v>
      </c>
      <c r="W12" s="8">
        <f>'[1]Valor Transacionado'!$J$198</f>
        <v>0</v>
      </c>
      <c r="X12" s="8">
        <f>'[1]Valor Transacionado'!$J$231</f>
        <v>0</v>
      </c>
      <c r="Y12" s="8">
        <f>'[1]Valor Transacionado'!$J$264</f>
        <v>0</v>
      </c>
      <c r="Z12" s="8">
        <f>'[1]Valor Transacionado'!$J$297</f>
        <v>0</v>
      </c>
      <c r="AA12" s="8">
        <f>'[1]Valor Transacionado'!$J$330</f>
        <v>0</v>
      </c>
      <c r="AB12" s="8">
        <f>'[1]Valor Transacionado'!$J$363</f>
        <v>0</v>
      </c>
      <c r="AC12" s="8">
        <f>'[1]Valor Transacionado'!$J$396</f>
        <v>0</v>
      </c>
      <c r="AD12" s="8">
        <f>'[1]Valor Transacionado'!$J$429</f>
        <v>0</v>
      </c>
      <c r="AE12" s="8">
        <f>'[1]Valor Transacionado'!$J$462</f>
        <v>0</v>
      </c>
    </row>
    <row r="13" spans="1:31" x14ac:dyDescent="0.25">
      <c r="A13" s="1" t="s">
        <v>11</v>
      </c>
      <c r="B13" s="3">
        <f t="shared" si="3"/>
        <v>0</v>
      </c>
      <c r="C13" s="3">
        <f t="shared" si="3"/>
        <v>0</v>
      </c>
      <c r="D13" s="3">
        <f t="shared" si="3"/>
        <v>0</v>
      </c>
      <c r="E13" s="3">
        <f t="shared" si="3"/>
        <v>0</v>
      </c>
      <c r="F13" s="3">
        <f t="shared" si="3"/>
        <v>0</v>
      </c>
      <c r="G13" s="3">
        <f t="shared" si="3"/>
        <v>0</v>
      </c>
      <c r="H13" s="3">
        <f t="shared" si="3"/>
        <v>0</v>
      </c>
      <c r="I13" s="3">
        <f t="shared" si="3"/>
        <v>0</v>
      </c>
      <c r="J13" s="3">
        <f t="shared" si="3"/>
        <v>0</v>
      </c>
      <c r="K13" s="3">
        <f t="shared" si="3"/>
        <v>0</v>
      </c>
      <c r="L13" s="3">
        <f t="shared" si="3"/>
        <v>0</v>
      </c>
      <c r="M13" s="3">
        <f t="shared" si="4"/>
        <v>0</v>
      </c>
      <c r="N13" s="3">
        <f t="shared" si="5"/>
        <v>0</v>
      </c>
      <c r="O13" s="3">
        <f t="shared" si="5"/>
        <v>0</v>
      </c>
      <c r="Q13" s="1" t="s">
        <v>11</v>
      </c>
      <c r="R13" s="8">
        <f>'[1]Valor Transacionado'!$K$33</f>
        <v>0</v>
      </c>
      <c r="S13" s="8">
        <f>'[1]Valor Transacionado'!$K$66</f>
        <v>0</v>
      </c>
      <c r="T13" s="8">
        <f>'[1]Valor Transacionado'!$K$99</f>
        <v>0</v>
      </c>
      <c r="U13" s="8">
        <f>'[1]Valor Transacionado'!$K$132</f>
        <v>0</v>
      </c>
      <c r="V13" s="8">
        <f>'[1]Valor Transacionado'!$K$165</f>
        <v>0</v>
      </c>
      <c r="W13" s="8">
        <f>'[1]Valor Transacionado'!$K$198</f>
        <v>0</v>
      </c>
      <c r="X13" s="8">
        <f>'[1]Valor Transacionado'!$K$231</f>
        <v>0</v>
      </c>
      <c r="Y13" s="8">
        <f>'[1]Valor Transacionado'!$K$264</f>
        <v>0</v>
      </c>
      <c r="Z13" s="8">
        <f>'[1]Valor Transacionado'!$K$297</f>
        <v>0</v>
      </c>
      <c r="AA13" s="8">
        <f>'[1]Valor Transacionado'!$K$330</f>
        <v>0</v>
      </c>
      <c r="AB13" s="8">
        <f>'[1]Valor Transacionado'!$K$363</f>
        <v>0</v>
      </c>
      <c r="AC13" s="8">
        <f>'[1]Valor Transacionado'!$K$396</f>
        <v>0</v>
      </c>
      <c r="AD13" s="8">
        <f>'[1]Valor Transacionado'!$K$429</f>
        <v>0</v>
      </c>
      <c r="AE13" s="8">
        <f>'[1]Valor Transacionado'!$K$462</f>
        <v>0</v>
      </c>
    </row>
    <row r="14" spans="1:31" x14ac:dyDescent="0.25">
      <c r="A14" s="6" t="s">
        <v>0</v>
      </c>
      <c r="B14" s="7">
        <f>SUM(LARGE(B4:B12,{1;2;3;4}))</f>
        <v>0.98526279298739317</v>
      </c>
      <c r="C14" s="7">
        <f>SUM(LARGE(C4:C12,{1;2;3;4}))</f>
        <v>0.98485529332698118</v>
      </c>
      <c r="D14" s="7">
        <f>SUM(LARGE(D4:D12,{1;2;3;4}))</f>
        <v>0.98306001445345859</v>
      </c>
      <c r="E14" s="7">
        <f>SUM(LARGE(E4:E12,{1;2;3;4}))</f>
        <v>0.98445478949477117</v>
      </c>
      <c r="F14" s="7">
        <f>SUM(LARGE(F4:F12,{1;2;3;4}))</f>
        <v>0.98410601542209919</v>
      </c>
      <c r="G14" s="7">
        <f>SUM(LARGE(G4:G12,{1;2;3;4}))</f>
        <v>0.97857888352241751</v>
      </c>
      <c r="H14" s="7">
        <f>SUM(LARGE(H4:H12,{1;2;3;4}))</f>
        <v>0.98688606538867274</v>
      </c>
      <c r="I14" s="7">
        <f>SUM(LARGE(I4:I12,{1;2;3;4}))</f>
        <v>0.98503059876001331</v>
      </c>
      <c r="J14" s="7">
        <f>SUM(LARGE(J4:J12,{1;2;3;4}))</f>
        <v>0.98936611958441822</v>
      </c>
      <c r="K14" s="7">
        <f>SUM(LARGE(K4:K12,{1;2;3;4}))</f>
        <v>0.99371324450964049</v>
      </c>
      <c r="L14" s="7">
        <f>SUM(LARGE(L4:L12,{1;2;3;4}))</f>
        <v>0.98872307429141892</v>
      </c>
      <c r="M14" s="7">
        <f>SUM(LARGE(M4:M12,{1;2;3;4}))</f>
        <v>0.98967275197840099</v>
      </c>
      <c r="N14" s="7">
        <f>SUM(LARGE(N4:N12,{1;2;3;4}))</f>
        <v>0.98725066098702807</v>
      </c>
      <c r="O14" s="7">
        <f>SUM(LARGE(O4:O12,{1;2;3;4}))</f>
        <v>0.97892966746889665</v>
      </c>
      <c r="Q14" s="1" t="s">
        <v>1</v>
      </c>
      <c r="R14" s="8">
        <f>'[1]Valor Transacionado'!$L$33</f>
        <v>2374174579.0517278</v>
      </c>
      <c r="S14" s="8">
        <f>'[1]Valor Transacionado'!$L$66</f>
        <v>2525942243.6841369</v>
      </c>
      <c r="T14" s="8">
        <f>'[1]Valor Transacionado'!$L$99</f>
        <v>2228951975.5902348</v>
      </c>
      <c r="U14" s="8">
        <f>'[1]Valor Transacionado'!$L$132</f>
        <v>2324655487.1099195</v>
      </c>
      <c r="V14" s="8">
        <f>'[1]Valor Transacionado'!$L$165</f>
        <v>2707753388.2087784</v>
      </c>
      <c r="W14" s="8">
        <f>'[1]Valor Transacionado'!$L$198</f>
        <v>3017315746.3198171</v>
      </c>
      <c r="X14" s="8">
        <f>'[1]Valor Transacionado'!$L$231</f>
        <v>3389541895.9546719</v>
      </c>
      <c r="Y14" s="8">
        <f>'[1]Valor Transacionado'!$L$264</f>
        <v>3142575067.3151698</v>
      </c>
      <c r="Z14" s="8">
        <f>'[1]Valor Transacionado'!$L$297</f>
        <v>3712545840.6979251</v>
      </c>
      <c r="AA14" s="8">
        <f>'[1]Valor Transacionado'!$L$330</f>
        <v>3183094819.8908024</v>
      </c>
      <c r="AB14" s="8">
        <f>'[1]Valor Transacionado'!$L$363</f>
        <v>2926904016.5257559</v>
      </c>
      <c r="AC14" s="8">
        <f>'[1]Valor Transacionado'!$L$396</f>
        <v>4020606469.8542233</v>
      </c>
      <c r="AD14" s="8">
        <f>'[1]Valor Transacionado'!$L$429</f>
        <v>4558508250.3510981</v>
      </c>
      <c r="AE14" s="8">
        <f>'[1]Valor Transacionado'!$L$462</f>
        <v>2732772726.2448974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"/>
  <sheetViews>
    <sheetView tabSelected="1" workbookViewId="0">
      <selection activeCell="I14" sqref="I14"/>
    </sheetView>
  </sheetViews>
  <sheetFormatPr defaultRowHeight="15" x14ac:dyDescent="0.25"/>
  <cols>
    <col min="1" max="1" width="26.5703125" style="2" bestFit="1" customWidth="1"/>
    <col min="2" max="12" width="11" style="2" customWidth="1"/>
    <col min="13" max="13" width="9.140625" style="2"/>
  </cols>
  <sheetData>
    <row r="1" spans="1:15" s="5" customFormat="1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5" x14ac:dyDescent="0.25">
      <c r="A3" s="1"/>
      <c r="B3" s="1">
        <v>2007</v>
      </c>
      <c r="C3" s="1">
        <v>2008</v>
      </c>
      <c r="D3" s="1">
        <v>2009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</row>
    <row r="4" spans="1:15" x14ac:dyDescent="0.25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5" x14ac:dyDescent="0.25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5" x14ac:dyDescent="0.25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5" x14ac:dyDescent="0.25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5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5" x14ac:dyDescent="0.25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5" x14ac:dyDescent="0.25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5" x14ac:dyDescent="0.25">
      <c r="A11" s="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5" x14ac:dyDescent="0.25">
      <c r="A12" s="1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5" x14ac:dyDescent="0.25">
      <c r="A13" s="6" t="s">
        <v>0</v>
      </c>
      <c r="B13" s="7"/>
      <c r="C13" s="7">
        <f>'Valor Transacionado'!C14/'Valor Transacionado'!B14-1</f>
        <v>-4.1359489398395954E-4</v>
      </c>
      <c r="D13" s="7">
        <f>'Valor Transacionado'!D14/'Valor Transacionado'!C14-1</f>
        <v>-1.8228859464803904E-3</v>
      </c>
      <c r="E13" s="7">
        <f>'Valor Transacionado'!E14/'Valor Transacionado'!D14-1</f>
        <v>1.4188096563849673E-3</v>
      </c>
      <c r="F13" s="7">
        <f>'Valor Transacionado'!F14/'Valor Transacionado'!E14-1</f>
        <v>-3.5428145242810682E-4</v>
      </c>
      <c r="G13" s="7">
        <f>'Valor Transacionado'!G14/'Valor Transacionado'!F14-1</f>
        <v>-5.6163988564901235E-3</v>
      </c>
      <c r="H13" s="7">
        <f>'Valor Transacionado'!H14/'Valor Transacionado'!G14-1</f>
        <v>8.4890262871331057E-3</v>
      </c>
      <c r="I13" s="7">
        <f>'Valor Transacionado'!I14/'Valor Transacionado'!H14-1</f>
        <v>-1.8801224312845477E-3</v>
      </c>
      <c r="J13" s="7">
        <f>'Valor Transacionado'!J14/'Valor Transacionado'!I14-1</f>
        <v>4.4014072556350925E-3</v>
      </c>
      <c r="K13" s="7">
        <f>'Valor Transacionado'!K14/'Valor Transacionado'!J14-1</f>
        <v>4.3938485856462872E-3</v>
      </c>
      <c r="L13" s="7">
        <f>'Valor Transacionado'!L14/'Valor Transacionado'!K14-1</f>
        <v>-5.0217406739748727E-3</v>
      </c>
      <c r="M13" s="7">
        <f>'Valor Transacionado'!M14/'Valor Transacionado'!L14-1</f>
        <v>9.6050927876101255E-4</v>
      </c>
      <c r="N13" s="7">
        <f>'Valor Transacionado'!N14/'Valor Transacionado'!M14-1</f>
        <v>-2.4473655423280505E-3</v>
      </c>
      <c r="O13" s="7">
        <f>'Valor Transacionado'!O14/'Valor Transacionado'!N14-1</f>
        <v>-8.4284506933753889E-3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Exportação</vt:lpstr>
      <vt:lpstr>Exportação_VAR</vt:lpstr>
      <vt:lpstr>Importação</vt:lpstr>
      <vt:lpstr>Importação_VAR</vt:lpstr>
      <vt:lpstr>Valor Transacionado</vt:lpstr>
      <vt:lpstr>Valor Transacionado_VAR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Rodrigues Sanguinet</dc:creator>
  <cp:lastModifiedBy>Larissa Couto</cp:lastModifiedBy>
  <dcterms:created xsi:type="dcterms:W3CDTF">2018-01-15T16:57:44Z</dcterms:created>
  <dcterms:modified xsi:type="dcterms:W3CDTF">2021-02-26T00:18:34Z</dcterms:modified>
</cp:coreProperties>
</file>