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UGOKU/ugoku-lab.github.io/images/GYRO/"/>
    </mc:Choice>
  </mc:AlternateContent>
  <xr:revisionPtr revIDLastSave="397" documentId="8_{53329485-A322-45BA-B390-0DE00EFB8790}" xr6:coauthVersionLast="47" xr6:coauthVersionMax="47" xr10:uidLastSave="{CFB30DC9-65ED-40AB-8847-C11A995260F1}"/>
  <bookViews>
    <workbookView xWindow="28680" yWindow="-120" windowWidth="29040" windowHeight="17520" activeTab="1" xr2:uid="{0936869C-9685-4355-9997-2DA68DFC34DD}"/>
  </bookViews>
  <sheets>
    <sheet name="System" sheetId="4" r:id="rId1"/>
    <sheet name="fly-wheel_unit" sheetId="2" r:id="rId2"/>
    <sheet name="enclosure" sheetId="3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2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<sst xmlns="http://schemas.openxmlformats.org/spreadsheetml/2006/main" count="312" uniqueCount="141">
  <si>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</si>
  <si>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</si>
  <si>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</si>
  <si>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</si>
  <si>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</si>
  <si>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</si>
  <si>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</si>
  <si>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</si>
  <si>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</si>
  <si>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</si>
  <si>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</si>
  <si>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</si>
  <si>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</si>
  <si>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</si>
  <si>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</si>
  <si>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</si>
  <si>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</si>
  <si>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</si>
  <si>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</si>
  <si>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</si>
  <si>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</si>
  <si>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</si>
  <si>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</si>
  <si>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</si>
  <si>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</si>
  <si>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</si>
  <si>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</si>
  <si>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</si>
  <si>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</si>
  <si>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</si>
  <si>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</si>
  <si>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</si>
  <si>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</si>
  <si>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</si>
  <si>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</si>
  <si>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</si>
  <si>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</si>
  <si>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</si>
  <si>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</si>
  <si>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</si>
  <si>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</si>
  <si>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</si>
  <si>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</si>
  <si>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</si>
  <si>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</si>
  <si>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</si>
  <si>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</si>
  <si>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</si>
  <si>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</si>
  <si>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</si>
  <si>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</si>
  <si>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</si>
  <si>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</si>
  <si>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</si>
  <si>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</si>
  <si>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</si>
  <si>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</si>
  <si>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</si>
  <si>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</si>
  <si>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</si>
  <si>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</si>
  <si>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</si>
  <si>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</si>
  <si>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</si>
  <si>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</si>
  <si>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</si>
  <si>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</si>
  <si>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</si>
  <si>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</si>
  <si>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</si>
  <si>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</si>
  <si>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</si>
  <si>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</si>
  <si>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</si>
  <si>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</si>
  <si>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</si>
  <si>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</si>
  <si>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</si>
  <si>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</si>
  <si>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</si>
  <si>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</si>
  <si>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</si>
  <si>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</si>
  <si>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</si>
  <si>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</si>
  <si>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</si>
  <si>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</si>
  <si>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</si>
  <si>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</si>
  <si>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</si>
  <si>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</si>
  <si>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</si>
  <si>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</si>
  <si>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</si>
  <si>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</si>
  <si>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</si>
  <si>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</si>
  <si>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</si>
  <si>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</si>
  <si>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</si>
  <si>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</si>
  <si>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</si>
  <si>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</si>
  <si>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</si>
  <si>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</si>
  <si>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</si>
  <si>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</si>
  <si>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</si>
  <si>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</si>
  <si>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</si>
  <si>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</si>
  <si>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</si>
  <si>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</si>
  <si>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</si>
  <si>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</si>
  <si>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</si>
  <si>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</si>
  <si>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</si>
  <si>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</si>
  <si>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ニッケルメッキ</t>
    <phoneticPr fontId="18"/>
  </si>
  <si>
    <t>無電解ニッケルメッキ</t>
    <rPh sb="0" eb="3">
      <t>ムデンカイ</t>
    </rPh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</si>
  <si>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</si>
  <si>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</si>
  <si>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</si>
  <si>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</si>
  <si>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</si>
  <si>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</si>
  <si>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</si>
  <si>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フライホイール固定セットカラー</t>
    <rPh sb="7" eb="9">
      <t>コテイ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</si>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</sst>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14" fontId="0" fillId="0" borderId="10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12" xfId="0" applyFont="1" applyBorder="1">
      <alignment vertical="center"/>
    </xf>
    <xf numFmtId="5" fontId="0" fillId="0" borderId="12" xfId="0" applyNumberFormat="1" applyFont="1" applyBorder="1">
      <alignment vertical="center"/>
    </xf>
    <xf numFmtId="0" fontId="0" fillId="0" borderId="13" xfId="0" applyFont="1" applyBorder="1">
      <alignment vertical="center"/>
    </xf>
    <xf numFmtId="5" fontId="0" fillId="0" borderId="13" xfId="0" applyNumberFormat="1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3"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2" dataDxfId="51" tableBorderDxfId="50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26" totalsRowDxfId="12"/>
    <tableColumn id="5" xr3:uid="{0BA78E67-E02F-49C6-B3C3-A464D2683353}" name="Partname" dataDxfId="25" totalsRowDxfId="11"/>
    <tableColumn id="15" xr3:uid="{7E78B8C4-75E6-4641-A05E-82EF8E3B929D}" name="Material" dataDxfId="24" totalsRowDxfId="10"/>
    <tableColumn id="16" xr3:uid="{CE8FBF84-1ABB-4F3F-B75C-D8642E8824E9}" name="Surface Finishing" dataDxfId="23" totalsRowDxfId="9"/>
    <tableColumn id="4" xr3:uid="{0D709641-BD21-44FA-B07B-F9FA07B1541A}" name="Part Number" dataDxfId="22" totalsRowDxfId="8"/>
    <tableColumn id="3" xr3:uid="{57E5FC30-C3A3-40B8-B47D-B57C86D62C29}" name="Supplier" dataDxfId="13" totalsRowDxfId="7"/>
    <tableColumn id="6" xr3:uid="{0E599DBF-9F7B-4B8C-94CC-F6549B320ABC}" name="Unit Price" dataDxfId="21" totalsRowDxfId="6"/>
    <tableColumn id="7" xr3:uid="{F2125C9E-6857-454C-881F-20E7F8D8D083}" name="QTY" totalsRowLabel="Total" dataDxfId="20" totalsRowDxfId="5"/>
    <tableColumn id="8" xr3:uid="{C23E117C-F895-4523-ACD7-F882622C49CC}" name="Price" totalsRowFunction="custom" dataDxfId="19" totalsRowDxfId="4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18" totalsRowDxfId="3">
      <calculatedColumnFormula>-_xlfn.DAYS(テーブル5[[#This Row],[受注日]],テーブル5[[#This Row],[出荷日]])</calculatedColumnFormula>
    </tableColumn>
    <tableColumn id="17" xr3:uid="{D0138E4A-910F-4174-8613-2E6458EF2C11}" name="Note" dataDxfId="17"/>
    <tableColumn id="9" xr3:uid="{4C2E8E32-D666-4B95-925A-8475B68A02B1}" name="消費税" dataDxfId="16" totalsRowDxfId="2"/>
    <tableColumn id="1" xr3:uid="{9FC65BD9-5248-4133-94E2-BE777088800F}" name="受注日" dataDxfId="15" totalsRowDxfId="1"/>
    <tableColumn id="2" xr3:uid="{CEC34851-F64E-4ABB-9AE2-6A1B201668D1}" name="出荷日" dataDxfId="14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43" dataDxfId="42" tableBorderDxfId="41">
  <autoFilter ref="A1:N4" xr:uid="{B31FBE47-1031-43AC-AB6B-77ABDF2834D1}"/>
  <tableColumns count="14">
    <tableColumn id="1" xr3:uid="{C1C0B2C7-9798-40C8-AD09-A6827F915F22}" name="Balloon" dataDxfId="40"/>
    <tableColumn id="2" xr3:uid="{1CE48C0A-22FF-488A-9A7E-B73356A27B12}" name="Partname" dataDxfId="28"/>
    <tableColumn id="3" xr3:uid="{D674320C-FA0C-423F-AB87-E1B5C58FE2F9}" name="Material" dataDxfId="39"/>
    <tableColumn id="4" xr3:uid="{C55C935A-BCE3-4CE1-9105-78B5680DD98F}" name="Surface Finishing" dataDxfId="38"/>
    <tableColumn id="5" xr3:uid="{68EA2C49-E7D0-46AF-993F-99385E39AAFC}" name="Part Number" dataDxfId="37"/>
    <tableColumn id="6" xr3:uid="{9D74A4A7-39C8-49A3-B00B-0FC0479180CB}" name="Supplier" dataDxfId="29"/>
    <tableColumn id="7" xr3:uid="{65A21D04-56DC-42BB-BF94-4B99024FA621}" name="Unit Price" dataDxfId="36"/>
    <tableColumn id="8" xr3:uid="{12791772-E497-4361-9D88-68395E68291F}" name="QTY" dataDxfId="35"/>
    <tableColumn id="9" xr3:uid="{FCBEA251-2FA5-4901-9F9A-E4325C78EB9F}" name="Price" dataDxfId="27">
      <calculatedColumnFormula>テーブル3[[#This Row],[Unit Price]]*テーブル3[[#This Row],[QTY]]</calculatedColumnFormula>
    </tableColumn>
    <tableColumn id="10" xr3:uid="{B604651F-FBED-4C66-90D8-26CA3506AD10}" name="Lead Time" dataDxfId="34"/>
    <tableColumn id="11" xr3:uid="{71E5A3E7-2DDC-4D5C-9DC1-9D3783AB63E3}" name="Note" dataDxfId="33"/>
    <tableColumn id="12" xr3:uid="{E824A542-547E-4145-864D-24CA4DB4EBD3}" name="消費税" dataDxfId="32"/>
    <tableColumn id="13" xr3:uid="{DFAB695D-55D8-4628-9072-10089F337DBD}" name="受注日" dataDxfId="31"/>
    <tableColumn id="14" xr3:uid="{5EE5CB39-33D3-4188-929E-0C812CC100E2}" name="出荷日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49" totalsRowDxfId="48"/>
    <tableColumn id="7" xr3:uid="{162D6D37-3287-427C-ACB9-1584CB52E535}" name="ミスミ出荷日" dataDxfId="47" totalsRowDxfId="46"/>
    <tableColumn id="9" xr3:uid="{846787E0-9AEF-4953-B5D9-2C6186063A80}" name="メーカー名" dataDxfId="45" totalsRowDxfId="44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"/>
  <sheetViews>
    <sheetView workbookViewId="0"/>
  </sheetViews>
  <sheetFormatPr defaultRowHeight="18.75" x14ac:dyDescent="0.4"/>
  <sheetData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tabSelected="1" zoomScaleNormal="100" workbookViewId="0">
      <selection activeCell="G30" sqref="G30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1.3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132</v>
      </c>
      <c r="B1" s="4" t="s">
        <v>134</v>
      </c>
      <c r="C1" s="4" t="s">
        <v>101</v>
      </c>
      <c r="D1" s="4" t="s">
        <v>135</v>
      </c>
      <c r="E1" s="4" t="s">
        <v>136</v>
      </c>
      <c r="F1" s="4" t="s">
        <v>102</v>
      </c>
      <c r="G1" s="4" t="s">
        <v>125</v>
      </c>
      <c r="H1" s="4" t="s">
        <v>137</v>
      </c>
      <c r="I1" s="4" t="s">
        <v>138</v>
      </c>
      <c r="J1" s="4" t="s">
        <v>139</v>
      </c>
      <c r="K1" s="4" t="s">
        <v>140</v>
      </c>
      <c r="L1" s="4" t="s">
        <v>5</v>
      </c>
      <c r="M1" s="4" t="s">
        <v>0</v>
      </c>
      <c r="N1" s="4" t="s">
        <v>126</v>
      </c>
    </row>
    <row r="2" spans="1:14" x14ac:dyDescent="0.4">
      <c r="A2">
        <v>1</v>
      </c>
      <c r="B2" s="2" t="s">
        <v>122</v>
      </c>
      <c r="C2" s="2" t="s">
        <v>88</v>
      </c>
      <c r="D2" s="2" t="s">
        <v>88</v>
      </c>
      <c r="E2" s="2" t="s">
        <v>124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123</v>
      </c>
      <c r="C3" s="2" t="s">
        <v>88</v>
      </c>
      <c r="D3" s="2" t="s">
        <v>88</v>
      </c>
      <c r="E3" s="2" t="s">
        <v>130</v>
      </c>
      <c r="F3" s="2" t="s">
        <v>86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 s="2">
        <v>2</v>
      </c>
      <c r="B4" s="2" t="s">
        <v>104</v>
      </c>
      <c r="C4" s="2" t="s">
        <v>103</v>
      </c>
      <c r="D4" s="2" t="s">
        <v>120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127</v>
      </c>
      <c r="L4" s="2">
        <v>1650</v>
      </c>
      <c r="M4" s="3">
        <v>45447</v>
      </c>
      <c r="N4" s="3">
        <v>45464</v>
      </c>
    </row>
    <row r="5" spans="1:14" x14ac:dyDescent="0.4">
      <c r="A5" s="2">
        <v>3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127</v>
      </c>
      <c r="L5" s="2">
        <v>2230</v>
      </c>
      <c r="M5" s="3">
        <v>45448</v>
      </c>
      <c r="N5" s="3">
        <v>45464</v>
      </c>
    </row>
    <row r="6" spans="1:14" x14ac:dyDescent="0.4">
      <c r="A6" s="2">
        <v>4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127</v>
      </c>
      <c r="L6" s="2">
        <v>1417</v>
      </c>
      <c r="M6" s="3">
        <v>45452</v>
      </c>
      <c r="N6" s="3">
        <v>45484</v>
      </c>
    </row>
    <row r="7" spans="1:14" x14ac:dyDescent="0.4">
      <c r="A7" s="2">
        <v>5</v>
      </c>
      <c r="B7" s="2" t="s">
        <v>90</v>
      </c>
      <c r="C7" s="2" t="s">
        <v>105</v>
      </c>
      <c r="D7" s="2" t="s">
        <v>88</v>
      </c>
      <c r="E7" s="2" t="s">
        <v>133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 s="2">
        <v>6</v>
      </c>
      <c r="B8" s="2" t="s">
        <v>128</v>
      </c>
      <c r="C8" s="2" t="s">
        <v>106</v>
      </c>
      <c r="D8" s="2" t="s">
        <v>120</v>
      </c>
      <c r="E8" s="2" t="s">
        <v>70</v>
      </c>
      <c r="F8" s="2" t="s">
        <v>11</v>
      </c>
      <c r="G8" s="2">
        <v>590</v>
      </c>
      <c r="H8" s="2">
        <v>1</v>
      </c>
      <c r="I8" s="6">
        <f>テーブル5[[#This Row],[Unit Price]]*テーブル5[[#This Row],[QTY]]</f>
        <v>590</v>
      </c>
      <c r="J8">
        <f>-_xlfn.DAYS(テーブル5[[#This Row],[受注日]],テーブル5[[#This Row],[出荷日]])</f>
        <v>2</v>
      </c>
      <c r="L8" s="2">
        <v>59</v>
      </c>
      <c r="M8" s="3">
        <v>45459</v>
      </c>
      <c r="N8" s="3">
        <v>45461</v>
      </c>
    </row>
    <row r="9" spans="1:14" x14ac:dyDescent="0.4">
      <c r="A9" s="2">
        <v>7</v>
      </c>
      <c r="B9" s="2" t="s">
        <v>129</v>
      </c>
      <c r="C9" s="2" t="s">
        <v>106</v>
      </c>
      <c r="D9" s="2" t="s">
        <v>120</v>
      </c>
      <c r="E9" s="2" t="s">
        <v>38</v>
      </c>
      <c r="F9" s="2" t="s">
        <v>11</v>
      </c>
      <c r="G9" s="2">
        <v>670</v>
      </c>
      <c r="H9" s="2">
        <v>1</v>
      </c>
      <c r="I9" s="6">
        <f>テーブル5[[#This Row],[Unit Price]]*テーブル5[[#This Row],[QTY]]</f>
        <v>670</v>
      </c>
      <c r="J9">
        <f>-_xlfn.DAYS(テーブル5[[#This Row],[受注日]],テーブル5[[#This Row],[出荷日]])</f>
        <v>5</v>
      </c>
      <c r="L9" s="2">
        <v>67</v>
      </c>
      <c r="M9" s="3">
        <v>45689</v>
      </c>
      <c r="N9" s="3">
        <v>45694</v>
      </c>
    </row>
    <row r="10" spans="1:14" x14ac:dyDescent="0.4">
      <c r="A10" s="2">
        <v>8</v>
      </c>
      <c r="B10" s="2" t="s">
        <v>91</v>
      </c>
      <c r="C10" s="2" t="s">
        <v>107</v>
      </c>
      <c r="D10" s="2" t="s">
        <v>88</v>
      </c>
      <c r="E10" s="2" t="s">
        <v>43</v>
      </c>
      <c r="F10" s="2" t="s">
        <v>11</v>
      </c>
      <c r="G10" s="2">
        <v>410</v>
      </c>
      <c r="H10" s="2">
        <v>2</v>
      </c>
      <c r="I10" s="6">
        <f>テーブル5[[#This Row],[Unit Price]]*テーブル5[[#This Row],[QTY]]</f>
        <v>820</v>
      </c>
      <c r="J10">
        <f>-_xlfn.DAYS(テーブル5[[#This Row],[受注日]],テーブル5[[#This Row],[出荷日]])</f>
        <v>4</v>
      </c>
      <c r="K10" t="s">
        <v>108</v>
      </c>
      <c r="L10" s="2">
        <v>82</v>
      </c>
      <c r="M10" s="3">
        <v>45467</v>
      </c>
      <c r="N10" s="3">
        <v>45471</v>
      </c>
    </row>
    <row r="11" spans="1:14" x14ac:dyDescent="0.4">
      <c r="A11" s="2">
        <v>9</v>
      </c>
      <c r="B11" s="2" t="s">
        <v>92</v>
      </c>
      <c r="C11" s="2" t="s">
        <v>111</v>
      </c>
      <c r="D11" s="2" t="s">
        <v>112</v>
      </c>
      <c r="E11" s="2" t="s">
        <v>17</v>
      </c>
      <c r="F11" s="2" t="s">
        <v>100</v>
      </c>
      <c r="G11" s="2">
        <v>21</v>
      </c>
      <c r="H11" s="2">
        <v>1</v>
      </c>
      <c r="I11" s="6">
        <f>テーブル5[[#This Row],[Unit Price]]*テーブル5[[#This Row],[QTY]]</f>
        <v>21</v>
      </c>
      <c r="J11">
        <f>-_xlfn.DAYS(テーブル5[[#This Row],[受注日]],テーブル5[[#This Row],[出荷日]])</f>
        <v>1</v>
      </c>
      <c r="L11" s="2">
        <v>21</v>
      </c>
      <c r="M11" s="3">
        <v>45740</v>
      </c>
      <c r="N11" s="3">
        <v>45741</v>
      </c>
    </row>
    <row r="12" spans="1:14" x14ac:dyDescent="0.4">
      <c r="A12" s="2">
        <v>10</v>
      </c>
      <c r="B12" s="2" t="s">
        <v>87</v>
      </c>
      <c r="C12" s="2" t="s">
        <v>121</v>
      </c>
      <c r="D12" s="2"/>
      <c r="E12" s="2" t="s">
        <v>88</v>
      </c>
      <c r="F12" s="2" t="s">
        <v>89</v>
      </c>
      <c r="G12" s="2" t="s">
        <v>88</v>
      </c>
      <c r="H12" s="2">
        <v>2</v>
      </c>
      <c r="I12" s="6" t="s">
        <v>88</v>
      </c>
      <c r="J12" t="s">
        <v>88</v>
      </c>
      <c r="K12" s="2"/>
      <c r="L12" s="2" t="s">
        <v>88</v>
      </c>
      <c r="M12" s="3" t="s">
        <v>88</v>
      </c>
      <c r="N12" s="3" t="s">
        <v>88</v>
      </c>
    </row>
    <row r="13" spans="1:14" x14ac:dyDescent="0.4">
      <c r="A13" s="2">
        <v>11</v>
      </c>
      <c r="B13" s="2" t="s">
        <v>93</v>
      </c>
      <c r="C13" s="2" t="s">
        <v>114</v>
      </c>
      <c r="D13" s="2"/>
      <c r="E13" s="2" t="s">
        <v>113</v>
      </c>
      <c r="F13" s="2" t="s">
        <v>66</v>
      </c>
      <c r="G13" s="2">
        <v>251</v>
      </c>
      <c r="H13" s="2">
        <v>2</v>
      </c>
      <c r="I13" s="6">
        <f>テーブル5[[#This Row],[Unit Price]]*テーブル5[[#This Row],[QTY]]</f>
        <v>502</v>
      </c>
      <c r="J13">
        <f>-_xlfn.DAYS(テーブル5[[#This Row],[受注日]],テーブル5[[#This Row],[出荷日]])</f>
        <v>2</v>
      </c>
      <c r="L13" s="2">
        <v>50</v>
      </c>
      <c r="M13" s="3">
        <v>45459</v>
      </c>
      <c r="N13" s="3">
        <v>45461</v>
      </c>
    </row>
    <row r="14" spans="1:14" x14ac:dyDescent="0.4">
      <c r="A14" s="2">
        <v>12</v>
      </c>
      <c r="B14" s="2" t="s">
        <v>94</v>
      </c>
      <c r="C14" s="2" t="s">
        <v>117</v>
      </c>
      <c r="D14" s="2"/>
      <c r="E14" s="2" t="s">
        <v>115</v>
      </c>
      <c r="F14" s="2" t="s">
        <v>30</v>
      </c>
      <c r="G14" s="2">
        <v>21</v>
      </c>
      <c r="H14" s="2">
        <v>6</v>
      </c>
      <c r="I14" s="6">
        <f>テーブル5[[#This Row],[Unit Price]]*テーブル5[[#This Row],[QTY]]</f>
        <v>126</v>
      </c>
      <c r="J14">
        <f>-_xlfn.DAYS(テーブル5[[#This Row],[受注日]],テーブル5[[#This Row],[出荷日]])</f>
        <v>5</v>
      </c>
      <c r="L14" s="2">
        <v>63</v>
      </c>
      <c r="M14" s="3">
        <v>45689</v>
      </c>
      <c r="N14" s="3">
        <v>45694</v>
      </c>
    </row>
    <row r="15" spans="1:14" x14ac:dyDescent="0.4">
      <c r="A15" s="2">
        <v>13</v>
      </c>
      <c r="B15" s="2" t="s">
        <v>95</v>
      </c>
      <c r="C15" s="2" t="s">
        <v>118</v>
      </c>
      <c r="D15" s="2" t="s">
        <v>119</v>
      </c>
      <c r="E15" s="2" t="s">
        <v>83</v>
      </c>
      <c r="F15" s="2" t="s">
        <v>50</v>
      </c>
      <c r="G15" s="2">
        <v>30</v>
      </c>
      <c r="H15" s="2">
        <v>3</v>
      </c>
      <c r="I15" s="6">
        <f>テーブル5[[#This Row],[Unit Price]]*テーブル5[[#This Row],[QTY]]</f>
        <v>90</v>
      </c>
      <c r="J15">
        <f>-_xlfn.DAYS(テーブル5[[#This Row],[受注日]],テーブル5[[#This Row],[出荷日]])</f>
        <v>2</v>
      </c>
      <c r="L15" s="2">
        <v>30</v>
      </c>
      <c r="M15" s="3">
        <v>45462</v>
      </c>
      <c r="N15" s="3">
        <v>45464</v>
      </c>
    </row>
    <row r="16" spans="1:14" x14ac:dyDescent="0.4">
      <c r="A16" s="2">
        <v>14</v>
      </c>
      <c r="B16" s="2" t="s">
        <v>96</v>
      </c>
      <c r="C16" s="2" t="s">
        <v>109</v>
      </c>
      <c r="D16" s="2"/>
      <c r="E16" s="2" t="s">
        <v>61</v>
      </c>
      <c r="F16" s="2" t="s">
        <v>11</v>
      </c>
      <c r="G16" s="2">
        <v>96</v>
      </c>
      <c r="H16" s="2">
        <v>3</v>
      </c>
      <c r="I16" s="6">
        <f>テーブル5[[#This Row],[Unit Price]]*テーブル5[[#This Row],[QTY]]</f>
        <v>288</v>
      </c>
      <c r="J16">
        <f>-_xlfn.DAYS(テーブル5[[#This Row],[受注日]],テーブル5[[#This Row],[出荷日]])</f>
        <v>2</v>
      </c>
      <c r="K16" s="2"/>
      <c r="L16" s="2">
        <v>29</v>
      </c>
      <c r="M16" s="3">
        <v>45459</v>
      </c>
      <c r="N16" s="3">
        <v>45461</v>
      </c>
    </row>
    <row r="17" spans="1:16" x14ac:dyDescent="0.4">
      <c r="A17" s="2">
        <v>15</v>
      </c>
      <c r="B17" s="2" t="s">
        <v>97</v>
      </c>
      <c r="C17" s="2" t="s">
        <v>110</v>
      </c>
      <c r="D17" s="2"/>
      <c r="E17" s="2" t="s">
        <v>57</v>
      </c>
      <c r="F17" s="2" t="s">
        <v>11</v>
      </c>
      <c r="G17" s="2">
        <v>140</v>
      </c>
      <c r="H17" s="2">
        <v>1</v>
      </c>
      <c r="I17" s="6">
        <f>テーブル5[[#This Row],[Unit Price]]*テーブル5[[#This Row],[QTY]]</f>
        <v>140</v>
      </c>
      <c r="J17">
        <f>-_xlfn.DAYS(テーブル5[[#This Row],[受注日]],テーブル5[[#This Row],[出荷日]])</f>
        <v>2</v>
      </c>
      <c r="K17" s="2"/>
      <c r="L17" s="2">
        <v>14</v>
      </c>
      <c r="M17" s="3">
        <v>45459</v>
      </c>
      <c r="N17" s="3">
        <v>45461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131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4"/>
  <sheetViews>
    <sheetView zoomScale="115" zoomScaleNormal="115" workbookViewId="0">
      <selection activeCell="G6" sqref="G6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4" t="s">
        <v>132</v>
      </c>
      <c r="B1" s="4" t="s">
        <v>134</v>
      </c>
      <c r="C1" s="4" t="s">
        <v>101</v>
      </c>
      <c r="D1" s="4" t="s">
        <v>135</v>
      </c>
      <c r="E1" s="4" t="s">
        <v>136</v>
      </c>
      <c r="F1" s="4" t="s">
        <v>102</v>
      </c>
      <c r="G1" s="4" t="s">
        <v>125</v>
      </c>
      <c r="H1" s="4" t="s">
        <v>137</v>
      </c>
      <c r="I1" s="4" t="s">
        <v>138</v>
      </c>
      <c r="J1" s="4" t="s">
        <v>139</v>
      </c>
      <c r="K1" s="4" t="s">
        <v>140</v>
      </c>
      <c r="L1" s="9" t="s">
        <v>5</v>
      </c>
      <c r="M1" s="9" t="s">
        <v>0</v>
      </c>
      <c r="N1" s="9" t="s">
        <v>126</v>
      </c>
    </row>
    <row r="2" spans="1:14" x14ac:dyDescent="0.4">
      <c r="A2" s="10"/>
      <c r="B2" s="7" t="s">
        <v>22</v>
      </c>
      <c r="C2" s="10" t="s">
        <v>13</v>
      </c>
      <c r="D2" s="10"/>
      <c r="E2" s="10"/>
      <c r="F2" s="7" t="s">
        <v>21</v>
      </c>
      <c r="G2" s="7">
        <v>21</v>
      </c>
      <c r="H2" s="7">
        <v>32</v>
      </c>
      <c r="I2" s="11">
        <f>テーブル3[[#This Row],[Unit Price]]*テーブル3[[#This Row],[QTY]]</f>
        <v>672</v>
      </c>
      <c r="J2" s="10"/>
      <c r="K2" s="10"/>
      <c r="L2" s="10"/>
      <c r="M2" s="8">
        <v>45689</v>
      </c>
      <c r="N2" s="8">
        <v>45694</v>
      </c>
    </row>
    <row r="3" spans="1:14" x14ac:dyDescent="0.4">
      <c r="A3" s="10"/>
      <c r="B3" s="7" t="s">
        <v>24</v>
      </c>
      <c r="C3" s="12" t="s">
        <v>13</v>
      </c>
      <c r="D3" s="10"/>
      <c r="E3" s="10"/>
      <c r="F3" s="7" t="s">
        <v>23</v>
      </c>
      <c r="G3" s="7">
        <v>18</v>
      </c>
      <c r="H3" s="7">
        <v>10</v>
      </c>
      <c r="I3" s="11">
        <f>テーブル3[[#This Row],[Unit Price]]*テーブル3[[#This Row],[QTY]]</f>
        <v>180</v>
      </c>
      <c r="J3" s="10"/>
      <c r="K3" s="10"/>
      <c r="L3" s="10"/>
      <c r="M3" s="8">
        <v>45689</v>
      </c>
      <c r="N3" s="8">
        <v>45694</v>
      </c>
    </row>
    <row r="4" spans="1:14" x14ac:dyDescent="0.4">
      <c r="A4" s="12"/>
      <c r="B4" s="7"/>
      <c r="C4" s="12" t="s">
        <v>13</v>
      </c>
      <c r="D4" s="12"/>
      <c r="E4" s="12"/>
      <c r="F4" s="7"/>
      <c r="G4" s="12"/>
      <c r="H4" s="12"/>
      <c r="I4" s="13">
        <f>テーブル3[[#This Row],[Unit Price]]*テーブル3[[#This Row],[QTY]]</f>
        <v>0</v>
      </c>
      <c r="J4" s="12"/>
      <c r="K4" s="12"/>
      <c r="L4" s="12"/>
      <c r="M4" s="8"/>
      <c r="N4" s="8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System</vt:lpstr>
      <vt:lpstr>fly-wheel_unit</vt:lpstr>
      <vt:lpstr>enclosure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2025-08-10T09:14:42Z</dcterms:modified>
</cp:coreProperties>
</file>