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ky/Documents/R/UHEROtheme/sample_data/"/>
    </mc:Choice>
  </mc:AlternateContent>
  <xr:revisionPtr revIDLastSave="0" documentId="13_ncr:1_{16D638C4-FABF-DD4B-9FD4-06BF39F005FF}" xr6:coauthVersionLast="47" xr6:coauthVersionMax="47" xr10:uidLastSave="{00000000-0000-0000-0000-000000000000}"/>
  <bookViews>
    <workbookView xWindow="6360" yWindow="1700" windowWidth="27240" windowHeight="16440" activeTab="1" xr2:uid="{37EF705C-9ABB-BC49-956B-53E83ECDB111}"/>
  </bookViews>
  <sheets>
    <sheet name="Nonfarm Payrolls" sheetId="1" r:id="rId1"/>
    <sheet name="Prefire Payrolls" sheetId="2" r:id="rId2"/>
    <sheet name="Job Openings Unemp" sheetId="3" r:id="rId3"/>
    <sheet name="Mortgages" sheetId="4" r:id="rId4"/>
    <sheet name="Vis by Market Forecast" sheetId="5" r:id="rId5"/>
    <sheet name="Vexp By Mkt" sheetId="6" r:id="rId6"/>
    <sheet name="Transactions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8" l="1"/>
  <c r="D14" i="8"/>
  <c r="D13" i="8"/>
  <c r="D12" i="8"/>
  <c r="D11" i="8"/>
  <c r="D10" i="8"/>
  <c r="D9" i="8"/>
  <c r="D8" i="8"/>
  <c r="D7" i="8"/>
  <c r="D6" i="8"/>
  <c r="D5" i="8"/>
  <c r="D4" i="8"/>
  <c r="D3" i="8"/>
  <c r="D2" i="8"/>
</calcChain>
</file>

<file path=xl/sharedStrings.xml><?xml version="1.0" encoding="utf-8"?>
<sst xmlns="http://schemas.openxmlformats.org/spreadsheetml/2006/main" count="43" uniqueCount="41">
  <si>
    <t>Date</t>
  </si>
  <si>
    <t>State</t>
  </si>
  <si>
    <t>Hawaii</t>
  </si>
  <si>
    <t>Honolulu</t>
  </si>
  <si>
    <t>Kauai</t>
  </si>
  <si>
    <t>Maui</t>
  </si>
  <si>
    <t>Maui County</t>
  </si>
  <si>
    <t>All Other Counties</t>
  </si>
  <si>
    <t>Transportation and Utilities</t>
  </si>
  <si>
    <t>Finance and Real Estate</t>
  </si>
  <si>
    <t>Accommodation and Food Services</t>
  </si>
  <si>
    <t>Retail Trade</t>
  </si>
  <si>
    <t>Wholesale Trade</t>
  </si>
  <si>
    <t>Manufacturing</t>
  </si>
  <si>
    <t>Federal Government</t>
  </si>
  <si>
    <t>Health Care and Social Assistance</t>
  </si>
  <si>
    <t>Construction and Mining</t>
  </si>
  <si>
    <t>State and Local Government</t>
  </si>
  <si>
    <t>Perc Change Pre Fire</t>
  </si>
  <si>
    <t>Job Openings</t>
  </si>
  <si>
    <t>Unemployed Persons</t>
  </si>
  <si>
    <t>&lt;=3%</t>
  </si>
  <si>
    <t>3.01%-4%</t>
  </si>
  <si>
    <t>4.01%-5%</t>
  </si>
  <si>
    <t>5.01%-6%</t>
  </si>
  <si>
    <t>&gt;6%</t>
  </si>
  <si>
    <t>Month</t>
  </si>
  <si>
    <t>US</t>
  </si>
  <si>
    <t>JP</t>
  </si>
  <si>
    <t>Rest of the World</t>
  </si>
  <si>
    <t>2023 February</t>
  </si>
  <si>
    <t>2024 February</t>
  </si>
  <si>
    <t>United States</t>
  </si>
  <si>
    <t>Japan</t>
  </si>
  <si>
    <t>Canada</t>
  </si>
  <si>
    <t>Other Visitors</t>
  </si>
  <si>
    <t>Country</t>
  </si>
  <si>
    <t>year</t>
  </si>
  <si>
    <t>Condominium Transactions</t>
  </si>
  <si>
    <t>Single-family Transactions</t>
  </si>
  <si>
    <t>Interest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</si>
</sst>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6" x14ac:knownFonts="1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D9D9D9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4" fillId="0" borderId="0"/>
    <xf numFmtId="0" fontId="5" fillId="0" borderId="0"/>
    <xf numFmtId="0" fontId="5" fillId="0" borderId="0"/>
  </cellStyleXfs>
  <cellXfs count="12"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0" borderId="0" xfId="0" applyFont="1"/>
    <xf numFmtId="14" fontId="2" fillId="0" borderId="0" xfId="0" applyNumberFormat="1" applyFont="1"/>
    <xf numFmtId="0" fontId="2" fillId="0" borderId="0" xfId="0" applyFont="1"/>
    <xf numFmtId="0" fontId="3" fillId="0" borderId="0" xfId="1"/>
    <xf numFmtId="164" fontId="4" fillId="0" borderId="0" xfId="2" applyNumberFormat="1"/>
    <xf numFmtId="164" fontId="4" fillId="2" borderId="0" xfId="2" applyNumberFormat="1" applyFill="1"/>
    <xf numFmtId="0" fontId="3" fillId="2" borderId="0" xfId="1" applyFill="1"/>
    <xf numFmtId="0" fontId="5" fillId="0" borderId="0" xfId="3"/>
    <xf numFmtId="0" fontId="5" fillId="0" borderId="0" xfId="4"/>
  </cellXfs>
  <cellStyles count="5">
    <cellStyle name="Normal" xfId="0" builtinId="0"/>
    <cellStyle name="Normal 2 2 2" xfId="4" xr:uid="{28C7AD25-224A-7343-A3CA-8EA10F2EE914}"/>
    <cellStyle name="Normal 2 2 3" xfId="1" xr:uid="{CDA21450-E8B9-8F4B-BCC2-6AC60850BFC6}"/>
    <cellStyle name="Normal 3 2 2" xfId="3" xr:uid="{CCD6ADFB-BCCA-104A-BBD4-C6C6779A75CE}"/>
    <cellStyle name="Normal 8" xfId="2" xr:uid="{2360C2C1-0D60-244C-8CA1-C1E21B65A8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D4B26-AA36-B446-9F0D-988764010BD7}">
  <dimension ref="A1:F52"/>
  <sheetViews>
    <sheetView workbookViewId="0">
      <selection activeCell="I17" sqref="I1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43831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 x14ac:dyDescent="0.2">
      <c r="A3" s="1">
        <v>43862</v>
      </c>
      <c r="B3">
        <v>99.810987449086298</v>
      </c>
      <c r="C3">
        <v>99.685226027085605</v>
      </c>
      <c r="D3">
        <v>99.868077302239087</v>
      </c>
      <c r="E3">
        <v>99.543763279998288</v>
      </c>
      <c r="F3">
        <v>99.695589191141835</v>
      </c>
    </row>
    <row r="4" spans="1:6" x14ac:dyDescent="0.2">
      <c r="A4" s="1">
        <v>43891</v>
      </c>
      <c r="B4">
        <v>98.816340513392333</v>
      </c>
      <c r="C4">
        <v>99.443030656351226</v>
      </c>
      <c r="D4">
        <v>98.706671630478709</v>
      </c>
      <c r="E4">
        <v>98.637539704541354</v>
      </c>
      <c r="F4">
        <v>98.985703506916778</v>
      </c>
    </row>
    <row r="5" spans="1:6" x14ac:dyDescent="0.2">
      <c r="A5" s="1">
        <v>43922</v>
      </c>
      <c r="B5">
        <v>76.8109913629022</v>
      </c>
      <c r="C5">
        <v>75.715694331478232</v>
      </c>
      <c r="D5">
        <v>79.547466996671673</v>
      </c>
      <c r="E5">
        <v>66.038888186788199</v>
      </c>
      <c r="F5">
        <v>66.04600419087113</v>
      </c>
    </row>
    <row r="6" spans="1:6" x14ac:dyDescent="0.2">
      <c r="A6" s="1">
        <v>43952</v>
      </c>
      <c r="B6">
        <v>76.593672475004638</v>
      </c>
      <c r="C6">
        <v>76.778351909793514</v>
      </c>
      <c r="D6">
        <v>78.923393544937142</v>
      </c>
      <c r="E6">
        <v>69.284651896572143</v>
      </c>
      <c r="F6">
        <v>65.657228183780717</v>
      </c>
    </row>
    <row r="7" spans="1:6" x14ac:dyDescent="0.2">
      <c r="A7" s="1">
        <v>43983</v>
      </c>
      <c r="B7">
        <v>79.123446887523158</v>
      </c>
      <c r="C7">
        <v>80.97978565758936</v>
      </c>
      <c r="D7">
        <v>81.568131039346454</v>
      </c>
      <c r="E7">
        <v>70.649696123340433</v>
      </c>
      <c r="F7">
        <v>66.507294256258177</v>
      </c>
    </row>
    <row r="8" spans="1:6" x14ac:dyDescent="0.2">
      <c r="A8" s="1">
        <v>44013</v>
      </c>
      <c r="B8">
        <v>79.544873520412324</v>
      </c>
      <c r="C8">
        <v>79.758466525435651</v>
      </c>
      <c r="D8">
        <v>82.605767305550486</v>
      </c>
      <c r="E8">
        <v>69.72932389173549</v>
      </c>
      <c r="F8">
        <v>65.290874395386851</v>
      </c>
    </row>
    <row r="9" spans="1:6" x14ac:dyDescent="0.2">
      <c r="A9" s="1">
        <v>44044</v>
      </c>
      <c r="B9">
        <v>79.631888294878266</v>
      </c>
      <c r="C9">
        <v>80.325833101286889</v>
      </c>
      <c r="D9">
        <v>82.619301635820563</v>
      </c>
      <c r="E9">
        <v>70.239289229514014</v>
      </c>
      <c r="F9">
        <v>65.210484034500709</v>
      </c>
    </row>
    <row r="10" spans="1:6" x14ac:dyDescent="0.2">
      <c r="A10" s="1">
        <v>44075</v>
      </c>
      <c r="B10">
        <v>77.310323457553991</v>
      </c>
      <c r="C10">
        <v>80.267734095173097</v>
      </c>
      <c r="D10">
        <v>79.486182918781438</v>
      </c>
      <c r="E10">
        <v>70.319578444234807</v>
      </c>
      <c r="F10">
        <v>64.691530905880725</v>
      </c>
    </row>
    <row r="11" spans="1:6" x14ac:dyDescent="0.2">
      <c r="A11" s="1">
        <v>44105</v>
      </c>
      <c r="B11">
        <v>80.07658158088168</v>
      </c>
      <c r="C11">
        <v>81.816934737386831</v>
      </c>
      <c r="D11">
        <v>82.109415538304887</v>
      </c>
      <c r="E11">
        <v>72.522926397008504</v>
      </c>
      <c r="F11">
        <v>69.623513867977152</v>
      </c>
    </row>
    <row r="12" spans="1:6" x14ac:dyDescent="0.2">
      <c r="A12" s="1">
        <v>44136</v>
      </c>
      <c r="B12">
        <v>81.869877531011426</v>
      </c>
      <c r="C12">
        <v>83.307071976221408</v>
      </c>
      <c r="D12">
        <v>83.396089267318132</v>
      </c>
      <c r="E12">
        <v>76.094633291664579</v>
      </c>
      <c r="F12">
        <v>73.949530232477073</v>
      </c>
    </row>
    <row r="13" spans="1:6" x14ac:dyDescent="0.2">
      <c r="A13" s="1">
        <v>44166</v>
      </c>
      <c r="B13">
        <v>83.091208021939138</v>
      </c>
      <c r="C13">
        <v>85.482784023327469</v>
      </c>
      <c r="D13">
        <v>84.215391675609155</v>
      </c>
      <c r="E13">
        <v>76.598258089305077</v>
      </c>
      <c r="F13">
        <v>77.010535249971198</v>
      </c>
    </row>
    <row r="14" spans="1:6" x14ac:dyDescent="0.2">
      <c r="A14" s="1">
        <v>44197</v>
      </c>
      <c r="B14">
        <v>83.571456666957374</v>
      </c>
      <c r="C14">
        <v>86.393084984438161</v>
      </c>
      <c r="D14">
        <v>84.673608951315941</v>
      </c>
      <c r="E14">
        <v>73.891714431821001</v>
      </c>
      <c r="F14">
        <v>78.573575774219137</v>
      </c>
    </row>
    <row r="15" spans="1:6" x14ac:dyDescent="0.2">
      <c r="A15" s="1">
        <v>44228</v>
      </c>
      <c r="B15">
        <v>83.929205268991751</v>
      </c>
      <c r="C15">
        <v>86.781573239774602</v>
      </c>
      <c r="D15">
        <v>84.932467898497947</v>
      </c>
      <c r="E15">
        <v>74.579252167955673</v>
      </c>
      <c r="F15">
        <v>79.353099108735776</v>
      </c>
    </row>
    <row r="16" spans="1:6" x14ac:dyDescent="0.2">
      <c r="A16" s="1">
        <v>44256</v>
      </c>
      <c r="B16">
        <v>85.087868553890218</v>
      </c>
      <c r="C16">
        <v>87.856783098015626</v>
      </c>
      <c r="D16">
        <v>85.91281068026251</v>
      </c>
      <c r="E16">
        <v>75.790616378738051</v>
      </c>
      <c r="F16">
        <v>81.622534893581403</v>
      </c>
    </row>
    <row r="17" spans="1:6" x14ac:dyDescent="0.2">
      <c r="A17" s="1">
        <v>44287</v>
      </c>
      <c r="B17">
        <v>87.1031341956011</v>
      </c>
      <c r="C17">
        <v>89.721577843179787</v>
      </c>
      <c r="D17">
        <v>87.622624542235812</v>
      </c>
      <c r="E17">
        <v>80.327832407860299</v>
      </c>
      <c r="F17">
        <v>84.529300285502316</v>
      </c>
    </row>
    <row r="18" spans="1:6" x14ac:dyDescent="0.2">
      <c r="A18" s="1">
        <v>44317</v>
      </c>
      <c r="B18">
        <v>88.047024721409045</v>
      </c>
      <c r="C18">
        <v>90.669319578482813</v>
      </c>
      <c r="D18">
        <v>88.364064479719573</v>
      </c>
      <c r="E18">
        <v>83.273975231684432</v>
      </c>
      <c r="F18">
        <v>85.833634230883931</v>
      </c>
    </row>
    <row r="19" spans="1:6" x14ac:dyDescent="0.2">
      <c r="A19" s="1">
        <v>44348</v>
      </c>
      <c r="B19">
        <v>89.051329975785919</v>
      </c>
      <c r="C19">
        <v>91.507069381404932</v>
      </c>
      <c r="D19">
        <v>89.244622586015026</v>
      </c>
      <c r="E19">
        <v>85.58053443395309</v>
      </c>
      <c r="F19">
        <v>87.175466528613939</v>
      </c>
    </row>
    <row r="20" spans="1:6" x14ac:dyDescent="0.2">
      <c r="A20" s="1">
        <v>44378</v>
      </c>
      <c r="B20">
        <v>90.515922439132865</v>
      </c>
      <c r="C20">
        <v>92.553429440811954</v>
      </c>
      <c r="D20">
        <v>90.634055997627655</v>
      </c>
      <c r="E20">
        <v>87.211256370542429</v>
      </c>
      <c r="F20">
        <v>89.38820495352951</v>
      </c>
    </row>
    <row r="21" spans="1:6" x14ac:dyDescent="0.2">
      <c r="A21" s="1">
        <v>44409</v>
      </c>
      <c r="B21">
        <v>90.367330576833965</v>
      </c>
      <c r="C21">
        <v>92.255398171320152</v>
      </c>
      <c r="D21">
        <v>90.457799127632427</v>
      </c>
      <c r="E21">
        <v>87.759400274485543</v>
      </c>
      <c r="F21">
        <v>89.24494659593455</v>
      </c>
    </row>
    <row r="22" spans="1:6" x14ac:dyDescent="0.2">
      <c r="A22" s="1">
        <v>44440</v>
      </c>
      <c r="B22">
        <v>90.244473142042935</v>
      </c>
      <c r="C22">
        <v>92.050968110510993</v>
      </c>
      <c r="D22">
        <v>90.128521277508554</v>
      </c>
      <c r="E22">
        <v>88.072695278851</v>
      </c>
      <c r="F22">
        <v>90.237517193635568</v>
      </c>
    </row>
    <row r="23" spans="1:6" x14ac:dyDescent="0.2">
      <c r="A23" s="1">
        <v>44470</v>
      </c>
      <c r="B23">
        <v>90.793962645011675</v>
      </c>
      <c r="C23">
        <v>92.826732731678092</v>
      </c>
      <c r="D23">
        <v>90.668729297972831</v>
      </c>
      <c r="E23">
        <v>89.069863673692979</v>
      </c>
      <c r="F23">
        <v>90.453752785971332</v>
      </c>
    </row>
    <row r="24" spans="1:6" x14ac:dyDescent="0.2">
      <c r="A24" s="1">
        <v>44501</v>
      </c>
      <c r="B24">
        <v>91.059472773448647</v>
      </c>
      <c r="C24">
        <v>93.035420527676067</v>
      </c>
      <c r="D24">
        <v>90.862434477252833</v>
      </c>
      <c r="E24">
        <v>89.436220425569772</v>
      </c>
      <c r="F24">
        <v>91.153832743262697</v>
      </c>
    </row>
    <row r="25" spans="1:6" x14ac:dyDescent="0.2">
      <c r="A25" s="1">
        <v>44531</v>
      </c>
      <c r="B25">
        <v>91.370654611515931</v>
      </c>
      <c r="C25">
        <v>93.188351851811944</v>
      </c>
      <c r="D25">
        <v>91.202600661490735</v>
      </c>
      <c r="E25">
        <v>89.941970706396432</v>
      </c>
      <c r="F25">
        <v>91.352038537152637</v>
      </c>
    </row>
    <row r="26" spans="1:6" x14ac:dyDescent="0.2">
      <c r="A26" s="1">
        <v>44562</v>
      </c>
      <c r="B26">
        <v>91.208387197967795</v>
      </c>
      <c r="C26">
        <v>93.258101203973894</v>
      </c>
      <c r="D26">
        <v>91.192256650965959</v>
      </c>
      <c r="E26">
        <v>89.670097697210011</v>
      </c>
      <c r="F26">
        <v>90.127593621145962</v>
      </c>
    </row>
    <row r="27" spans="1:6" x14ac:dyDescent="0.2">
      <c r="A27" s="1">
        <v>44593</v>
      </c>
      <c r="B27">
        <v>91.673077963345989</v>
      </c>
      <c r="C27">
        <v>93.761243299953648</v>
      </c>
      <c r="D27">
        <v>91.582209411656962</v>
      </c>
      <c r="E27">
        <v>90.061991144222247</v>
      </c>
      <c r="F27">
        <v>91.032334913519563</v>
      </c>
    </row>
    <row r="28" spans="1:6" x14ac:dyDescent="0.2">
      <c r="A28" s="1">
        <v>44621</v>
      </c>
      <c r="B28">
        <v>92.020674702701996</v>
      </c>
      <c r="C28">
        <v>93.864877148393205</v>
      </c>
      <c r="D28">
        <v>91.956124086476621</v>
      </c>
      <c r="E28">
        <v>89.737002658957238</v>
      </c>
      <c r="F28">
        <v>91.721889740921895</v>
      </c>
    </row>
    <row r="29" spans="1:6" x14ac:dyDescent="0.2">
      <c r="A29" s="1">
        <v>44652</v>
      </c>
      <c r="B29">
        <v>92.51012006279916</v>
      </c>
      <c r="C29">
        <v>94.773742700502254</v>
      </c>
      <c r="D29">
        <v>92.417559620686887</v>
      </c>
      <c r="E29">
        <v>90.694224738131851</v>
      </c>
      <c r="F29">
        <v>91.809318122023356</v>
      </c>
    </row>
    <row r="30" spans="1:6" x14ac:dyDescent="0.2">
      <c r="A30" s="1">
        <v>44682</v>
      </c>
      <c r="B30">
        <v>92.355849797076601</v>
      </c>
      <c r="C30">
        <v>94.71503206833998</v>
      </c>
      <c r="D30">
        <v>92.205117594587151</v>
      </c>
      <c r="E30">
        <v>90.673630465812366</v>
      </c>
      <c r="F30">
        <v>91.859594688264565</v>
      </c>
    </row>
    <row r="31" spans="1:6" x14ac:dyDescent="0.2">
      <c r="A31" s="1">
        <v>44713</v>
      </c>
      <c r="B31">
        <v>92.595988847453924</v>
      </c>
      <c r="C31">
        <v>95.142271630567791</v>
      </c>
      <c r="D31">
        <v>92.413225901892346</v>
      </c>
      <c r="E31">
        <v>90.950442630666373</v>
      </c>
      <c r="F31">
        <v>92.108379145572712</v>
      </c>
    </row>
    <row r="32" spans="1:6" x14ac:dyDescent="0.2">
      <c r="A32" s="1">
        <v>44743</v>
      </c>
      <c r="B32">
        <v>93.455180994107991</v>
      </c>
      <c r="C32">
        <v>95.730232341717155</v>
      </c>
      <c r="D32">
        <v>93.359139490903843</v>
      </c>
      <c r="E32">
        <v>91.629922832829877</v>
      </c>
      <c r="F32">
        <v>92.768815231606254</v>
      </c>
    </row>
    <row r="33" spans="1:6" x14ac:dyDescent="0.2">
      <c r="A33" s="1">
        <v>44774</v>
      </c>
      <c r="B33">
        <v>93.667800261964189</v>
      </c>
      <c r="C33">
        <v>95.797737833959118</v>
      </c>
      <c r="D33">
        <v>93.433087996235912</v>
      </c>
      <c r="E33">
        <v>91.933401319529978</v>
      </c>
      <c r="F33">
        <v>93.895592782481003</v>
      </c>
    </row>
    <row r="34" spans="1:6" x14ac:dyDescent="0.2">
      <c r="A34" s="1">
        <v>44805</v>
      </c>
      <c r="B34">
        <v>94.195682134110456</v>
      </c>
      <c r="C34">
        <v>96.296058580007681</v>
      </c>
      <c r="D34">
        <v>93.993964769272651</v>
      </c>
      <c r="E34">
        <v>92.487171232759238</v>
      </c>
      <c r="F34">
        <v>94.242998107153483</v>
      </c>
    </row>
    <row r="35" spans="1:6" x14ac:dyDescent="0.2">
      <c r="A35" s="1">
        <v>44835</v>
      </c>
      <c r="B35">
        <v>94.603577301978646</v>
      </c>
      <c r="C35">
        <v>96.58741629421354</v>
      </c>
      <c r="D35">
        <v>94.522481309074763</v>
      </c>
      <c r="E35">
        <v>92.010651191215018</v>
      </c>
      <c r="F35">
        <v>94.408454335379943</v>
      </c>
    </row>
    <row r="36" spans="1:6" x14ac:dyDescent="0.2">
      <c r="A36" s="1">
        <v>44866</v>
      </c>
      <c r="B36">
        <v>94.676222035327697</v>
      </c>
      <c r="C36">
        <v>96.805669237843802</v>
      </c>
      <c r="D36">
        <v>94.539051493838315</v>
      </c>
      <c r="E36">
        <v>92.450141783305355</v>
      </c>
      <c r="F36">
        <v>94.531142153030601</v>
      </c>
    </row>
    <row r="37" spans="1:6" x14ac:dyDescent="0.2">
      <c r="A37" s="1">
        <v>44896</v>
      </c>
      <c r="B37">
        <v>94.758641763071253</v>
      </c>
      <c r="C37">
        <v>96.995497228665329</v>
      </c>
      <c r="D37">
        <v>94.662868374325896</v>
      </c>
      <c r="E37">
        <v>92.592218684242638</v>
      </c>
      <c r="F37">
        <v>94.24741451928486</v>
      </c>
    </row>
    <row r="38" spans="1:6" x14ac:dyDescent="0.2">
      <c r="A38" s="1">
        <v>44927</v>
      </c>
      <c r="B38">
        <v>94.748837286788401</v>
      </c>
      <c r="C38">
        <v>97.226477232242203</v>
      </c>
      <c r="D38">
        <v>94.542558534490524</v>
      </c>
      <c r="E38">
        <v>92.629532826633593</v>
      </c>
      <c r="F38">
        <v>94.660117620008393</v>
      </c>
    </row>
    <row r="39" spans="1:6" x14ac:dyDescent="0.2">
      <c r="A39" s="1">
        <v>44958</v>
      </c>
      <c r="B39">
        <v>95.546350268345861</v>
      </c>
      <c r="C39">
        <v>97.818933083845778</v>
      </c>
      <c r="D39">
        <v>95.326766767814846</v>
      </c>
      <c r="E39">
        <v>93.656942335895977</v>
      </c>
      <c r="F39">
        <v>95.622514357993126</v>
      </c>
    </row>
    <row r="40" spans="1:6" x14ac:dyDescent="0.2">
      <c r="A40" s="1">
        <v>44986</v>
      </c>
      <c r="B40">
        <v>95.290202615631969</v>
      </c>
      <c r="C40">
        <v>98.457362616942106</v>
      </c>
      <c r="D40">
        <v>94.951992891545629</v>
      </c>
      <c r="E40">
        <v>94.43746272540568</v>
      </c>
      <c r="F40">
        <v>94.842208260773347</v>
      </c>
    </row>
    <row r="41" spans="1:6" x14ac:dyDescent="0.2">
      <c r="A41" s="1">
        <v>45017</v>
      </c>
      <c r="B41">
        <v>95.413619261751748</v>
      </c>
      <c r="C41">
        <v>97.989947711953135</v>
      </c>
      <c r="D41">
        <v>95.160812053162743</v>
      </c>
      <c r="E41">
        <v>94.234322450279421</v>
      </c>
      <c r="F41">
        <v>95.120021543013308</v>
      </c>
    </row>
    <row r="42" spans="1:6" x14ac:dyDescent="0.2">
      <c r="A42" s="1">
        <v>45047</v>
      </c>
      <c r="B42">
        <v>95.414370269001978</v>
      </c>
      <c r="C42">
        <v>98.359244801361285</v>
      </c>
      <c r="D42">
        <v>95.071722723535785</v>
      </c>
      <c r="E42">
        <v>94.252773978892208</v>
      </c>
      <c r="F42">
        <v>95.319430752007051</v>
      </c>
    </row>
    <row r="43" spans="1:6" x14ac:dyDescent="0.2">
      <c r="A43" s="1">
        <v>45078</v>
      </c>
      <c r="B43">
        <v>95.578387101096212</v>
      </c>
      <c r="C43">
        <v>98.655541582499524</v>
      </c>
      <c r="D43">
        <v>95.275665137503196</v>
      </c>
      <c r="E43">
        <v>94.555649606329524</v>
      </c>
      <c r="F43">
        <v>95.070794591290323</v>
      </c>
    </row>
    <row r="44" spans="1:6" x14ac:dyDescent="0.2">
      <c r="A44" s="1">
        <v>45108</v>
      </c>
      <c r="B44">
        <v>95.520780696477743</v>
      </c>
      <c r="C44">
        <v>98.653131804899246</v>
      </c>
      <c r="D44">
        <v>95.266328301754299</v>
      </c>
      <c r="E44">
        <v>94.8796606831866</v>
      </c>
      <c r="F44">
        <v>94.517842825515856</v>
      </c>
    </row>
    <row r="45" spans="1:6" x14ac:dyDescent="0.2">
      <c r="A45" s="1">
        <v>45139</v>
      </c>
      <c r="B45">
        <v>95.248313568692865</v>
      </c>
      <c r="C45">
        <v>98.47629106511873</v>
      </c>
      <c r="D45">
        <v>95.297089135536325</v>
      </c>
      <c r="E45">
        <v>94.61050845968964</v>
      </c>
      <c r="F45">
        <v>92.358752110556523</v>
      </c>
    </row>
    <row r="46" spans="1:6" x14ac:dyDescent="0.2">
      <c r="A46" s="1">
        <v>45170</v>
      </c>
      <c r="B46">
        <v>94.964273037743752</v>
      </c>
      <c r="C46">
        <v>99.521392712318118</v>
      </c>
      <c r="D46">
        <v>95.82164893947575</v>
      </c>
      <c r="E46">
        <v>94.84010847396128</v>
      </c>
      <c r="F46">
        <v>85.878455044690924</v>
      </c>
    </row>
    <row r="47" spans="1:6" x14ac:dyDescent="0.2">
      <c r="A47" s="1">
        <v>45200</v>
      </c>
      <c r="B47">
        <v>94.856805200771461</v>
      </c>
      <c r="C47">
        <v>99.582266458607364</v>
      </c>
      <c r="D47">
        <v>95.51947982585969</v>
      </c>
      <c r="E47">
        <v>95.258649864683662</v>
      </c>
      <c r="F47">
        <v>86.55726149085875</v>
      </c>
    </row>
    <row r="48" spans="1:6" x14ac:dyDescent="0.2">
      <c r="A48" s="1">
        <v>45231</v>
      </c>
      <c r="B48">
        <v>95.167232234910642</v>
      </c>
      <c r="C48">
        <v>99.737818559112071</v>
      </c>
      <c r="D48">
        <v>95.847137235289011</v>
      </c>
      <c r="E48">
        <v>94.869442681188588</v>
      </c>
      <c r="F48">
        <v>87.195798895878568</v>
      </c>
    </row>
    <row r="49" spans="1:6" x14ac:dyDescent="0.2">
      <c r="A49" s="1">
        <v>45261</v>
      </c>
      <c r="B49">
        <v>95.30770306699273</v>
      </c>
      <c r="C49">
        <v>99.742845732311721</v>
      </c>
      <c r="D49">
        <v>95.929384586385709</v>
      </c>
      <c r="E49">
        <v>94.651212458979643</v>
      </c>
      <c r="F49">
        <v>87.952392265354916</v>
      </c>
    </row>
    <row r="50" spans="1:6" x14ac:dyDescent="0.2">
      <c r="A50" s="1">
        <v>45292</v>
      </c>
      <c r="B50">
        <v>95.395707694382494</v>
      </c>
      <c r="C50">
        <v>99.780457666006711</v>
      </c>
      <c r="D50">
        <v>96.023780127152875</v>
      </c>
      <c r="E50">
        <v>95.136346025662064</v>
      </c>
      <c r="F50">
        <v>87.880907498024712</v>
      </c>
    </row>
    <row r="51" spans="1:6" x14ac:dyDescent="0.2">
      <c r="A51" s="1">
        <v>45323</v>
      </c>
      <c r="B51">
        <v>95.587811225477466</v>
      </c>
      <c r="C51">
        <v>99.877956771841582</v>
      </c>
      <c r="D51">
        <v>96.228216655389531</v>
      </c>
      <c r="E51">
        <v>95.183467702455715</v>
      </c>
      <c r="F51">
        <v>88.144199871987212</v>
      </c>
    </row>
    <row r="52" spans="1:6" x14ac:dyDescent="0.2">
      <c r="A52" s="1">
        <v>45352</v>
      </c>
      <c r="B52">
        <v>96.043881385021962</v>
      </c>
      <c r="C52">
        <v>99.554679286742669</v>
      </c>
      <c r="D52">
        <v>96.88077265900931</v>
      </c>
      <c r="E52">
        <v>94.757275316559287</v>
      </c>
      <c r="F52">
        <v>88.493159414286879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9EC09-1951-2A4F-9892-1CD1D59E1A18}">
  <dimension ref="A1:C11"/>
  <sheetViews>
    <sheetView tabSelected="1" workbookViewId="0">
      <selection activeCell="G12" sqref="G12"/>
    </sheetView>
  </sheetViews>
  <sheetFormatPr baseColWidth="10" defaultRowHeight="16" x14ac:dyDescent="0.2"/>
  <sheetData>
    <row r="1" spans="1:3" x14ac:dyDescent="0.2">
      <c r="A1" t="s">
        <v>18</v>
      </c>
      <c r="B1" t="s">
        <v>6</v>
      </c>
      <c r="C1" t="s">
        <v>7</v>
      </c>
    </row>
    <row r="2" spans="1:3" x14ac:dyDescent="0.2">
      <c r="A2" t="s">
        <v>8</v>
      </c>
      <c r="B2" s="2">
        <v>-0.14734714398010754</v>
      </c>
      <c r="C2" s="2">
        <v>4.8851280644613424E-3</v>
      </c>
    </row>
    <row r="3" spans="1:3" x14ac:dyDescent="0.2">
      <c r="A3" t="s">
        <v>9</v>
      </c>
      <c r="B3" s="2">
        <v>-0.12239383622858514</v>
      </c>
      <c r="C3" s="2">
        <v>-2.4729829188588407E-2</v>
      </c>
    </row>
    <row r="4" spans="1:3" x14ac:dyDescent="0.2">
      <c r="A4" t="s">
        <v>10</v>
      </c>
      <c r="B4" s="2">
        <v>-0.12183913789599404</v>
      </c>
      <c r="C4" s="2">
        <v>2.9755071530094102E-2</v>
      </c>
    </row>
    <row r="5" spans="1:3" x14ac:dyDescent="0.2">
      <c r="A5" t="s">
        <v>11</v>
      </c>
      <c r="B5" s="2">
        <v>-7.8328064629434729E-2</v>
      </c>
      <c r="C5" s="2">
        <v>-1.0476103715559973E-2</v>
      </c>
    </row>
    <row r="6" spans="1:3" x14ac:dyDescent="0.2">
      <c r="A6" t="s">
        <v>12</v>
      </c>
      <c r="B6" s="2">
        <v>-6.6091954022984054E-2</v>
      </c>
      <c r="C6" s="2">
        <v>-1.9310584042010207E-2</v>
      </c>
    </row>
    <row r="7" spans="1:3" x14ac:dyDescent="0.2">
      <c r="A7" t="s">
        <v>13</v>
      </c>
      <c r="B7" s="2">
        <v>-5.1388378391910065E-2</v>
      </c>
      <c r="C7" s="2">
        <v>-8.4148161923981008E-4</v>
      </c>
    </row>
    <row r="8" spans="1:3" x14ac:dyDescent="0.2">
      <c r="A8" t="s">
        <v>14</v>
      </c>
      <c r="B8" s="2">
        <v>9.6294736252911336E-5</v>
      </c>
      <c r="C8" s="2">
        <v>1.8373043200770284E-2</v>
      </c>
    </row>
    <row r="9" spans="1:3" x14ac:dyDescent="0.2">
      <c r="A9" t="s">
        <v>15</v>
      </c>
      <c r="B9" s="2">
        <v>1.3578353465513513E-2</v>
      </c>
      <c r="C9" s="2">
        <v>2.2969871024408287E-2</v>
      </c>
    </row>
    <row r="10" spans="1:3" x14ac:dyDescent="0.2">
      <c r="A10" t="s">
        <v>16</v>
      </c>
      <c r="B10" s="2">
        <v>5.5428755959029435E-2</v>
      </c>
      <c r="C10" s="2">
        <v>7.407745829748591E-2</v>
      </c>
    </row>
    <row r="11" spans="1:3" x14ac:dyDescent="0.2">
      <c r="A11" t="s">
        <v>17</v>
      </c>
      <c r="B11" s="2">
        <v>0.15161473915601831</v>
      </c>
      <c r="C11" s="2">
        <v>1.8074836844271046E-2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49110-9571-7B4F-B3BC-9DE755BE9CF6}">
  <dimension ref="A1:C111"/>
  <sheetViews>
    <sheetView workbookViewId="0">
      <selection activeCell="F29" sqref="F29"/>
    </sheetView>
  </sheetViews>
  <sheetFormatPr baseColWidth="10" defaultRowHeight="16" x14ac:dyDescent="0.2"/>
  <sheetData>
    <row r="1" spans="1:3" x14ac:dyDescent="0.2">
      <c r="A1" t="s">
        <v>0</v>
      </c>
      <c r="B1" t="s">
        <v>19</v>
      </c>
      <c r="C1" t="s">
        <v>20</v>
      </c>
    </row>
    <row r="2" spans="1:3" x14ac:dyDescent="0.2">
      <c r="A2" s="1">
        <v>42005</v>
      </c>
    </row>
    <row r="3" spans="1:3" x14ac:dyDescent="0.2">
      <c r="A3" s="1">
        <v>42036</v>
      </c>
    </row>
    <row r="4" spans="1:3" x14ac:dyDescent="0.2">
      <c r="A4" s="1">
        <v>42064</v>
      </c>
      <c r="B4" s="2">
        <v>20.3333333333333</v>
      </c>
      <c r="C4" s="2">
        <v>25.134666666666664</v>
      </c>
    </row>
    <row r="5" spans="1:3" x14ac:dyDescent="0.2">
      <c r="A5" s="1">
        <v>42095</v>
      </c>
      <c r="B5" s="2">
        <v>19.333333333333332</v>
      </c>
      <c r="C5" s="2">
        <v>24.647000000000002</v>
      </c>
    </row>
    <row r="6" spans="1:3" x14ac:dyDescent="0.2">
      <c r="A6" s="1">
        <v>42125</v>
      </c>
      <c r="B6" s="2">
        <v>19.333333333333332</v>
      </c>
      <c r="C6" s="2">
        <v>24.078333333333333</v>
      </c>
    </row>
    <row r="7" spans="1:3" x14ac:dyDescent="0.2">
      <c r="A7" s="1">
        <v>42156</v>
      </c>
      <c r="B7" s="2">
        <v>18.333333333333332</v>
      </c>
      <c r="C7" s="2">
        <v>23.486333333333334</v>
      </c>
    </row>
    <row r="8" spans="1:3" x14ac:dyDescent="0.2">
      <c r="A8" s="1">
        <v>42186</v>
      </c>
      <c r="B8" s="2">
        <v>19.333333333333332</v>
      </c>
      <c r="C8" s="2">
        <v>22.934666666666669</v>
      </c>
    </row>
    <row r="9" spans="1:3" x14ac:dyDescent="0.2">
      <c r="A9" s="1">
        <v>42217</v>
      </c>
      <c r="B9" s="2">
        <v>19.333333333333332</v>
      </c>
      <c r="C9" s="2">
        <v>22.457333333333334</v>
      </c>
    </row>
    <row r="10" spans="1:3" x14ac:dyDescent="0.2">
      <c r="A10" s="1">
        <v>42248</v>
      </c>
      <c r="B10" s="2">
        <v>20.666666666666668</v>
      </c>
      <c r="C10" s="2">
        <v>22.049333333333333</v>
      </c>
    </row>
    <row r="11" spans="1:3" x14ac:dyDescent="0.2">
      <c r="A11" s="1">
        <v>42278</v>
      </c>
      <c r="B11" s="2">
        <v>20.333333333333332</v>
      </c>
      <c r="C11" s="2">
        <v>21.686333333333334</v>
      </c>
    </row>
    <row r="12" spans="1:3" x14ac:dyDescent="0.2">
      <c r="A12" s="1">
        <v>42309</v>
      </c>
      <c r="B12" s="2">
        <v>20.666666666666668</v>
      </c>
      <c r="C12" s="2">
        <v>21.353333333333335</v>
      </c>
    </row>
    <row r="13" spans="1:3" x14ac:dyDescent="0.2">
      <c r="A13" s="1">
        <v>42339</v>
      </c>
      <c r="B13" s="2">
        <v>21</v>
      </c>
      <c r="C13" s="2">
        <v>21.048333333333332</v>
      </c>
    </row>
    <row r="14" spans="1:3" x14ac:dyDescent="0.2">
      <c r="A14" s="1">
        <v>42370</v>
      </c>
      <c r="B14" s="2">
        <v>21</v>
      </c>
      <c r="C14" s="2">
        <v>20.773</v>
      </c>
    </row>
    <row r="15" spans="1:3" x14ac:dyDescent="0.2">
      <c r="A15" s="1">
        <v>42401</v>
      </c>
      <c r="B15" s="2">
        <v>22</v>
      </c>
      <c r="C15" s="2">
        <v>20.546000000000003</v>
      </c>
    </row>
    <row r="16" spans="1:3" x14ac:dyDescent="0.2">
      <c r="A16" s="1">
        <v>42430</v>
      </c>
      <c r="B16" s="2">
        <v>22</v>
      </c>
      <c r="C16" s="2">
        <v>20.388999999999999</v>
      </c>
    </row>
    <row r="17" spans="1:3" x14ac:dyDescent="0.2">
      <c r="A17" s="1">
        <v>42461</v>
      </c>
      <c r="B17" s="2">
        <v>23</v>
      </c>
      <c r="C17" s="2">
        <v>20.296333333333333</v>
      </c>
    </row>
    <row r="18" spans="1:3" x14ac:dyDescent="0.2">
      <c r="A18" s="1">
        <v>42491</v>
      </c>
      <c r="B18" s="2">
        <v>23.333333333333332</v>
      </c>
      <c r="C18" s="2">
        <v>20.227666666666664</v>
      </c>
    </row>
    <row r="19" spans="1:3" x14ac:dyDescent="0.2">
      <c r="A19" s="1">
        <v>42522</v>
      </c>
      <c r="B19" s="2">
        <v>24</v>
      </c>
      <c r="C19" s="2">
        <v>20.134666666666664</v>
      </c>
    </row>
    <row r="20" spans="1:3" x14ac:dyDescent="0.2">
      <c r="A20" s="1">
        <v>42552</v>
      </c>
      <c r="B20" s="2">
        <v>24.333333333333332</v>
      </c>
      <c r="C20" s="2">
        <v>19.980333333333331</v>
      </c>
    </row>
    <row r="21" spans="1:3" x14ac:dyDescent="0.2">
      <c r="A21" s="1">
        <v>42583</v>
      </c>
      <c r="B21" s="2">
        <v>26.666666666666668</v>
      </c>
      <c r="C21" s="2">
        <v>19.748333333333331</v>
      </c>
    </row>
    <row r="22" spans="1:3" x14ac:dyDescent="0.2">
      <c r="A22" s="1">
        <v>42614</v>
      </c>
      <c r="B22" s="2">
        <v>26.666666666666668</v>
      </c>
      <c r="C22" s="2">
        <v>19.462</v>
      </c>
    </row>
    <row r="23" spans="1:3" x14ac:dyDescent="0.2">
      <c r="A23" s="1">
        <v>42644</v>
      </c>
      <c r="B23" s="2">
        <v>25.333333333333332</v>
      </c>
      <c r="C23" s="2">
        <v>19.156333333333333</v>
      </c>
    </row>
    <row r="24" spans="1:3" x14ac:dyDescent="0.2">
      <c r="A24" s="1">
        <v>42675</v>
      </c>
      <c r="B24" s="2">
        <v>23.333333333333332</v>
      </c>
      <c r="C24" s="2">
        <v>18.839666666666663</v>
      </c>
    </row>
    <row r="25" spans="1:3" x14ac:dyDescent="0.2">
      <c r="A25" s="1">
        <v>42705</v>
      </c>
      <c r="B25" s="2">
        <v>23.333333333333332</v>
      </c>
      <c r="C25" s="2">
        <v>18.495666666666665</v>
      </c>
    </row>
    <row r="26" spans="1:3" x14ac:dyDescent="0.2">
      <c r="A26" s="1">
        <v>42736</v>
      </c>
      <c r="B26" s="2">
        <v>24.666666666666668</v>
      </c>
      <c r="C26" s="2">
        <v>18.227</v>
      </c>
    </row>
    <row r="27" spans="1:3" x14ac:dyDescent="0.2">
      <c r="A27" s="1">
        <v>42767</v>
      </c>
      <c r="B27" s="2">
        <v>24.333333333333332</v>
      </c>
      <c r="C27" s="2">
        <v>17.995333333333335</v>
      </c>
    </row>
    <row r="28" spans="1:3" x14ac:dyDescent="0.2">
      <c r="A28" s="1">
        <v>42795</v>
      </c>
      <c r="B28" s="2">
        <v>24.333333333333332</v>
      </c>
      <c r="C28" s="2">
        <v>17.801999999999996</v>
      </c>
    </row>
    <row r="29" spans="1:3" x14ac:dyDescent="0.2">
      <c r="A29" s="1">
        <v>42826</v>
      </c>
      <c r="B29" s="2">
        <v>25</v>
      </c>
      <c r="C29" s="2">
        <v>17.507999999999999</v>
      </c>
    </row>
    <row r="30" spans="1:3" x14ac:dyDescent="0.2">
      <c r="A30" s="1">
        <v>42856</v>
      </c>
      <c r="B30" s="2">
        <v>25</v>
      </c>
      <c r="C30" s="2">
        <v>17.093</v>
      </c>
    </row>
    <row r="31" spans="1:3" x14ac:dyDescent="0.2">
      <c r="A31" s="1">
        <v>42887</v>
      </c>
      <c r="B31" s="2">
        <v>26.333333333333332</v>
      </c>
      <c r="C31" s="2">
        <v>16.494333333333334</v>
      </c>
    </row>
    <row r="32" spans="1:3" x14ac:dyDescent="0.2">
      <c r="A32" s="1">
        <v>42917</v>
      </c>
      <c r="B32" s="2">
        <v>26.666666666666668</v>
      </c>
      <c r="C32" s="2">
        <v>15.71</v>
      </c>
    </row>
    <row r="33" spans="1:3" x14ac:dyDescent="0.2">
      <c r="A33" s="1">
        <v>42948</v>
      </c>
      <c r="B33" s="2">
        <v>27.666666666666668</v>
      </c>
      <c r="C33" s="2">
        <v>14.818666666666665</v>
      </c>
    </row>
    <row r="34" spans="1:3" x14ac:dyDescent="0.2">
      <c r="A34" s="1">
        <v>42979</v>
      </c>
      <c r="B34" s="2">
        <v>27.333333333333332</v>
      </c>
      <c r="C34" s="2">
        <v>13.959333333333333</v>
      </c>
    </row>
    <row r="35" spans="1:3" x14ac:dyDescent="0.2">
      <c r="A35" s="1">
        <v>43009</v>
      </c>
      <c r="B35" s="2">
        <v>27.666666666666668</v>
      </c>
      <c r="C35" s="2">
        <v>13.296333333333331</v>
      </c>
    </row>
    <row r="36" spans="1:3" x14ac:dyDescent="0.2">
      <c r="A36" s="1">
        <v>43040</v>
      </c>
      <c r="B36" s="2">
        <v>28</v>
      </c>
      <c r="C36" s="2">
        <v>12.982333333333331</v>
      </c>
    </row>
    <row r="37" spans="1:3" x14ac:dyDescent="0.2">
      <c r="A37" s="1">
        <v>43070</v>
      </c>
      <c r="B37" s="2">
        <v>28.333333333333332</v>
      </c>
      <c r="C37" s="2">
        <v>13.077666666666667</v>
      </c>
    </row>
    <row r="38" spans="1:3" x14ac:dyDescent="0.2">
      <c r="A38" s="1">
        <v>43101</v>
      </c>
      <c r="B38" s="2">
        <v>27.666666666666668</v>
      </c>
      <c r="C38" s="2">
        <v>13.539333333333333</v>
      </c>
    </row>
    <row r="39" spans="1:3" x14ac:dyDescent="0.2">
      <c r="A39" s="1">
        <v>43132</v>
      </c>
      <c r="B39" s="2">
        <v>27</v>
      </c>
      <c r="C39" s="2">
        <v>14.114666666666666</v>
      </c>
    </row>
    <row r="40" spans="1:3" x14ac:dyDescent="0.2">
      <c r="A40" s="1">
        <v>43160</v>
      </c>
      <c r="B40" s="2">
        <v>27</v>
      </c>
      <c r="C40" s="2">
        <v>14.677000000000001</v>
      </c>
    </row>
    <row r="41" spans="1:3" x14ac:dyDescent="0.2">
      <c r="A41" s="1">
        <v>43191</v>
      </c>
      <c r="B41" s="2">
        <v>27.333333333333332</v>
      </c>
      <c r="C41" s="2">
        <v>15.122666666666667</v>
      </c>
    </row>
    <row r="42" spans="1:3" x14ac:dyDescent="0.2">
      <c r="A42" s="1">
        <v>43221</v>
      </c>
      <c r="B42" s="2">
        <v>28</v>
      </c>
      <c r="C42" s="2">
        <v>15.543666666666667</v>
      </c>
    </row>
    <row r="43" spans="1:3" x14ac:dyDescent="0.2">
      <c r="A43" s="1">
        <v>43252</v>
      </c>
      <c r="B43" s="2">
        <v>28</v>
      </c>
      <c r="C43" s="2">
        <v>15.949</v>
      </c>
    </row>
    <row r="44" spans="1:3" x14ac:dyDescent="0.2">
      <c r="A44" s="1">
        <v>43282</v>
      </c>
      <c r="B44" s="2">
        <v>27.333333333333332</v>
      </c>
      <c r="C44" s="2">
        <v>16.357333333333333</v>
      </c>
    </row>
    <row r="45" spans="1:3" x14ac:dyDescent="0.2">
      <c r="A45" s="1">
        <v>43313</v>
      </c>
      <c r="B45" s="2">
        <v>27.666666666666668</v>
      </c>
      <c r="C45" s="2">
        <v>16.785333333333334</v>
      </c>
    </row>
    <row r="46" spans="1:3" x14ac:dyDescent="0.2">
      <c r="A46" s="1">
        <v>43344</v>
      </c>
      <c r="B46" s="2">
        <v>28.333333333333332</v>
      </c>
      <c r="C46" s="2">
        <v>17.238333333333333</v>
      </c>
    </row>
    <row r="47" spans="1:3" x14ac:dyDescent="0.2">
      <c r="A47" s="1">
        <v>43374</v>
      </c>
      <c r="B47" s="2">
        <v>29.666666666666668</v>
      </c>
      <c r="C47" s="2">
        <v>17.714333333333332</v>
      </c>
    </row>
    <row r="48" spans="1:3" x14ac:dyDescent="0.2">
      <c r="A48" s="1">
        <v>43405</v>
      </c>
      <c r="B48" s="2">
        <v>30.333333333333332</v>
      </c>
      <c r="C48" s="2">
        <v>18.178999999999998</v>
      </c>
    </row>
    <row r="49" spans="1:3" x14ac:dyDescent="0.2">
      <c r="A49" s="1">
        <v>43435</v>
      </c>
      <c r="B49" s="2">
        <v>31</v>
      </c>
      <c r="C49" s="2">
        <v>18.574000000000002</v>
      </c>
    </row>
    <row r="50" spans="1:3" x14ac:dyDescent="0.2">
      <c r="A50" s="1">
        <v>43466</v>
      </c>
      <c r="B50" s="2">
        <v>37.333333333333336</v>
      </c>
      <c r="C50" s="2">
        <v>18.816333333333333</v>
      </c>
    </row>
    <row r="51" spans="1:3" x14ac:dyDescent="0.2">
      <c r="A51" s="1">
        <v>43497</v>
      </c>
      <c r="B51" s="2">
        <v>37.333333333333336</v>
      </c>
      <c r="C51" s="2">
        <v>18.864999999999998</v>
      </c>
    </row>
    <row r="52" spans="1:3" x14ac:dyDescent="0.2">
      <c r="A52" s="1">
        <v>43525</v>
      </c>
      <c r="B52" s="2">
        <v>36.666666666666664</v>
      </c>
      <c r="C52" s="2">
        <v>18.714333333333332</v>
      </c>
    </row>
    <row r="53" spans="1:3" x14ac:dyDescent="0.2">
      <c r="A53" s="1">
        <v>43556</v>
      </c>
      <c r="B53" s="2">
        <v>28.666666666666668</v>
      </c>
      <c r="C53" s="2">
        <v>18.423333333333332</v>
      </c>
    </row>
    <row r="54" spans="1:3" x14ac:dyDescent="0.2">
      <c r="A54" s="1">
        <v>43586</v>
      </c>
      <c r="B54" s="2">
        <v>28.666666666666668</v>
      </c>
      <c r="C54" s="2">
        <v>18.046999999999997</v>
      </c>
    </row>
    <row r="55" spans="1:3" x14ac:dyDescent="0.2">
      <c r="A55" s="1">
        <v>43617</v>
      </c>
      <c r="B55" s="2">
        <v>28.666666666666668</v>
      </c>
      <c r="C55" s="2">
        <v>17.650000000000002</v>
      </c>
    </row>
    <row r="56" spans="1:3" x14ac:dyDescent="0.2">
      <c r="A56" s="1">
        <v>43647</v>
      </c>
      <c r="B56" s="2">
        <v>30.666666666666668</v>
      </c>
      <c r="C56" s="2">
        <v>17.286000000000001</v>
      </c>
    </row>
    <row r="57" spans="1:3" x14ac:dyDescent="0.2">
      <c r="A57" s="1">
        <v>43678</v>
      </c>
      <c r="B57" s="2">
        <v>30.333333333333332</v>
      </c>
      <c r="C57" s="2">
        <v>16.980999999999998</v>
      </c>
    </row>
    <row r="58" spans="1:3" x14ac:dyDescent="0.2">
      <c r="A58" s="1">
        <v>43709</v>
      </c>
      <c r="B58" s="2">
        <v>31</v>
      </c>
      <c r="C58" s="2">
        <v>16.719666666666665</v>
      </c>
    </row>
    <row r="59" spans="1:3" x14ac:dyDescent="0.2">
      <c r="A59" s="1">
        <v>43739</v>
      </c>
      <c r="B59" s="2">
        <v>31</v>
      </c>
      <c r="C59" s="2">
        <v>16.471666666666668</v>
      </c>
    </row>
    <row r="60" spans="1:3" x14ac:dyDescent="0.2">
      <c r="A60" s="1">
        <v>43770</v>
      </c>
      <c r="B60" s="2">
        <v>30.333333333333332</v>
      </c>
      <c r="C60" s="2">
        <v>16.199666666666669</v>
      </c>
    </row>
    <row r="61" spans="1:3" x14ac:dyDescent="0.2">
      <c r="A61" s="1">
        <v>43800</v>
      </c>
      <c r="B61" s="2">
        <v>28.333333333333332</v>
      </c>
      <c r="C61" s="2">
        <v>15.900333333333331</v>
      </c>
    </row>
    <row r="62" spans="1:3" x14ac:dyDescent="0.2">
      <c r="A62" s="1">
        <v>43831</v>
      </c>
      <c r="B62" s="2">
        <v>30.666666666666668</v>
      </c>
      <c r="C62" s="2">
        <v>15.583999999999998</v>
      </c>
    </row>
    <row r="63" spans="1:3" x14ac:dyDescent="0.2">
      <c r="A63" s="1">
        <v>43862</v>
      </c>
      <c r="B63" s="2">
        <v>30</v>
      </c>
      <c r="C63" s="2">
        <v>15.287000000000001</v>
      </c>
    </row>
    <row r="64" spans="1:3" x14ac:dyDescent="0.2">
      <c r="A64" s="1">
        <v>43891</v>
      </c>
      <c r="B64" s="2">
        <v>29</v>
      </c>
      <c r="C64" s="2">
        <v>15.027666666666667</v>
      </c>
    </row>
    <row r="65" spans="1:3" x14ac:dyDescent="0.2">
      <c r="A65" s="1">
        <v>43922</v>
      </c>
      <c r="B65" s="2">
        <v>21.666666666666668</v>
      </c>
      <c r="C65" s="2">
        <v>58.724333333333334</v>
      </c>
    </row>
    <row r="66" spans="1:3" x14ac:dyDescent="0.2">
      <c r="A66" s="1">
        <v>43952</v>
      </c>
      <c r="B66" s="2">
        <v>21.666666666666668</v>
      </c>
      <c r="C66" s="2">
        <v>99.879666666666665</v>
      </c>
    </row>
    <row r="67" spans="1:3" x14ac:dyDescent="0.2">
      <c r="A67" s="1">
        <v>43983</v>
      </c>
      <c r="B67" s="2">
        <v>21</v>
      </c>
      <c r="C67" s="2">
        <v>133.51733333333334</v>
      </c>
    </row>
    <row r="68" spans="1:3" x14ac:dyDescent="0.2">
      <c r="A68" s="1">
        <v>44013</v>
      </c>
      <c r="B68" s="2">
        <v>23</v>
      </c>
      <c r="C68" s="2">
        <v>119.90599999999999</v>
      </c>
    </row>
    <row r="69" spans="1:3" x14ac:dyDescent="0.2">
      <c r="A69" s="1">
        <v>44044</v>
      </c>
      <c r="B69" s="2">
        <v>21</v>
      </c>
      <c r="C69" s="2">
        <v>103.06866666666667</v>
      </c>
    </row>
    <row r="70" spans="1:3" x14ac:dyDescent="0.2">
      <c r="A70" s="1">
        <v>44075</v>
      </c>
      <c r="B70" s="2">
        <v>20</v>
      </c>
      <c r="C70" s="2">
        <v>92.309666666666658</v>
      </c>
    </row>
    <row r="71" spans="1:3" x14ac:dyDescent="0.2">
      <c r="A71" s="1">
        <v>44105</v>
      </c>
      <c r="B71" s="2">
        <v>23.333333333333332</v>
      </c>
      <c r="C71" s="2">
        <v>81.519666666666666</v>
      </c>
    </row>
    <row r="72" spans="1:3" x14ac:dyDescent="0.2">
      <c r="A72" s="1">
        <v>44136</v>
      </c>
      <c r="B72" s="2">
        <v>27.333333333333332</v>
      </c>
      <c r="C72" s="2">
        <v>75.272333333333336</v>
      </c>
    </row>
    <row r="73" spans="1:3" x14ac:dyDescent="0.2">
      <c r="A73" s="1">
        <v>44166</v>
      </c>
      <c r="B73" s="2">
        <v>31</v>
      </c>
      <c r="C73" s="2">
        <v>70.195333333333338</v>
      </c>
    </row>
    <row r="74" spans="1:3" x14ac:dyDescent="0.2">
      <c r="A74" s="1">
        <v>44197</v>
      </c>
      <c r="B74" s="2">
        <v>29.333333333333332</v>
      </c>
      <c r="C74" s="2">
        <v>67.042999999999992</v>
      </c>
    </row>
    <row r="75" spans="1:3" x14ac:dyDescent="0.2">
      <c r="A75" s="1">
        <v>44228</v>
      </c>
      <c r="B75" s="2">
        <v>27.333333333333332</v>
      </c>
      <c r="C75" s="2">
        <v>64.557666666666663</v>
      </c>
    </row>
    <row r="76" spans="1:3" x14ac:dyDescent="0.2">
      <c r="A76" s="1">
        <v>44256</v>
      </c>
      <c r="B76" s="2">
        <v>28</v>
      </c>
      <c r="C76" s="2">
        <v>60.796333333333337</v>
      </c>
    </row>
    <row r="77" spans="1:3" x14ac:dyDescent="0.2">
      <c r="A77" s="1">
        <v>44287</v>
      </c>
      <c r="B77" s="2">
        <v>33.666666666666664</v>
      </c>
      <c r="C77" s="2">
        <v>57.010666666666673</v>
      </c>
    </row>
    <row r="78" spans="1:3" x14ac:dyDescent="0.2">
      <c r="A78" s="1">
        <v>44317</v>
      </c>
      <c r="B78" s="2">
        <v>39</v>
      </c>
      <c r="C78" s="2">
        <v>51.80866666666666</v>
      </c>
    </row>
    <row r="79" spans="1:3" x14ac:dyDescent="0.2">
      <c r="A79" s="1">
        <v>44348</v>
      </c>
      <c r="B79" s="2">
        <v>43</v>
      </c>
      <c r="C79" s="2">
        <v>46.959333333333326</v>
      </c>
    </row>
    <row r="80" spans="1:3" x14ac:dyDescent="0.2">
      <c r="A80" s="1">
        <v>44378</v>
      </c>
      <c r="B80" s="2">
        <v>45.666666666666664</v>
      </c>
      <c r="C80" s="2">
        <v>41.664000000000001</v>
      </c>
    </row>
    <row r="81" spans="1:3" x14ac:dyDescent="0.2">
      <c r="A81" s="1">
        <v>44409</v>
      </c>
      <c r="B81" s="2">
        <v>44.666666666666664</v>
      </c>
      <c r="C81" s="2">
        <v>36.777999999999999</v>
      </c>
    </row>
    <row r="82" spans="1:3" x14ac:dyDescent="0.2">
      <c r="A82" s="1">
        <v>44440</v>
      </c>
      <c r="B82" s="2">
        <v>43</v>
      </c>
      <c r="C82" s="2">
        <v>31.407</v>
      </c>
    </row>
    <row r="83" spans="1:3" x14ac:dyDescent="0.2">
      <c r="A83" s="1">
        <v>44470</v>
      </c>
      <c r="B83" s="2">
        <v>39.333333333333336</v>
      </c>
      <c r="C83" s="2">
        <v>26.51</v>
      </c>
    </row>
    <row r="84" spans="1:3" x14ac:dyDescent="0.2">
      <c r="A84" s="1">
        <v>44501</v>
      </c>
      <c r="B84" s="2">
        <v>39</v>
      </c>
      <c r="C84" s="2">
        <v>23.046000000000003</v>
      </c>
    </row>
    <row r="85" spans="1:3" x14ac:dyDescent="0.2">
      <c r="A85" s="1">
        <v>44531</v>
      </c>
      <c r="B85" s="2">
        <v>39.333333333333336</v>
      </c>
      <c r="C85" s="2">
        <v>21.242333333333335</v>
      </c>
    </row>
    <row r="86" spans="1:3" x14ac:dyDescent="0.2">
      <c r="A86" s="1">
        <v>44562</v>
      </c>
      <c r="B86" s="2">
        <v>40</v>
      </c>
      <c r="C86" s="2">
        <v>20.978666666666665</v>
      </c>
    </row>
    <row r="87" spans="1:3" x14ac:dyDescent="0.2">
      <c r="A87" s="1">
        <v>44593</v>
      </c>
      <c r="B87" s="2">
        <v>41.333333333333336</v>
      </c>
      <c r="C87" s="2">
        <v>21.002666666666666</v>
      </c>
    </row>
    <row r="88" spans="1:3" x14ac:dyDescent="0.2">
      <c r="A88" s="1">
        <v>44621</v>
      </c>
      <c r="B88" s="2">
        <v>42</v>
      </c>
      <c r="C88" s="2">
        <v>21.224333333333334</v>
      </c>
    </row>
    <row r="89" spans="1:3" x14ac:dyDescent="0.2">
      <c r="A89" s="1">
        <v>44652</v>
      </c>
      <c r="B89" s="2">
        <v>41</v>
      </c>
      <c r="C89" s="2">
        <v>21.520333333333337</v>
      </c>
    </row>
    <row r="90" spans="1:3" x14ac:dyDescent="0.2">
      <c r="A90" s="1">
        <v>44682</v>
      </c>
      <c r="B90" s="2">
        <v>40.333333333333336</v>
      </c>
      <c r="C90" s="2">
        <v>21.824666666666669</v>
      </c>
    </row>
    <row r="91" spans="1:3" x14ac:dyDescent="0.2">
      <c r="A91" s="1">
        <v>44713</v>
      </c>
      <c r="B91" s="2">
        <v>39</v>
      </c>
      <c r="C91" s="2">
        <v>22.072333333333333</v>
      </c>
    </row>
    <row r="92" spans="1:3" x14ac:dyDescent="0.2">
      <c r="A92" s="1">
        <v>44743</v>
      </c>
      <c r="B92" s="2">
        <v>42.333333333333336</v>
      </c>
      <c r="C92" s="2">
        <v>22.248333333333335</v>
      </c>
    </row>
    <row r="93" spans="1:3" x14ac:dyDescent="0.2">
      <c r="A93" s="1">
        <v>44774</v>
      </c>
      <c r="B93" s="2">
        <v>42</v>
      </c>
      <c r="C93" s="2">
        <v>22.383666666666667</v>
      </c>
    </row>
    <row r="94" spans="1:3" x14ac:dyDescent="0.2">
      <c r="A94" s="1">
        <v>44805</v>
      </c>
      <c r="B94" s="2">
        <v>42</v>
      </c>
      <c r="C94" s="2">
        <v>22.459999999999997</v>
      </c>
    </row>
    <row r="95" spans="1:3" x14ac:dyDescent="0.2">
      <c r="A95" s="1">
        <v>44835</v>
      </c>
      <c r="B95" s="2">
        <v>37.333333333333336</v>
      </c>
      <c r="C95" s="2">
        <v>22.460333333333335</v>
      </c>
    </row>
    <row r="96" spans="1:3" x14ac:dyDescent="0.2">
      <c r="A96" s="1">
        <v>44866</v>
      </c>
      <c r="B96" s="2">
        <v>35.666666666666664</v>
      </c>
      <c r="C96" s="2">
        <v>22.345333333333333</v>
      </c>
    </row>
    <row r="97" spans="1:3" x14ac:dyDescent="0.2">
      <c r="A97" s="1">
        <v>44896</v>
      </c>
      <c r="B97" s="2">
        <v>35.666666666666664</v>
      </c>
      <c r="C97" s="2">
        <v>22.104666666666663</v>
      </c>
    </row>
    <row r="98" spans="1:3" x14ac:dyDescent="0.2">
      <c r="A98" s="1">
        <v>44927</v>
      </c>
      <c r="B98" s="2">
        <v>36</v>
      </c>
      <c r="C98" s="2">
        <v>21.719666666666665</v>
      </c>
    </row>
    <row r="99" spans="1:3" x14ac:dyDescent="0.2">
      <c r="A99" s="1">
        <v>44958</v>
      </c>
      <c r="B99" s="2">
        <v>36.333333333333336</v>
      </c>
      <c r="C99" s="2">
        <v>21.198333333333334</v>
      </c>
    </row>
    <row r="100" spans="1:3" x14ac:dyDescent="0.2">
      <c r="A100" s="1">
        <v>44986</v>
      </c>
      <c r="B100" s="2">
        <v>35</v>
      </c>
      <c r="C100" s="2">
        <v>20.578333333333333</v>
      </c>
    </row>
    <row r="101" spans="1:3" x14ac:dyDescent="0.2">
      <c r="A101" s="1">
        <v>45017</v>
      </c>
      <c r="B101" s="2">
        <v>35.333333333333336</v>
      </c>
      <c r="C101" s="2">
        <v>19.939666666666668</v>
      </c>
    </row>
    <row r="102" spans="1:3" x14ac:dyDescent="0.2">
      <c r="A102" s="1">
        <v>45047</v>
      </c>
      <c r="B102" s="2">
        <v>34.666666666666664</v>
      </c>
      <c r="C102" s="2">
        <v>19.408666666666665</v>
      </c>
    </row>
    <row r="103" spans="1:3" x14ac:dyDescent="0.2">
      <c r="A103" s="1">
        <v>45078</v>
      </c>
      <c r="B103" s="2">
        <v>34</v>
      </c>
      <c r="C103" s="2">
        <v>19.088666666666668</v>
      </c>
    </row>
    <row r="104" spans="1:3" x14ac:dyDescent="0.2">
      <c r="A104" s="1">
        <v>45108</v>
      </c>
      <c r="B104" s="2">
        <v>32.333333333333336</v>
      </c>
      <c r="C104" s="2">
        <v>19.037000000000003</v>
      </c>
    </row>
    <row r="105" spans="1:3" x14ac:dyDescent="0.2">
      <c r="A105" s="1">
        <v>45139</v>
      </c>
      <c r="B105" s="2">
        <v>33</v>
      </c>
      <c r="C105" s="2">
        <v>19.24366666666667</v>
      </c>
    </row>
    <row r="106" spans="1:3" x14ac:dyDescent="0.2">
      <c r="A106" s="1">
        <v>45170</v>
      </c>
      <c r="B106" s="2">
        <v>33.333333333333336</v>
      </c>
      <c r="C106" s="2">
        <v>19.643000000000001</v>
      </c>
    </row>
    <row r="107" spans="1:3" x14ac:dyDescent="0.2">
      <c r="A107" s="1">
        <v>45200</v>
      </c>
      <c r="B107" s="2">
        <v>32.333333333333336</v>
      </c>
      <c r="C107" s="2">
        <v>20.097666666666665</v>
      </c>
    </row>
    <row r="108" spans="1:3" x14ac:dyDescent="0.2">
      <c r="A108" s="1">
        <v>45231</v>
      </c>
      <c r="B108" s="2">
        <v>30.333333333333332</v>
      </c>
      <c r="C108" s="2">
        <v>20.418333333333333</v>
      </c>
    </row>
    <row r="109" spans="1:3" x14ac:dyDescent="0.2">
      <c r="A109" s="1">
        <v>45261</v>
      </c>
      <c r="B109" s="2">
        <v>29</v>
      </c>
      <c r="C109" s="2">
        <v>20.550333333333331</v>
      </c>
    </row>
    <row r="110" spans="1:3" x14ac:dyDescent="0.2">
      <c r="A110" s="1">
        <v>45292</v>
      </c>
      <c r="B110" s="2">
        <v>27.333333333333332</v>
      </c>
      <c r="C110" s="2">
        <v>20.663666666666668</v>
      </c>
    </row>
    <row r="111" spans="1:3" x14ac:dyDescent="0.2">
      <c r="A111" s="1">
        <v>45323</v>
      </c>
      <c r="B111" s="2">
        <v>28</v>
      </c>
      <c r="C111" s="2">
        <v>20.832666666666665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5DA13-9001-BE44-B4A7-5F44FEC0D447}">
  <dimension ref="A1:F72"/>
  <sheetViews>
    <sheetView topLeftCell="A12" workbookViewId="0">
      <selection activeCell="D21" sqref="D21"/>
    </sheetView>
  </sheetViews>
  <sheetFormatPr baseColWidth="10" defaultRowHeight="16" x14ac:dyDescent="0.2"/>
  <sheetData>
    <row r="1" spans="1:6" x14ac:dyDescent="0.2">
      <c r="A1" s="3" t="s">
        <v>26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</row>
    <row r="2" spans="1:6" x14ac:dyDescent="0.2">
      <c r="A2" s="4">
        <v>43101</v>
      </c>
      <c r="B2" s="5">
        <v>6</v>
      </c>
      <c r="C2" s="5">
        <v>44.1</v>
      </c>
      <c r="D2" s="5">
        <v>31</v>
      </c>
      <c r="E2" s="5">
        <v>10.199999999999999</v>
      </c>
      <c r="F2" s="5">
        <v>8.8000000000000007</v>
      </c>
    </row>
    <row r="3" spans="1:6" x14ac:dyDescent="0.2">
      <c r="A3" s="4">
        <v>43132</v>
      </c>
      <c r="B3" s="5">
        <v>6</v>
      </c>
      <c r="C3" s="5">
        <v>44</v>
      </c>
      <c r="D3" s="5">
        <v>31.2</v>
      </c>
      <c r="E3" s="5">
        <v>10.1</v>
      </c>
      <c r="F3" s="5">
        <v>8.8000000000000007</v>
      </c>
    </row>
    <row r="4" spans="1:6" x14ac:dyDescent="0.2">
      <c r="A4" s="4">
        <v>43160</v>
      </c>
      <c r="B4" s="5">
        <v>5.9</v>
      </c>
      <c r="C4" s="5">
        <v>43.8</v>
      </c>
      <c r="D4" s="5">
        <v>31.6</v>
      </c>
      <c r="E4" s="5">
        <v>10</v>
      </c>
      <c r="F4" s="5">
        <v>8.6999999999999993</v>
      </c>
    </row>
    <row r="5" spans="1:6" x14ac:dyDescent="0.2">
      <c r="A5" s="4">
        <v>43191</v>
      </c>
      <c r="B5" s="5">
        <v>5.8</v>
      </c>
      <c r="C5" s="5">
        <v>43.5</v>
      </c>
      <c r="D5" s="5">
        <v>31.9</v>
      </c>
      <c r="E5" s="5">
        <v>10.1</v>
      </c>
      <c r="F5" s="5">
        <v>8.6999999999999993</v>
      </c>
    </row>
    <row r="6" spans="1:6" x14ac:dyDescent="0.2">
      <c r="A6" s="4">
        <v>43221</v>
      </c>
      <c r="B6" s="5">
        <v>5.8</v>
      </c>
      <c r="C6" s="5">
        <v>43.2</v>
      </c>
      <c r="D6" s="5">
        <v>32.299999999999997</v>
      </c>
      <c r="E6" s="5">
        <v>10.1</v>
      </c>
      <c r="F6" s="5">
        <v>8.6</v>
      </c>
    </row>
    <row r="7" spans="1:6" x14ac:dyDescent="0.2">
      <c r="A7" s="4">
        <v>43252</v>
      </c>
      <c r="B7" s="5">
        <v>5.7</v>
      </c>
      <c r="C7" s="5">
        <v>43</v>
      </c>
      <c r="D7" s="5">
        <v>32.700000000000003</v>
      </c>
      <c r="E7" s="5">
        <v>10.1</v>
      </c>
      <c r="F7" s="5">
        <v>8.5</v>
      </c>
    </row>
    <row r="8" spans="1:6" x14ac:dyDescent="0.2">
      <c r="A8" s="4">
        <v>43282</v>
      </c>
      <c r="B8" s="5">
        <v>5.6</v>
      </c>
      <c r="C8" s="5">
        <v>42.7</v>
      </c>
      <c r="D8" s="5">
        <v>33.1</v>
      </c>
      <c r="E8" s="5">
        <v>10.199999999999999</v>
      </c>
      <c r="F8" s="5">
        <v>8.4</v>
      </c>
    </row>
    <row r="9" spans="1:6" x14ac:dyDescent="0.2">
      <c r="A9" s="4">
        <v>43313</v>
      </c>
      <c r="B9" s="5">
        <v>5.5</v>
      </c>
      <c r="C9" s="5">
        <v>42.4</v>
      </c>
      <c r="D9" s="5">
        <v>33.5</v>
      </c>
      <c r="E9" s="5">
        <v>10.3</v>
      </c>
      <c r="F9" s="5">
        <v>8.3000000000000007</v>
      </c>
    </row>
    <row r="10" spans="1:6" x14ac:dyDescent="0.2">
      <c r="A10" s="4">
        <v>43344</v>
      </c>
      <c r="B10" s="5">
        <v>5.5</v>
      </c>
      <c r="C10" s="5">
        <v>42.4</v>
      </c>
      <c r="D10" s="5">
        <v>33.700000000000003</v>
      </c>
      <c r="E10" s="5">
        <v>10.3</v>
      </c>
      <c r="F10" s="5">
        <v>8.1</v>
      </c>
    </row>
    <row r="11" spans="1:6" x14ac:dyDescent="0.2">
      <c r="A11" s="4">
        <v>43374</v>
      </c>
      <c r="B11" s="5">
        <v>5.4</v>
      </c>
      <c r="C11" s="5">
        <v>42.1</v>
      </c>
      <c r="D11" s="5">
        <v>33.9</v>
      </c>
      <c r="E11" s="5">
        <v>10.5</v>
      </c>
      <c r="F11" s="5">
        <v>8.1999999999999993</v>
      </c>
    </row>
    <row r="12" spans="1:6" x14ac:dyDescent="0.2">
      <c r="A12" s="4">
        <v>43405</v>
      </c>
      <c r="B12" s="5">
        <v>5.3</v>
      </c>
      <c r="C12" s="5">
        <v>42</v>
      </c>
      <c r="D12" s="5">
        <v>34</v>
      </c>
      <c r="E12" s="5">
        <v>10.6</v>
      </c>
      <c r="F12" s="5">
        <v>8</v>
      </c>
    </row>
    <row r="13" spans="1:6" x14ac:dyDescent="0.2">
      <c r="A13" s="4">
        <v>43435</v>
      </c>
      <c r="B13" s="5">
        <v>5.3</v>
      </c>
      <c r="C13" s="5">
        <v>42.1</v>
      </c>
      <c r="D13" s="5">
        <v>34</v>
      </c>
      <c r="E13" s="5">
        <v>10.8</v>
      </c>
      <c r="F13" s="5">
        <v>7.8</v>
      </c>
    </row>
    <row r="14" spans="1:6" x14ac:dyDescent="0.2">
      <c r="A14" s="4">
        <v>43466</v>
      </c>
      <c r="B14" s="5">
        <v>5.2</v>
      </c>
      <c r="C14" s="5">
        <v>42.1</v>
      </c>
      <c r="D14" s="5">
        <v>34.200000000000003</v>
      </c>
      <c r="E14" s="5">
        <v>11</v>
      </c>
      <c r="F14" s="5">
        <v>7.6</v>
      </c>
    </row>
    <row r="15" spans="1:6" x14ac:dyDescent="0.2">
      <c r="A15" s="4">
        <v>43497</v>
      </c>
      <c r="B15" s="5">
        <v>5.0999999999999996</v>
      </c>
      <c r="C15" s="5">
        <v>42.1</v>
      </c>
      <c r="D15" s="5">
        <v>34.200000000000003</v>
      </c>
      <c r="E15" s="5">
        <v>11.1</v>
      </c>
      <c r="F15" s="5">
        <v>7.5</v>
      </c>
    </row>
    <row r="16" spans="1:6" x14ac:dyDescent="0.2">
      <c r="A16" s="4">
        <v>43525</v>
      </c>
      <c r="B16" s="5">
        <v>5</v>
      </c>
      <c r="C16" s="5">
        <v>41.9</v>
      </c>
      <c r="D16" s="5">
        <v>34.299999999999997</v>
      </c>
      <c r="E16" s="5">
        <v>11.2</v>
      </c>
      <c r="F16" s="5">
        <v>7.5</v>
      </c>
    </row>
    <row r="17" spans="1:6" x14ac:dyDescent="0.2">
      <c r="A17" s="4">
        <v>43556</v>
      </c>
      <c r="B17" s="5">
        <v>5</v>
      </c>
      <c r="C17" s="5">
        <v>41.9</v>
      </c>
      <c r="D17" s="5">
        <v>34.4</v>
      </c>
      <c r="E17" s="5">
        <v>11.3</v>
      </c>
      <c r="F17" s="5">
        <v>7.4</v>
      </c>
    </row>
    <row r="18" spans="1:6" x14ac:dyDescent="0.2">
      <c r="A18" s="4">
        <v>43586</v>
      </c>
      <c r="B18" s="5">
        <v>4.9000000000000004</v>
      </c>
      <c r="C18" s="5">
        <v>42</v>
      </c>
      <c r="D18" s="5">
        <v>34.4</v>
      </c>
      <c r="E18" s="5">
        <v>11.3</v>
      </c>
      <c r="F18" s="5">
        <v>7.3</v>
      </c>
    </row>
    <row r="19" spans="1:6" x14ac:dyDescent="0.2">
      <c r="A19" s="4">
        <v>43617</v>
      </c>
      <c r="B19" s="5">
        <v>4.9000000000000004</v>
      </c>
      <c r="C19" s="5">
        <v>42.1</v>
      </c>
      <c r="D19" s="5">
        <v>34.6</v>
      </c>
      <c r="E19" s="5">
        <v>11.2</v>
      </c>
      <c r="F19" s="5">
        <v>7.2</v>
      </c>
    </row>
    <row r="20" spans="1:6" x14ac:dyDescent="0.2">
      <c r="A20" s="4">
        <v>43647</v>
      </c>
      <c r="B20" s="5">
        <v>4.9000000000000004</v>
      </c>
      <c r="C20" s="5">
        <v>42.5</v>
      </c>
      <c r="D20" s="5">
        <v>34.4</v>
      </c>
      <c r="E20" s="5">
        <v>11.1</v>
      </c>
      <c r="F20" s="5">
        <v>7.2</v>
      </c>
    </row>
    <row r="21" spans="1:6" x14ac:dyDescent="0.2">
      <c r="A21" s="4">
        <v>43678</v>
      </c>
      <c r="B21" s="5">
        <v>4.8</v>
      </c>
      <c r="C21" s="5">
        <v>42.9</v>
      </c>
      <c r="D21" s="5">
        <v>34.4</v>
      </c>
      <c r="E21" s="5">
        <v>10.8</v>
      </c>
      <c r="F21" s="5">
        <v>7.1</v>
      </c>
    </row>
    <row r="22" spans="1:6" x14ac:dyDescent="0.2">
      <c r="A22" s="4">
        <v>43709</v>
      </c>
      <c r="B22" s="5">
        <v>4.8</v>
      </c>
      <c r="C22" s="5">
        <v>43.3</v>
      </c>
      <c r="D22" s="5">
        <v>34.200000000000003</v>
      </c>
      <c r="E22" s="5">
        <v>10.7</v>
      </c>
      <c r="F22" s="5">
        <v>7</v>
      </c>
    </row>
    <row r="23" spans="1:6" x14ac:dyDescent="0.2">
      <c r="A23" s="4">
        <v>43739</v>
      </c>
      <c r="B23" s="5">
        <v>5</v>
      </c>
      <c r="C23" s="5">
        <v>43.9</v>
      </c>
      <c r="D23" s="5">
        <v>33.799999999999997</v>
      </c>
      <c r="E23" s="5">
        <v>10.4</v>
      </c>
      <c r="F23" s="5">
        <v>6.9</v>
      </c>
    </row>
    <row r="24" spans="1:6" x14ac:dyDescent="0.2">
      <c r="A24" s="4">
        <v>43770</v>
      </c>
      <c r="B24" s="5">
        <v>5</v>
      </c>
      <c r="C24" s="5">
        <v>44.7</v>
      </c>
      <c r="D24" s="5">
        <v>33.9</v>
      </c>
      <c r="E24" s="5">
        <v>9.9</v>
      </c>
      <c r="F24" s="5">
        <v>6.6</v>
      </c>
    </row>
    <row r="25" spans="1:6" x14ac:dyDescent="0.2">
      <c r="A25" s="4">
        <v>43800</v>
      </c>
      <c r="B25" s="5">
        <v>5.0999999999999996</v>
      </c>
      <c r="C25" s="5">
        <v>45.5</v>
      </c>
      <c r="D25" s="5">
        <v>33.6</v>
      </c>
      <c r="E25" s="5">
        <v>9.5</v>
      </c>
      <c r="F25" s="5">
        <v>6.3</v>
      </c>
    </row>
    <row r="26" spans="1:6" x14ac:dyDescent="0.2">
      <c r="A26" s="4">
        <v>43831</v>
      </c>
      <c r="B26" s="5">
        <v>5.0999999999999996</v>
      </c>
      <c r="C26" s="5">
        <v>46.4</v>
      </c>
      <c r="D26" s="5">
        <v>33.299999999999997</v>
      </c>
      <c r="E26" s="5">
        <v>9.1</v>
      </c>
      <c r="F26" s="5">
        <v>6.1</v>
      </c>
    </row>
    <row r="27" spans="1:6" x14ac:dyDescent="0.2">
      <c r="A27" s="4">
        <v>43862</v>
      </c>
      <c r="B27" s="5">
        <v>5.2</v>
      </c>
      <c r="C27" s="5">
        <v>46.8</v>
      </c>
      <c r="D27" s="5">
        <v>33.1</v>
      </c>
      <c r="E27" s="5">
        <v>8.9</v>
      </c>
      <c r="F27" s="5">
        <v>5.9</v>
      </c>
    </row>
    <row r="28" spans="1:6" x14ac:dyDescent="0.2">
      <c r="A28" s="4">
        <v>43891</v>
      </c>
      <c r="B28" s="5">
        <v>5.5</v>
      </c>
      <c r="C28" s="5">
        <v>47.1</v>
      </c>
      <c r="D28" s="5">
        <v>32.799999999999997</v>
      </c>
      <c r="E28" s="5">
        <v>8.6999999999999993</v>
      </c>
      <c r="F28" s="5">
        <v>5.9</v>
      </c>
    </row>
    <row r="29" spans="1:6" x14ac:dyDescent="0.2">
      <c r="A29" s="4">
        <v>43922</v>
      </c>
      <c r="B29" s="5">
        <v>5.9</v>
      </c>
      <c r="C29" s="5">
        <v>47.5</v>
      </c>
      <c r="D29" s="5">
        <v>32.4</v>
      </c>
      <c r="E29" s="5">
        <v>8.5</v>
      </c>
      <c r="F29" s="5">
        <v>5.8</v>
      </c>
    </row>
    <row r="30" spans="1:6" x14ac:dyDescent="0.2">
      <c r="A30" s="4">
        <v>43952</v>
      </c>
      <c r="B30" s="5">
        <v>6.3</v>
      </c>
      <c r="C30" s="5">
        <v>47.8</v>
      </c>
      <c r="D30" s="5">
        <v>31.8</v>
      </c>
      <c r="E30" s="5">
        <v>8.3000000000000007</v>
      </c>
      <c r="F30" s="5">
        <v>5.8</v>
      </c>
    </row>
    <row r="31" spans="1:6" x14ac:dyDescent="0.2">
      <c r="A31" s="4">
        <v>43983</v>
      </c>
      <c r="B31" s="5">
        <v>6.8</v>
      </c>
      <c r="C31" s="5">
        <v>48.1</v>
      </c>
      <c r="D31" s="5">
        <v>31.2</v>
      </c>
      <c r="E31" s="5">
        <v>8.1999999999999993</v>
      </c>
      <c r="F31" s="5">
        <v>5.7</v>
      </c>
    </row>
    <row r="32" spans="1:6" x14ac:dyDescent="0.2">
      <c r="A32" s="4">
        <v>44013</v>
      </c>
      <c r="B32" s="5">
        <v>7.6</v>
      </c>
      <c r="C32" s="5">
        <v>48.2</v>
      </c>
      <c r="D32" s="5">
        <v>30.5</v>
      </c>
      <c r="E32" s="5">
        <v>8.1</v>
      </c>
      <c r="F32" s="5">
        <v>5.6</v>
      </c>
    </row>
    <row r="33" spans="1:6" x14ac:dyDescent="0.2">
      <c r="A33" s="4">
        <v>44044</v>
      </c>
      <c r="B33" s="5">
        <v>8.6999999999999993</v>
      </c>
      <c r="C33" s="5">
        <v>47.8</v>
      </c>
      <c r="D33" s="5">
        <v>29.8</v>
      </c>
      <c r="E33" s="5">
        <v>8</v>
      </c>
      <c r="F33" s="5">
        <v>5.6</v>
      </c>
    </row>
    <row r="34" spans="1:6" x14ac:dyDescent="0.2">
      <c r="A34" s="4">
        <v>44075</v>
      </c>
      <c r="B34" s="5">
        <v>10.1</v>
      </c>
      <c r="C34" s="5">
        <v>47.4</v>
      </c>
      <c r="D34" s="5">
        <v>29.4</v>
      </c>
      <c r="E34" s="5">
        <v>7.9</v>
      </c>
      <c r="F34" s="5">
        <v>5.2</v>
      </c>
    </row>
    <row r="35" spans="1:6" x14ac:dyDescent="0.2">
      <c r="A35" s="4">
        <v>44105</v>
      </c>
      <c r="B35" s="5">
        <v>11.9</v>
      </c>
      <c r="C35" s="5">
        <v>46.5</v>
      </c>
      <c r="D35" s="5">
        <v>28.6</v>
      </c>
      <c r="E35" s="5">
        <v>7.8</v>
      </c>
      <c r="F35" s="5">
        <v>5.2</v>
      </c>
    </row>
    <row r="36" spans="1:6" x14ac:dyDescent="0.2">
      <c r="A36" s="4">
        <v>44136</v>
      </c>
      <c r="B36" s="5">
        <v>13.5</v>
      </c>
      <c r="C36" s="5">
        <v>45.7</v>
      </c>
      <c r="D36" s="5">
        <v>27.9</v>
      </c>
      <c r="E36" s="5">
        <v>7.7</v>
      </c>
      <c r="F36" s="5">
        <v>5.0999999999999996</v>
      </c>
    </row>
    <row r="37" spans="1:6" x14ac:dyDescent="0.2">
      <c r="A37" s="4">
        <v>44166</v>
      </c>
      <c r="B37" s="5">
        <v>15.5</v>
      </c>
      <c r="C37" s="5">
        <v>44.7</v>
      </c>
      <c r="D37" s="5">
        <v>27.1</v>
      </c>
      <c r="E37" s="5">
        <v>7.7</v>
      </c>
      <c r="F37" s="5">
        <v>5.0999999999999996</v>
      </c>
    </row>
    <row r="38" spans="1:6" x14ac:dyDescent="0.2">
      <c r="A38" s="4">
        <v>44197</v>
      </c>
      <c r="B38" s="5">
        <v>17.2</v>
      </c>
      <c r="C38" s="5">
        <v>43.8</v>
      </c>
      <c r="D38" s="5">
        <v>26.4</v>
      </c>
      <c r="E38" s="5">
        <v>7.6</v>
      </c>
      <c r="F38" s="5">
        <v>5</v>
      </c>
    </row>
    <row r="39" spans="1:6" x14ac:dyDescent="0.2">
      <c r="A39" s="4">
        <v>44228</v>
      </c>
      <c r="B39" s="5">
        <v>19.2</v>
      </c>
      <c r="C39" s="5">
        <v>42.8</v>
      </c>
      <c r="D39" s="5">
        <v>25.6</v>
      </c>
      <c r="E39" s="5">
        <v>7.4</v>
      </c>
      <c r="F39" s="5">
        <v>5</v>
      </c>
    </row>
    <row r="40" spans="1:6" x14ac:dyDescent="0.2">
      <c r="A40" s="4">
        <v>44256</v>
      </c>
      <c r="B40" s="5">
        <v>21.4</v>
      </c>
      <c r="C40" s="5">
        <v>41.7</v>
      </c>
      <c r="D40" s="5">
        <v>24.7</v>
      </c>
      <c r="E40" s="5">
        <v>7.3</v>
      </c>
      <c r="F40" s="5">
        <v>4.9000000000000004</v>
      </c>
    </row>
    <row r="41" spans="1:6" x14ac:dyDescent="0.2">
      <c r="A41" s="4">
        <v>44287</v>
      </c>
      <c r="B41" s="5">
        <v>22.8</v>
      </c>
      <c r="C41" s="5">
        <v>41.1</v>
      </c>
      <c r="D41" s="5">
        <v>24.2</v>
      </c>
      <c r="E41" s="5">
        <v>7.1</v>
      </c>
      <c r="F41" s="5">
        <v>4.8</v>
      </c>
    </row>
    <row r="42" spans="1:6" x14ac:dyDescent="0.2">
      <c r="A42" s="4">
        <v>44317</v>
      </c>
      <c r="B42" s="5">
        <v>24</v>
      </c>
      <c r="C42" s="5">
        <v>40.799999999999997</v>
      </c>
      <c r="D42" s="5">
        <v>23.5</v>
      </c>
      <c r="E42" s="5">
        <v>7</v>
      </c>
      <c r="F42" s="5">
        <v>4.8</v>
      </c>
    </row>
    <row r="43" spans="1:6" x14ac:dyDescent="0.2">
      <c r="A43" s="4">
        <v>44348</v>
      </c>
      <c r="B43" s="5">
        <v>25.3</v>
      </c>
      <c r="C43" s="5">
        <v>40.5</v>
      </c>
      <c r="D43" s="5">
        <v>22.7</v>
      </c>
      <c r="E43" s="5">
        <v>6.8</v>
      </c>
      <c r="F43" s="5">
        <v>4.7</v>
      </c>
    </row>
    <row r="44" spans="1:6" x14ac:dyDescent="0.2">
      <c r="A44" s="4">
        <v>44378</v>
      </c>
      <c r="B44" s="5">
        <v>26.3</v>
      </c>
      <c r="C44" s="5">
        <v>40.200000000000003</v>
      </c>
      <c r="D44" s="5">
        <v>22.2</v>
      </c>
      <c r="E44" s="5">
        <v>6.7</v>
      </c>
      <c r="F44" s="5">
        <v>4.5999999999999996</v>
      </c>
    </row>
    <row r="45" spans="1:6" x14ac:dyDescent="0.2">
      <c r="A45" s="4">
        <v>44409</v>
      </c>
      <c r="B45" s="5">
        <v>27.5</v>
      </c>
      <c r="C45" s="5">
        <v>39.799999999999997</v>
      </c>
      <c r="D45" s="5">
        <v>21.6</v>
      </c>
      <c r="E45" s="5">
        <v>6.5</v>
      </c>
      <c r="F45" s="5">
        <v>4.5</v>
      </c>
    </row>
    <row r="46" spans="1:6" x14ac:dyDescent="0.2">
      <c r="A46" s="4">
        <v>44440</v>
      </c>
      <c r="B46" s="5">
        <v>28.7</v>
      </c>
      <c r="C46" s="5">
        <v>39.4</v>
      </c>
      <c r="D46" s="5">
        <v>21</v>
      </c>
      <c r="E46" s="5">
        <v>6.4</v>
      </c>
      <c r="F46" s="5">
        <v>4.5</v>
      </c>
    </row>
    <row r="47" spans="1:6" x14ac:dyDescent="0.2">
      <c r="A47" s="4">
        <v>44470</v>
      </c>
      <c r="B47" s="5">
        <v>31.4</v>
      </c>
      <c r="C47" s="5">
        <v>39.6</v>
      </c>
      <c r="D47" s="5">
        <v>19.2</v>
      </c>
      <c r="E47" s="5">
        <v>5.8</v>
      </c>
      <c r="F47" s="5">
        <v>4</v>
      </c>
    </row>
    <row r="48" spans="1:6" x14ac:dyDescent="0.2">
      <c r="A48" s="4">
        <v>44501</v>
      </c>
      <c r="B48" s="5">
        <v>32.4</v>
      </c>
      <c r="C48" s="5">
        <v>39.299999999999997</v>
      </c>
      <c r="D48" s="5">
        <v>18.7</v>
      </c>
      <c r="E48" s="5">
        <v>5.7</v>
      </c>
      <c r="F48" s="5">
        <v>3.9</v>
      </c>
    </row>
    <row r="49" spans="1:6" x14ac:dyDescent="0.2">
      <c r="A49" s="4">
        <v>44531</v>
      </c>
      <c r="B49" s="5">
        <v>33</v>
      </c>
      <c r="C49" s="5">
        <v>39.200000000000003</v>
      </c>
      <c r="D49" s="5">
        <v>18.3</v>
      </c>
      <c r="E49" s="5">
        <v>5.6</v>
      </c>
      <c r="F49" s="5">
        <v>3.9</v>
      </c>
    </row>
    <row r="50" spans="1:6" x14ac:dyDescent="0.2">
      <c r="A50" s="4">
        <v>44562</v>
      </c>
      <c r="B50" s="5">
        <v>33.6</v>
      </c>
      <c r="C50" s="5">
        <v>39.200000000000003</v>
      </c>
      <c r="D50" s="5">
        <v>17.899999999999999</v>
      </c>
      <c r="E50" s="5">
        <v>5.5</v>
      </c>
      <c r="F50" s="5">
        <v>3.8</v>
      </c>
    </row>
    <row r="51" spans="1:6" x14ac:dyDescent="0.2">
      <c r="A51" s="4">
        <v>44593</v>
      </c>
      <c r="B51" s="5">
        <v>34.1</v>
      </c>
      <c r="C51" s="5">
        <v>39.1</v>
      </c>
      <c r="D51" s="5">
        <v>17.600000000000001</v>
      </c>
      <c r="E51" s="5">
        <v>5.4</v>
      </c>
      <c r="F51" s="5">
        <v>3.7</v>
      </c>
    </row>
    <row r="52" spans="1:6" x14ac:dyDescent="0.2">
      <c r="A52" s="4">
        <v>44621</v>
      </c>
      <c r="B52" s="5">
        <v>34.5</v>
      </c>
      <c r="C52" s="5">
        <v>39.299999999999997</v>
      </c>
      <c r="D52" s="5">
        <v>17.3</v>
      </c>
      <c r="E52" s="5">
        <v>5.3</v>
      </c>
      <c r="F52" s="5">
        <v>3.6</v>
      </c>
    </row>
    <row r="53" spans="1:6" x14ac:dyDescent="0.2">
      <c r="A53" s="4">
        <v>44652</v>
      </c>
      <c r="B53" s="5">
        <v>34.1</v>
      </c>
      <c r="C53" s="5">
        <v>39.6</v>
      </c>
      <c r="D53" s="5">
        <v>17.399999999999999</v>
      </c>
      <c r="E53" s="5">
        <v>5.2</v>
      </c>
      <c r="F53" s="5">
        <v>3.6</v>
      </c>
    </row>
    <row r="54" spans="1:6" x14ac:dyDescent="0.2">
      <c r="A54" s="4">
        <v>44682</v>
      </c>
      <c r="B54" s="5">
        <v>33.9</v>
      </c>
      <c r="C54" s="5">
        <v>39.6</v>
      </c>
      <c r="D54" s="5">
        <v>17.7</v>
      </c>
      <c r="E54" s="5">
        <v>5.2</v>
      </c>
      <c r="F54" s="5">
        <v>3.6</v>
      </c>
    </row>
    <row r="55" spans="1:6" x14ac:dyDescent="0.2">
      <c r="A55" s="4">
        <v>44713</v>
      </c>
      <c r="B55" s="5">
        <v>33.6</v>
      </c>
      <c r="C55" s="5">
        <v>39.4</v>
      </c>
      <c r="D55" s="5">
        <v>18</v>
      </c>
      <c r="E55" s="5">
        <v>5.4</v>
      </c>
      <c r="F55" s="5">
        <v>3.5</v>
      </c>
    </row>
    <row r="56" spans="1:6" x14ac:dyDescent="0.2">
      <c r="A56" s="4">
        <v>44743</v>
      </c>
      <c r="B56" s="5">
        <v>33.5</v>
      </c>
      <c r="C56" s="5">
        <v>39.200000000000003</v>
      </c>
      <c r="D56" s="5">
        <v>18.100000000000001</v>
      </c>
      <c r="E56" s="5">
        <v>5.6</v>
      </c>
      <c r="F56" s="5">
        <v>3.5</v>
      </c>
    </row>
    <row r="57" spans="1:6" x14ac:dyDescent="0.2">
      <c r="A57" s="4">
        <v>44774</v>
      </c>
      <c r="B57" s="5">
        <v>33.1</v>
      </c>
      <c r="C57" s="5">
        <v>39</v>
      </c>
      <c r="D57" s="5">
        <v>18.399999999999999</v>
      </c>
      <c r="E57" s="5">
        <v>5.8</v>
      </c>
      <c r="F57" s="5">
        <v>3.5</v>
      </c>
    </row>
    <row r="58" spans="1:6" x14ac:dyDescent="0.2">
      <c r="A58" s="4">
        <v>44805</v>
      </c>
      <c r="B58" s="5">
        <v>33.1</v>
      </c>
      <c r="C58" s="5">
        <v>38.799999999999997</v>
      </c>
      <c r="D58" s="5">
        <v>18.600000000000001</v>
      </c>
      <c r="E58" s="5">
        <v>6</v>
      </c>
      <c r="F58" s="5">
        <v>3.5</v>
      </c>
    </row>
    <row r="59" spans="1:6" x14ac:dyDescent="0.2">
      <c r="A59" s="4">
        <v>44835</v>
      </c>
      <c r="B59" s="5">
        <v>33</v>
      </c>
      <c r="C59" s="5">
        <v>38.5</v>
      </c>
      <c r="D59" s="5">
        <v>18.7</v>
      </c>
      <c r="E59" s="5">
        <v>6.2</v>
      </c>
      <c r="F59" s="5">
        <v>3.6</v>
      </c>
    </row>
    <row r="60" spans="1:6" x14ac:dyDescent="0.2">
      <c r="A60" s="4">
        <v>44866</v>
      </c>
      <c r="B60" s="5">
        <v>32.799999999999997</v>
      </c>
      <c r="C60" s="5">
        <v>38.299999999999997</v>
      </c>
      <c r="D60" s="5">
        <v>18.8</v>
      </c>
      <c r="E60" s="5">
        <v>6.4</v>
      </c>
      <c r="F60" s="5">
        <v>3.8</v>
      </c>
    </row>
    <row r="61" spans="1:6" x14ac:dyDescent="0.2">
      <c r="A61" s="4">
        <v>44896</v>
      </c>
      <c r="B61" s="5">
        <v>32.700000000000003</v>
      </c>
      <c r="C61" s="5">
        <v>38.200000000000003</v>
      </c>
      <c r="D61" s="5">
        <v>18.7</v>
      </c>
      <c r="E61" s="5">
        <v>6.5</v>
      </c>
      <c r="F61" s="5">
        <v>3.9</v>
      </c>
    </row>
    <row r="62" spans="1:6" x14ac:dyDescent="0.2">
      <c r="A62" s="4">
        <v>44927</v>
      </c>
      <c r="B62" s="5">
        <v>32.5</v>
      </c>
      <c r="C62" s="5">
        <v>38.1</v>
      </c>
      <c r="D62" s="5">
        <v>18.7</v>
      </c>
      <c r="E62" s="5">
        <v>6.6</v>
      </c>
      <c r="F62" s="5">
        <v>4</v>
      </c>
    </row>
    <row r="63" spans="1:6" x14ac:dyDescent="0.2">
      <c r="A63" s="4">
        <v>44958</v>
      </c>
      <c r="B63" s="5">
        <v>32.4</v>
      </c>
      <c r="C63" s="5">
        <v>38</v>
      </c>
      <c r="D63" s="5">
        <v>18.600000000000001</v>
      </c>
      <c r="E63" s="5">
        <v>6.8</v>
      </c>
      <c r="F63" s="5">
        <v>4.0999999999999996</v>
      </c>
    </row>
    <row r="64" spans="1:6" x14ac:dyDescent="0.2">
      <c r="A64" s="4">
        <v>44986</v>
      </c>
      <c r="B64" s="5">
        <v>32.299999999999997</v>
      </c>
      <c r="C64" s="5">
        <v>37.799999999999997</v>
      </c>
      <c r="D64" s="5">
        <v>18.600000000000001</v>
      </c>
      <c r="E64" s="5">
        <v>7</v>
      </c>
      <c r="F64" s="5">
        <v>4.4000000000000004</v>
      </c>
    </row>
    <row r="65" spans="1:6" x14ac:dyDescent="0.2">
      <c r="A65" s="4">
        <v>45017</v>
      </c>
      <c r="B65" s="5">
        <v>32.200000000000003</v>
      </c>
      <c r="C65" s="5">
        <v>37.6</v>
      </c>
      <c r="D65" s="5">
        <v>18.5</v>
      </c>
      <c r="E65" s="5">
        <v>7.2</v>
      </c>
      <c r="F65" s="5">
        <v>4.5999999999999996</v>
      </c>
    </row>
    <row r="66" spans="1:6" x14ac:dyDescent="0.2">
      <c r="A66" s="4">
        <v>45047</v>
      </c>
      <c r="B66" s="5">
        <v>32</v>
      </c>
      <c r="C66" s="5">
        <v>37.4</v>
      </c>
      <c r="D66" s="5">
        <v>18.399999999999999</v>
      </c>
      <c r="E66" s="5">
        <v>7.4</v>
      </c>
      <c r="F66" s="5">
        <v>4.8</v>
      </c>
    </row>
    <row r="67" spans="1:6" x14ac:dyDescent="0.2">
      <c r="A67" s="4">
        <v>45078</v>
      </c>
      <c r="B67" s="5">
        <v>31.8</v>
      </c>
      <c r="C67" s="5">
        <v>37.1</v>
      </c>
      <c r="D67" s="5">
        <v>18.3</v>
      </c>
      <c r="E67" s="5">
        <v>7.7</v>
      </c>
      <c r="F67" s="5">
        <v>5.0999999999999996</v>
      </c>
    </row>
    <row r="68" spans="1:6" x14ac:dyDescent="0.2">
      <c r="A68" s="4">
        <v>45108</v>
      </c>
      <c r="B68" s="5">
        <v>31.9</v>
      </c>
      <c r="C68" s="5">
        <v>36.799999999999997</v>
      </c>
      <c r="D68" s="5">
        <v>18</v>
      </c>
      <c r="E68" s="5">
        <v>7.8</v>
      </c>
      <c r="F68" s="5">
        <v>5.5</v>
      </c>
    </row>
    <row r="69" spans="1:6" x14ac:dyDescent="0.2">
      <c r="A69" s="4">
        <v>45139</v>
      </c>
      <c r="B69" s="5">
        <v>32</v>
      </c>
      <c r="C69" s="5">
        <v>36.6</v>
      </c>
      <c r="D69" s="5">
        <v>17.7</v>
      </c>
      <c r="E69" s="5">
        <v>7.8</v>
      </c>
      <c r="F69" s="5">
        <v>5.8</v>
      </c>
    </row>
    <row r="70" spans="1:6" x14ac:dyDescent="0.2">
      <c r="A70" s="4">
        <v>45170</v>
      </c>
      <c r="B70" s="5">
        <v>32.299999999999997</v>
      </c>
      <c r="C70" s="5">
        <v>36.5</v>
      </c>
      <c r="D70" s="5">
        <v>17.5</v>
      </c>
      <c r="E70" s="5">
        <v>7.6</v>
      </c>
      <c r="F70" s="5">
        <v>6.1</v>
      </c>
    </row>
    <row r="71" spans="1:6" x14ac:dyDescent="0.2">
      <c r="A71" s="4">
        <v>45200</v>
      </c>
      <c r="B71" s="5">
        <v>32</v>
      </c>
      <c r="C71" s="5">
        <v>36.299999999999997</v>
      </c>
      <c r="D71" s="5">
        <v>17.399999999999999</v>
      </c>
      <c r="E71" s="5">
        <v>7.6</v>
      </c>
      <c r="F71" s="5">
        <v>6.6</v>
      </c>
    </row>
    <row r="72" spans="1:6" x14ac:dyDescent="0.2">
      <c r="A72" s="4">
        <v>45231</v>
      </c>
      <c r="B72" s="5">
        <v>32.1</v>
      </c>
      <c r="C72" s="5">
        <v>36.200000000000003</v>
      </c>
      <c r="D72" s="5">
        <v>17.2</v>
      </c>
      <c r="E72" s="5">
        <v>7.6</v>
      </c>
      <c r="F72" s="5">
        <v>6.9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8BC89-4D17-0B4C-B061-168DAA0EAD14}">
  <dimension ref="A1:D38"/>
  <sheetViews>
    <sheetView workbookViewId="0">
      <selection activeCell="E24" sqref="E24"/>
    </sheetView>
  </sheetViews>
  <sheetFormatPr baseColWidth="10" defaultRowHeight="16" x14ac:dyDescent="0.2"/>
  <sheetData>
    <row r="1" spans="1:4" x14ac:dyDescent="0.2">
      <c r="A1" s="6" t="s">
        <v>0</v>
      </c>
      <c r="B1" s="6" t="s">
        <v>27</v>
      </c>
      <c r="C1" s="6" t="s">
        <v>28</v>
      </c>
      <c r="D1" s="6" t="s">
        <v>29</v>
      </c>
    </row>
    <row r="2" spans="1:4" x14ac:dyDescent="0.2">
      <c r="A2" s="7">
        <v>43739</v>
      </c>
      <c r="B2" s="6">
        <v>100</v>
      </c>
      <c r="C2" s="6">
        <v>100</v>
      </c>
      <c r="D2" s="6">
        <v>100</v>
      </c>
    </row>
    <row r="3" spans="1:4" x14ac:dyDescent="0.2">
      <c r="A3" s="7">
        <v>43831</v>
      </c>
      <c r="B3" s="6">
        <v>86.657654148431604</v>
      </c>
      <c r="C3" s="6">
        <v>76.339062656140698</v>
      </c>
      <c r="D3" s="6">
        <v>78.493518479674506</v>
      </c>
    </row>
    <row r="4" spans="1:4" x14ac:dyDescent="0.2">
      <c r="A4" s="7">
        <v>43922</v>
      </c>
      <c r="B4" s="6">
        <v>1.71734298742066</v>
      </c>
      <c r="C4" s="6">
        <v>6.7452783051863696E-2</v>
      </c>
      <c r="D4" s="6">
        <v>0.45936988715022897</v>
      </c>
    </row>
    <row r="5" spans="1:4" x14ac:dyDescent="0.2">
      <c r="A5" s="7">
        <v>44013</v>
      </c>
      <c r="B5" s="6">
        <v>3.2897600989849498</v>
      </c>
      <c r="C5" s="6">
        <v>0.154891575896872</v>
      </c>
      <c r="D5" s="6">
        <v>1.7430884758988101</v>
      </c>
    </row>
    <row r="6" spans="1:4" x14ac:dyDescent="0.2">
      <c r="A6" s="7">
        <v>44105</v>
      </c>
      <c r="B6" s="6">
        <v>27.187063217468999</v>
      </c>
      <c r="C6" s="6">
        <v>1.0117917457779599</v>
      </c>
      <c r="D6" s="6">
        <v>5.4809749549020399</v>
      </c>
    </row>
    <row r="7" spans="1:4" x14ac:dyDescent="0.2">
      <c r="A7" s="7">
        <v>44197</v>
      </c>
      <c r="B7" s="6">
        <v>48.482574525124299</v>
      </c>
      <c r="C7" s="6">
        <v>0.44219046667332901</v>
      </c>
      <c r="D7" s="6">
        <v>4.5014053781935699</v>
      </c>
    </row>
    <row r="8" spans="1:4" x14ac:dyDescent="0.2">
      <c r="A8" s="7">
        <v>44287</v>
      </c>
      <c r="B8" s="6">
        <v>99.500492633411994</v>
      </c>
      <c r="C8" s="6">
        <v>0.89187568701908704</v>
      </c>
      <c r="D8" s="6">
        <v>11.7443470235348</v>
      </c>
    </row>
    <row r="9" spans="1:4" x14ac:dyDescent="0.2">
      <c r="A9" s="7">
        <v>44378</v>
      </c>
      <c r="B9" s="6">
        <v>113.915175400408</v>
      </c>
      <c r="C9" s="6">
        <v>1.71629859098631</v>
      </c>
      <c r="D9" s="6">
        <v>15.742333347317199</v>
      </c>
    </row>
    <row r="10" spans="1:4" x14ac:dyDescent="0.2">
      <c r="A10" s="7">
        <v>44470</v>
      </c>
      <c r="B10" s="6">
        <v>108.659464289806</v>
      </c>
      <c r="C10" s="6">
        <v>2.1984610772459301</v>
      </c>
      <c r="D10" s="6">
        <v>27.797122121072299</v>
      </c>
    </row>
    <row r="11" spans="1:4" x14ac:dyDescent="0.2">
      <c r="A11" s="7">
        <v>44562</v>
      </c>
      <c r="B11" s="6">
        <v>105.21618587173199</v>
      </c>
      <c r="C11" s="6">
        <v>2.3283701409013702</v>
      </c>
      <c r="D11" s="6">
        <v>44.416243654822303</v>
      </c>
    </row>
    <row r="12" spans="1:4" x14ac:dyDescent="0.2">
      <c r="A12" s="7">
        <v>44652</v>
      </c>
      <c r="B12" s="6">
        <v>112.593084801686</v>
      </c>
      <c r="C12" s="6">
        <v>7.6321574897571702</v>
      </c>
      <c r="D12" s="6">
        <v>66.445022444099493</v>
      </c>
    </row>
    <row r="13" spans="1:4" x14ac:dyDescent="0.2">
      <c r="A13" s="7">
        <v>44743</v>
      </c>
      <c r="B13" s="6">
        <v>113.910019934468</v>
      </c>
      <c r="C13" s="6">
        <v>17.547716598381101</v>
      </c>
      <c r="D13" s="6">
        <v>76.721063892268305</v>
      </c>
    </row>
    <row r="14" spans="1:4" x14ac:dyDescent="0.2">
      <c r="A14" s="7">
        <v>44835</v>
      </c>
      <c r="B14" s="6">
        <v>112.021973741493</v>
      </c>
      <c r="C14" s="6">
        <v>20.598081343059899</v>
      </c>
      <c r="D14" s="6">
        <v>84.039518395771296</v>
      </c>
    </row>
    <row r="15" spans="1:4" x14ac:dyDescent="0.2">
      <c r="A15" s="7">
        <v>44927</v>
      </c>
      <c r="B15" s="6">
        <v>112.622299108677</v>
      </c>
      <c r="C15" s="6">
        <v>27.932946937143999</v>
      </c>
      <c r="D15" s="6">
        <v>89.002391240508402</v>
      </c>
    </row>
    <row r="16" spans="1:4" x14ac:dyDescent="0.2">
      <c r="A16" s="7">
        <v>45017</v>
      </c>
      <c r="B16" s="6">
        <v>107.48115390784299</v>
      </c>
      <c r="C16" s="6">
        <v>33.7588687918457</v>
      </c>
      <c r="D16" s="6">
        <v>86.525149976926599</v>
      </c>
    </row>
    <row r="17" spans="1:4" x14ac:dyDescent="0.2">
      <c r="A17" s="7">
        <v>45108</v>
      </c>
      <c r="B17" s="6">
        <v>101.417180303829</v>
      </c>
      <c r="C17" s="6">
        <v>36.8317177975417</v>
      </c>
      <c r="D17" s="6">
        <v>83.993371649116895</v>
      </c>
    </row>
    <row r="18" spans="1:4" x14ac:dyDescent="0.2">
      <c r="A18" s="7">
        <v>45200</v>
      </c>
      <c r="B18" s="6">
        <v>103.865453795569</v>
      </c>
      <c r="C18" s="6">
        <v>44.618766863195802</v>
      </c>
      <c r="D18" s="6">
        <v>85.633678734740101</v>
      </c>
    </row>
    <row r="19" spans="1:4" x14ac:dyDescent="0.2">
      <c r="A19" s="7">
        <v>45292</v>
      </c>
      <c r="B19" s="6">
        <v>103.852278715945</v>
      </c>
      <c r="C19" s="6">
        <v>43.357149995003503</v>
      </c>
      <c r="D19" s="6">
        <v>85.874900364978799</v>
      </c>
    </row>
    <row r="20" spans="1:4" x14ac:dyDescent="0.2">
      <c r="A20" s="8">
        <v>45383</v>
      </c>
      <c r="B20" s="9">
        <v>104.562587356506</v>
      </c>
      <c r="C20" s="9">
        <v>48.3511541920656</v>
      </c>
      <c r="D20" s="9">
        <v>87.240424550069207</v>
      </c>
    </row>
    <row r="21" spans="1:4" x14ac:dyDescent="0.2">
      <c r="A21" s="8">
        <v>45474</v>
      </c>
      <c r="B21" s="9">
        <v>106.918635290883</v>
      </c>
      <c r="C21" s="9">
        <v>52.825522134505803</v>
      </c>
      <c r="D21" s="9">
        <v>87.762721819020797</v>
      </c>
    </row>
    <row r="22" spans="1:4" x14ac:dyDescent="0.2">
      <c r="A22" s="8">
        <v>45566</v>
      </c>
      <c r="B22" s="9">
        <v>106.114955433861</v>
      </c>
      <c r="C22" s="9">
        <v>54.771659838113301</v>
      </c>
      <c r="D22" s="9">
        <v>88.417166589755396</v>
      </c>
    </row>
    <row r="23" spans="1:4" x14ac:dyDescent="0.2">
      <c r="A23" s="8">
        <v>45658</v>
      </c>
      <c r="B23" s="9">
        <v>107.18671951974</v>
      </c>
      <c r="C23" s="9">
        <v>59.4883581492955</v>
      </c>
      <c r="D23" s="9">
        <v>88.954146914460694</v>
      </c>
    </row>
    <row r="24" spans="1:4" x14ac:dyDescent="0.2">
      <c r="A24" s="8">
        <v>45748</v>
      </c>
      <c r="B24" s="9">
        <v>107.644983158811</v>
      </c>
      <c r="C24" s="9">
        <v>61.474467872489299</v>
      </c>
      <c r="D24" s="9">
        <v>89.566640097327706</v>
      </c>
    </row>
    <row r="25" spans="1:4" x14ac:dyDescent="0.2">
      <c r="A25" s="8">
        <v>45839</v>
      </c>
      <c r="B25" s="9">
        <v>107.52927158994601</v>
      </c>
      <c r="C25" s="9">
        <v>63.5205356250625</v>
      </c>
      <c r="D25" s="9">
        <v>90.174938121407905</v>
      </c>
    </row>
    <row r="26" spans="1:4" x14ac:dyDescent="0.2">
      <c r="A26" s="8">
        <v>45931</v>
      </c>
      <c r="B26" s="9">
        <v>108.363311413056</v>
      </c>
      <c r="C26" s="9">
        <v>66.336064754671696</v>
      </c>
      <c r="D26" s="9">
        <v>90.783236145488104</v>
      </c>
    </row>
    <row r="27" spans="1:4" x14ac:dyDescent="0.2">
      <c r="A27" s="8">
        <v>46023</v>
      </c>
      <c r="B27" s="9">
        <v>108.566665902894</v>
      </c>
      <c r="C27" s="9">
        <v>67.984910562606203</v>
      </c>
      <c r="D27" s="9">
        <v>91.370558375634502</v>
      </c>
    </row>
    <row r="28" spans="1:4" x14ac:dyDescent="0.2">
      <c r="A28" s="8">
        <v>46113</v>
      </c>
      <c r="B28" s="9">
        <v>108.86568292738799</v>
      </c>
      <c r="C28" s="9">
        <v>69.873588488058402</v>
      </c>
      <c r="D28" s="9">
        <v>91.9327096530604</v>
      </c>
    </row>
    <row r="29" spans="1:4" x14ac:dyDescent="0.2">
      <c r="A29" s="8">
        <v>46204</v>
      </c>
      <c r="B29" s="9">
        <v>109.404142703297</v>
      </c>
      <c r="C29" s="9">
        <v>71.532427300889395</v>
      </c>
      <c r="D29" s="9">
        <v>92.499056089272997</v>
      </c>
    </row>
    <row r="30" spans="1:4" x14ac:dyDescent="0.2">
      <c r="A30" s="8">
        <v>46296</v>
      </c>
      <c r="B30" s="9">
        <v>109.511834658479</v>
      </c>
      <c r="C30" s="9">
        <v>72.746577395822897</v>
      </c>
      <c r="D30" s="9">
        <v>93.065402525485595</v>
      </c>
    </row>
    <row r="31" spans="1:4" x14ac:dyDescent="0.2">
      <c r="A31" s="8">
        <v>46388</v>
      </c>
      <c r="B31" s="9">
        <v>109.82631808079201</v>
      </c>
      <c r="C31" s="9">
        <v>74.033176776256596</v>
      </c>
      <c r="D31" s="9">
        <v>93.6212610647313</v>
      </c>
    </row>
    <row r="32" spans="1:4" x14ac:dyDescent="0.2">
      <c r="A32" s="8">
        <v>46478</v>
      </c>
      <c r="B32" s="9">
        <v>109.937447013267</v>
      </c>
      <c r="C32" s="9">
        <v>75.052463275706998</v>
      </c>
      <c r="D32" s="9">
        <v>94.089021269455102</v>
      </c>
    </row>
    <row r="33" spans="1:4" x14ac:dyDescent="0.2">
      <c r="A33" s="8">
        <v>46569</v>
      </c>
      <c r="B33" s="9">
        <v>109.934582865523</v>
      </c>
      <c r="C33" s="9">
        <v>75.906865194364002</v>
      </c>
      <c r="D33" s="9">
        <v>94.569366950539106</v>
      </c>
    </row>
    <row r="34" spans="1:4" x14ac:dyDescent="0.2">
      <c r="A34" s="8">
        <v>46661</v>
      </c>
      <c r="B34" s="9">
        <v>110.09153816190501</v>
      </c>
      <c r="C34" s="9">
        <v>76.723793344658802</v>
      </c>
      <c r="D34" s="9">
        <v>95.039224734656202</v>
      </c>
    </row>
    <row r="35" spans="1:4" x14ac:dyDescent="0.2">
      <c r="A35" s="8">
        <v>46753</v>
      </c>
      <c r="B35" s="9">
        <v>110.119033980249</v>
      </c>
      <c r="C35" s="9">
        <v>77.285899870090901</v>
      </c>
      <c r="D35" s="9">
        <v>95.509082518773297</v>
      </c>
    </row>
    <row r="36" spans="1:4" x14ac:dyDescent="0.2">
      <c r="A36" s="8">
        <v>46844</v>
      </c>
      <c r="B36" s="9">
        <v>110.168297321449</v>
      </c>
      <c r="C36" s="9">
        <v>77.740581592884993</v>
      </c>
      <c r="D36" s="9">
        <v>95.9726475647103</v>
      </c>
    </row>
    <row r="37" spans="1:4" x14ac:dyDescent="0.2">
      <c r="A37" s="8">
        <v>46935</v>
      </c>
      <c r="B37" s="9">
        <v>110.266251174301</v>
      </c>
      <c r="C37" s="9">
        <v>78.117817527730594</v>
      </c>
      <c r="D37" s="9">
        <v>96.434115031253896</v>
      </c>
    </row>
    <row r="38" spans="1:4" x14ac:dyDescent="0.2">
      <c r="A38" s="8">
        <v>47027</v>
      </c>
      <c r="B38" s="9">
        <v>110.28343606076599</v>
      </c>
      <c r="C38" s="9">
        <v>78.382632157489795</v>
      </c>
      <c r="D38" s="9">
        <v>96.893484918404198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E64A0-CA43-484C-92F0-854ACC573AF7}">
  <dimension ref="A1:C5"/>
  <sheetViews>
    <sheetView workbookViewId="0">
      <selection activeCell="A6" sqref="A6:XFD6"/>
    </sheetView>
  </sheetViews>
  <sheetFormatPr baseColWidth="10" defaultRowHeight="16" x14ac:dyDescent="0.2"/>
  <sheetData>
    <row r="1" spans="1:3" x14ac:dyDescent="0.2">
      <c r="A1" s="10" t="s">
        <v>36</v>
      </c>
      <c r="B1" s="10" t="s">
        <v>30</v>
      </c>
      <c r="C1" s="10" t="s">
        <v>31</v>
      </c>
    </row>
    <row r="2" spans="1:3" x14ac:dyDescent="0.2">
      <c r="A2" s="11" t="s">
        <v>32</v>
      </c>
      <c r="B2" s="11">
        <v>1392.1120000000001</v>
      </c>
      <c r="C2" s="11">
        <v>1276.4010000000001</v>
      </c>
    </row>
    <row r="3" spans="1:3" x14ac:dyDescent="0.2">
      <c r="A3" s="11" t="s">
        <v>33</v>
      </c>
      <c r="B3" s="11">
        <v>57.374000000000002</v>
      </c>
      <c r="C3" s="10">
        <v>87.100999999999999</v>
      </c>
    </row>
    <row r="4" spans="1:3" x14ac:dyDescent="0.2">
      <c r="A4" s="11" t="s">
        <v>34</v>
      </c>
      <c r="B4" s="11">
        <v>91.119</v>
      </c>
      <c r="C4" s="11">
        <v>84.71</v>
      </c>
    </row>
    <row r="5" spans="1:3" x14ac:dyDescent="0.2">
      <c r="A5" s="11" t="s">
        <v>35</v>
      </c>
      <c r="B5" s="11">
        <v>216.87899999999999</v>
      </c>
      <c r="C5" s="11">
        <v>249.46700000000001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7ED02-34FA-BF43-9616-CD6DB370A5A2}">
  <dimension ref="A1:D15"/>
  <sheetViews>
    <sheetView workbookViewId="0">
      <selection activeCell="D16" sqref="D16"/>
    </sheetView>
  </sheetViews>
  <sheetFormatPr baseColWidth="10" defaultRowHeight="16" x14ac:dyDescent="0.2"/>
  <sheetData>
    <row r="1" spans="1:4" x14ac:dyDescent="0.2">
      <c r="A1" s="3" t="s">
        <v>37</v>
      </c>
      <c r="B1" s="3" t="s">
        <v>38</v>
      </c>
      <c r="C1" s="3" t="s">
        <v>39</v>
      </c>
      <c r="D1" s="3" t="s">
        <v>40</v>
      </c>
    </row>
    <row r="2" spans="1:4" x14ac:dyDescent="0.2">
      <c r="A2" s="5">
        <v>2010</v>
      </c>
      <c r="B2" s="5">
        <v>8984</v>
      </c>
      <c r="C2" s="5">
        <v>8166</v>
      </c>
      <c r="D2" s="5">
        <f xml:space="preserve"> 4.689808 / 100</f>
        <v>4.6898080000000002E-2</v>
      </c>
    </row>
    <row r="3" spans="1:4" x14ac:dyDescent="0.2">
      <c r="A3" s="5">
        <v>2011</v>
      </c>
      <c r="B3" s="5">
        <v>8285</v>
      </c>
      <c r="C3" s="5">
        <v>7336</v>
      </c>
      <c r="D3" s="5">
        <f>4.447885 / 100</f>
        <v>4.447885E-2</v>
      </c>
    </row>
    <row r="4" spans="1:4" x14ac:dyDescent="0.2">
      <c r="A4" s="5">
        <v>2012</v>
      </c>
      <c r="B4" s="5">
        <v>7194</v>
      </c>
      <c r="C4" s="5">
        <v>6839</v>
      </c>
      <c r="D4" s="5">
        <f xml:space="preserve"> 3.6575 / 100</f>
        <v>3.6575000000000003E-2</v>
      </c>
    </row>
    <row r="5" spans="1:4" x14ac:dyDescent="0.2">
      <c r="A5" s="5">
        <v>2013</v>
      </c>
      <c r="B5" s="5">
        <v>7704</v>
      </c>
      <c r="C5" s="5">
        <v>7227</v>
      </c>
      <c r="D5" s="5">
        <f xml:space="preserve"> 3.975577 / 100</f>
        <v>3.9755769999999996E-2</v>
      </c>
    </row>
    <row r="6" spans="1:4" x14ac:dyDescent="0.2">
      <c r="A6" s="5">
        <v>2014</v>
      </c>
      <c r="B6" s="5">
        <v>9669</v>
      </c>
      <c r="C6" s="5">
        <v>8382</v>
      </c>
      <c r="D6" s="5">
        <f xml:space="preserve"> 4.168868 / 100</f>
        <v>4.1688679999999999E-2</v>
      </c>
    </row>
    <row r="7" spans="1:4" x14ac:dyDescent="0.2">
      <c r="A7" s="5">
        <v>2015</v>
      </c>
      <c r="B7" s="5">
        <v>9847</v>
      </c>
      <c r="C7" s="5">
        <v>7822</v>
      </c>
      <c r="D7" s="5">
        <f xml:space="preserve"> 3.850577 / 100</f>
        <v>3.8505770000000002E-2</v>
      </c>
    </row>
    <row r="8" spans="1:4" x14ac:dyDescent="0.2">
      <c r="A8" s="5">
        <v>2016</v>
      </c>
      <c r="B8" s="5">
        <v>9798</v>
      </c>
      <c r="C8" s="5">
        <v>8038</v>
      </c>
      <c r="D8" s="5">
        <f xml:space="preserve"> 3.654038/100</f>
        <v>3.6540379999999997E-2</v>
      </c>
    </row>
    <row r="9" spans="1:4" x14ac:dyDescent="0.2">
      <c r="A9" s="5">
        <v>2017</v>
      </c>
      <c r="B9" s="5">
        <v>10703</v>
      </c>
      <c r="C9" s="5">
        <v>10552</v>
      </c>
      <c r="D9" s="5">
        <f xml:space="preserve"> 3.989808 / 100</f>
        <v>3.9898080000000002E-2</v>
      </c>
    </row>
    <row r="10" spans="1:4" x14ac:dyDescent="0.2">
      <c r="A10" s="5">
        <v>2018</v>
      </c>
      <c r="B10" s="5">
        <v>8220</v>
      </c>
      <c r="C10" s="5">
        <v>6177</v>
      </c>
      <c r="D10" s="5">
        <f>4.544615/100</f>
        <v>4.5446150000000005E-2</v>
      </c>
    </row>
    <row r="11" spans="1:4" x14ac:dyDescent="0.2">
      <c r="A11" s="5">
        <v>2019</v>
      </c>
      <c r="B11" s="5">
        <v>9235</v>
      </c>
      <c r="C11" s="5">
        <v>7954</v>
      </c>
      <c r="D11" s="5">
        <f>3.935769/100</f>
        <v>3.9357690000000001E-2</v>
      </c>
    </row>
    <row r="12" spans="1:4" x14ac:dyDescent="0.2">
      <c r="A12" s="5">
        <v>2020</v>
      </c>
      <c r="B12" s="5">
        <v>9577</v>
      </c>
      <c r="C12" s="5">
        <v>9110</v>
      </c>
      <c r="D12" s="5">
        <f>3.111698/100</f>
        <v>3.1116980000000002E-2</v>
      </c>
    </row>
    <row r="13" spans="1:4" x14ac:dyDescent="0.2">
      <c r="A13" s="5">
        <v>2021</v>
      </c>
      <c r="B13" s="5">
        <v>14722</v>
      </c>
      <c r="C13" s="5">
        <v>11493</v>
      </c>
      <c r="D13" s="5">
        <f>2.957692/100</f>
        <v>2.9576920000000003E-2</v>
      </c>
    </row>
    <row r="14" spans="1:4" x14ac:dyDescent="0.2">
      <c r="A14" s="5">
        <v>2022</v>
      </c>
      <c r="B14" s="5">
        <v>11408</v>
      </c>
      <c r="C14" s="5">
        <v>8894</v>
      </c>
      <c r="D14" s="5">
        <f>5.344038/100</f>
        <v>5.3440380000000003E-2</v>
      </c>
    </row>
    <row r="15" spans="1:4" x14ac:dyDescent="0.2">
      <c r="A15" s="5">
        <v>2023</v>
      </c>
      <c r="B15" s="5">
        <v>7337</v>
      </c>
      <c r="C15" s="5">
        <v>5636</v>
      </c>
      <c r="D15" s="5">
        <f>6.8304/100</f>
        <v>6.8304000000000004E-2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Nonfarm Payrolls</vt:lpstr>
      <vt:lpstr>Prefire Payrolls</vt:lpstr>
      <vt:lpstr>Job Openings Unemp</vt:lpstr>
      <vt:lpstr>Mortgages</vt:lpstr>
      <vt:lpstr>Vis by Market Forecast</vt:lpstr>
      <vt:lpstr>Vexp By Mkt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2024-06-20T00:38:07Z</dcterms:created>
  <dcterms:modified xsi:type="dcterms:W3CDTF">2025-04-21T21:17:13Z</dcterms:modified>
</cp:coreProperties>
</file>