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access-and-affordability/"/>
    </mc:Choice>
  </mc:AlternateContent>
  <bookViews>
    <workbookView xWindow="0" yWindow="460" windowWidth="25600" windowHeight="15460" tabRatio="500"/>
  </bookViews>
  <sheets>
    <sheet name="data3+withMinMax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" l="1"/>
  <c r="D56" i="1"/>
  <c r="D58" i="1"/>
  <c r="E55" i="1"/>
  <c r="E56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G55" i="1"/>
  <c r="G56" i="1"/>
  <c r="G58" i="1"/>
  <c r="H55" i="1"/>
  <c r="H56" i="1"/>
  <c r="H58" i="1"/>
  <c r="I55" i="1"/>
  <c r="I56" i="1"/>
  <c r="I58" i="1"/>
  <c r="J55" i="1"/>
  <c r="J56" i="1"/>
  <c r="J58" i="1"/>
  <c r="K55" i="1"/>
  <c r="K56" i="1"/>
  <c r="K58" i="1"/>
  <c r="L55" i="1"/>
  <c r="L56" i="1"/>
  <c r="L58" i="1"/>
  <c r="M55" i="1"/>
  <c r="M56" i="1"/>
  <c r="M58" i="1"/>
  <c r="N55" i="1"/>
  <c r="N56" i="1"/>
  <c r="N58" i="1"/>
  <c r="O55" i="1"/>
  <c r="O56" i="1"/>
  <c r="O58" i="1"/>
  <c r="P55" i="1"/>
  <c r="P56" i="1"/>
  <c r="P58" i="1"/>
  <c r="Q55" i="1"/>
  <c r="Q56" i="1"/>
  <c r="Q58" i="1"/>
  <c r="R55" i="1"/>
  <c r="R56" i="1"/>
  <c r="R58" i="1"/>
  <c r="S55" i="1"/>
  <c r="S56" i="1"/>
  <c r="S58" i="1"/>
  <c r="T55" i="1"/>
  <c r="T56" i="1"/>
  <c r="T58" i="1"/>
  <c r="U55" i="1"/>
  <c r="U56" i="1"/>
  <c r="U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F56" i="1"/>
  <c r="F60" i="1"/>
  <c r="F55" i="1"/>
  <c r="F58" i="1"/>
  <c r="F59" i="1"/>
  <c r="F61" i="1"/>
  <c r="F62" i="1"/>
  <c r="F63" i="1"/>
  <c r="F64" i="1"/>
  <c r="F65" i="1"/>
</calcChain>
</file>

<file path=xl/sharedStrings.xml><?xml version="1.0" encoding="utf-8"?>
<sst xmlns="http://schemas.openxmlformats.org/spreadsheetml/2006/main" count="237" uniqueCount="237">
  <si>
    <t>state</t>
  </si>
  <si>
    <t>abbr</t>
  </si>
  <si>
    <t>link</t>
  </si>
  <si>
    <t>homevalue</t>
  </si>
  <si>
    <t>med_income</t>
  </si>
  <si>
    <t>fthb</t>
  </si>
  <si>
    <t>fico</t>
  </si>
  <si>
    <t>origltv</t>
  </si>
  <si>
    <t>dti</t>
  </si>
  <si>
    <t>orignoterate</t>
  </si>
  <si>
    <t>conv</t>
  </si>
  <si>
    <t>fha</t>
  </si>
  <si>
    <t>va</t>
  </si>
  <si>
    <t>ltv_fico</t>
  </si>
  <si>
    <t>share_loans_20</t>
  </si>
  <si>
    <t>share_loans_35</t>
  </si>
  <si>
    <t>aff_index_20</t>
  </si>
  <si>
    <t>aff_index_35</t>
  </si>
  <si>
    <t>agency</t>
  </si>
  <si>
    <t>hfas</t>
  </si>
  <si>
    <t>total</t>
  </si>
  <si>
    <t>United States</t>
  </si>
  <si>
    <t>US</t>
  </si>
  <si>
    <t>Alabama</t>
  </si>
  <si>
    <t>AL</t>
  </si>
  <si>
    <t>http://www.ahfa.com/</t>
  </si>
  <si>
    <t>the Alabama Housing Finance Authority</t>
  </si>
  <si>
    <t>Alaska</t>
  </si>
  <si>
    <t>AK</t>
  </si>
  <si>
    <t>https://www.ahfc.us/</t>
  </si>
  <si>
    <t>the Alaska Housing Finance Corp.</t>
  </si>
  <si>
    <t>Arizona</t>
  </si>
  <si>
    <t>AZ</t>
  </si>
  <si>
    <t>https://housing.az.gov/</t>
  </si>
  <si>
    <t>the Arizona Department of Housing</t>
  </si>
  <si>
    <t>Arkansas</t>
  </si>
  <si>
    <t>AR</t>
  </si>
  <si>
    <t>http://adfa.arkansas.gov/</t>
  </si>
  <si>
    <t>the Arkansas Development Finance Authority</t>
  </si>
  <si>
    <t>California</t>
  </si>
  <si>
    <t>CA</t>
  </si>
  <si>
    <t>http://www.calhfa.ca.gov/</t>
  </si>
  <si>
    <t>the California Housing Finance Agency</t>
  </si>
  <si>
    <t>Colorado</t>
  </si>
  <si>
    <t>CO</t>
  </si>
  <si>
    <t>https://www.chfainfo.com/</t>
  </si>
  <si>
    <t>the Colorado Housing and Finance Authority</t>
  </si>
  <si>
    <t>Connecticut</t>
  </si>
  <si>
    <t>CT</t>
  </si>
  <si>
    <t>http://www.chfa.org</t>
  </si>
  <si>
    <t>the Connecticut Housing Finance Agency</t>
  </si>
  <si>
    <t>Delaware</t>
  </si>
  <si>
    <t>DE</t>
  </si>
  <si>
    <t>http://www.destatehousing.com</t>
  </si>
  <si>
    <t>the Delaware State Housing Authority</t>
  </si>
  <si>
    <t>District of Columbia</t>
  </si>
  <si>
    <t>DC</t>
  </si>
  <si>
    <t>http://www.dchfa.org</t>
  </si>
  <si>
    <t>the District of Columbia Housing Finance Agency</t>
  </si>
  <si>
    <t>Florida</t>
  </si>
  <si>
    <t>FL</t>
  </si>
  <si>
    <t>http://www.floridahousing.org</t>
  </si>
  <si>
    <t>the Florida Housing Finance Corporation</t>
  </si>
  <si>
    <t>Georgia</t>
  </si>
  <si>
    <t>GA</t>
  </si>
  <si>
    <t>http://www.dca.ga.gov</t>
  </si>
  <si>
    <t>the Georgia Department of Community Affairs/Georgia Housing Finance Authority</t>
  </si>
  <si>
    <t>Hawaii</t>
  </si>
  <si>
    <t>HI</t>
  </si>
  <si>
    <t>http://www.hawaii.gov/dbedt/hhfdc</t>
  </si>
  <si>
    <t>the Hawaii Housing Finance and Development Corporation</t>
  </si>
  <si>
    <t>Idaho</t>
  </si>
  <si>
    <t>ID</t>
  </si>
  <si>
    <t>http://www.idahohousing.com</t>
  </si>
  <si>
    <t>the Idaho Housing and Finance Association</t>
  </si>
  <si>
    <t>Illinois</t>
  </si>
  <si>
    <t>IL</t>
  </si>
  <si>
    <t>http://www.ihda.org</t>
  </si>
  <si>
    <t>the Illinois Housing Development Authority</t>
  </si>
  <si>
    <t>Indiana</t>
  </si>
  <si>
    <t>IN</t>
  </si>
  <si>
    <t>http://www.ihcda.in.gov</t>
  </si>
  <si>
    <t>the Indiana Housing and Community Development Authority</t>
  </si>
  <si>
    <t>Iowa</t>
  </si>
  <si>
    <t>IA</t>
  </si>
  <si>
    <t>http://www.iowafinanceauthority.gov</t>
  </si>
  <si>
    <t>the Iowa Finance Authority</t>
  </si>
  <si>
    <t>Kansas</t>
  </si>
  <si>
    <t>KS</t>
  </si>
  <si>
    <t>http://www.kshousingcorp.org</t>
  </si>
  <si>
    <t>the Kansas Housing Resources Corporation</t>
  </si>
  <si>
    <t>Kentucky</t>
  </si>
  <si>
    <t>KY</t>
  </si>
  <si>
    <t>http://www.kyhousing.org</t>
  </si>
  <si>
    <t>the Kentucky Housing Corporation</t>
  </si>
  <si>
    <t>Louisiana</t>
  </si>
  <si>
    <t>LA</t>
  </si>
  <si>
    <t>http://www.lhc.la.gov</t>
  </si>
  <si>
    <t>the Louisiana Housing Corporation</t>
  </si>
  <si>
    <t>Maine</t>
  </si>
  <si>
    <t>ME</t>
  </si>
  <si>
    <t>http://www.mainehousing.org</t>
  </si>
  <si>
    <t>MaineHousing</t>
  </si>
  <si>
    <t>Maryland</t>
  </si>
  <si>
    <t>MD</t>
  </si>
  <si>
    <t>http://www.dhcd.maryland.gov</t>
  </si>
  <si>
    <t>the Maryland Department of Housing and Community Development</t>
  </si>
  <si>
    <t>Massachusetts</t>
  </si>
  <si>
    <t>MA</t>
  </si>
  <si>
    <t>http://www.masshousing.com</t>
  </si>
  <si>
    <t>the MassHousing</t>
  </si>
  <si>
    <t>Michigan</t>
  </si>
  <si>
    <t>MI</t>
  </si>
  <si>
    <t>http://www.michigan.gov/mshda</t>
  </si>
  <si>
    <t>the Michigan State Housing Development Authority</t>
  </si>
  <si>
    <t>Minnesota</t>
  </si>
  <si>
    <t>MN</t>
  </si>
  <si>
    <t>http://www.mnhousing.gov</t>
  </si>
  <si>
    <t>Minnesota Housing</t>
  </si>
  <si>
    <t>Mississippi</t>
  </si>
  <si>
    <t>MS</t>
  </si>
  <si>
    <t>http://www.mshomecorp.com</t>
  </si>
  <si>
    <t>Mississippi Home Corporation</t>
  </si>
  <si>
    <t>Missouri</t>
  </si>
  <si>
    <t>MO</t>
  </si>
  <si>
    <t>http://www.mhdc.com</t>
  </si>
  <si>
    <t>the Missouri Housing Development Commission</t>
  </si>
  <si>
    <t>Montana</t>
  </si>
  <si>
    <t>MT</t>
  </si>
  <si>
    <t>http://www.housing.mt.gov</t>
  </si>
  <si>
    <t>the Montana Board of Housing/Housing Division</t>
  </si>
  <si>
    <t>Nebraska</t>
  </si>
  <si>
    <t>NE</t>
  </si>
  <si>
    <t>http://www.nifa.org</t>
  </si>
  <si>
    <t>the Nebraska Investment Finance Authority</t>
  </si>
  <si>
    <t>Nevada</t>
  </si>
  <si>
    <t>NV</t>
  </si>
  <si>
    <t>http://www.housing.nv.gov</t>
  </si>
  <si>
    <t>the Nevada Housing Division</t>
  </si>
  <si>
    <t>New Hampshire</t>
  </si>
  <si>
    <t>NH</t>
  </si>
  <si>
    <t>http://www.nhhfa.org</t>
  </si>
  <si>
    <t>the New Hampshire Housing Finance Authority</t>
  </si>
  <si>
    <t>New Jersey</t>
  </si>
  <si>
    <t>NJ</t>
  </si>
  <si>
    <t>http://www.nj-hmfa.com</t>
  </si>
  <si>
    <t>the New Jersey Housing and Mortgage Finance Agency</t>
  </si>
  <si>
    <t>New Mexico</t>
  </si>
  <si>
    <t>NM</t>
  </si>
  <si>
    <t>http://www.housingnm.org</t>
  </si>
  <si>
    <t>the New Mexico Mortgage Finance Authority</t>
  </si>
  <si>
    <t>New York</t>
  </si>
  <si>
    <t>NY</t>
  </si>
  <si>
    <t>http://www.nyshcr.org</t>
  </si>
  <si>
    <t>New York State Homes and Community Renewal</t>
  </si>
  <si>
    <t>North Carolina</t>
  </si>
  <si>
    <t>NC</t>
  </si>
  <si>
    <t>http://www.nchfa.com</t>
  </si>
  <si>
    <t>the North Carolina Housing Finance Agency</t>
  </si>
  <si>
    <t>North Dakota</t>
  </si>
  <si>
    <t>ND</t>
  </si>
  <si>
    <t>http://www.ndhfa.org</t>
  </si>
  <si>
    <t>the North Dakota Housing Finance Agency</t>
  </si>
  <si>
    <t>Ohio</t>
  </si>
  <si>
    <t>OH</t>
  </si>
  <si>
    <t>http://www.ohiohome.org</t>
  </si>
  <si>
    <t>the Ohio Housing Finance Agency</t>
  </si>
  <si>
    <t>Oklahoma</t>
  </si>
  <si>
    <t>OK</t>
  </si>
  <si>
    <t>http://www.ohfa.org</t>
  </si>
  <si>
    <t>the Oklahoma Housing Finance Agency</t>
  </si>
  <si>
    <t>Oregon</t>
  </si>
  <si>
    <t>OR</t>
  </si>
  <si>
    <t>http://www.ohcs.oregon.gov</t>
  </si>
  <si>
    <t>Oregon Housing and Community Services</t>
  </si>
  <si>
    <t>Pennsylvania</t>
  </si>
  <si>
    <t>PA</t>
  </si>
  <si>
    <t>http://www.phfa.org</t>
  </si>
  <si>
    <t>the Pennsylvania Housing Finance Agency</t>
  </si>
  <si>
    <t>Rhode Island</t>
  </si>
  <si>
    <t>RI</t>
  </si>
  <si>
    <t>http://www.rhodeislandhousing.org</t>
  </si>
  <si>
    <t>Rhode Island Housing</t>
  </si>
  <si>
    <t>South Carolina</t>
  </si>
  <si>
    <t>SC</t>
  </si>
  <si>
    <t>http://www.schousing.com</t>
  </si>
  <si>
    <t>the South Carolina State Housing Finance and Development Authority</t>
  </si>
  <si>
    <t>South Dakota</t>
  </si>
  <si>
    <t>SD</t>
  </si>
  <si>
    <t>http://www.sdhda.org</t>
  </si>
  <si>
    <t>the South Dakota Housing Development Authority</t>
  </si>
  <si>
    <t>Tennessee</t>
  </si>
  <si>
    <t>TN</t>
  </si>
  <si>
    <t>http://www.thda.org</t>
  </si>
  <si>
    <t>the Tennessee Housing Development Agency</t>
  </si>
  <si>
    <t>Texas</t>
  </si>
  <si>
    <t>TX</t>
  </si>
  <si>
    <t>http://www.tdhca.state.tx.us</t>
  </si>
  <si>
    <t>the Texas Department of Housing and Community Affairs</t>
  </si>
  <si>
    <t>Utah</t>
  </si>
  <si>
    <t>UT</t>
  </si>
  <si>
    <t>http://www.utahhousingcorp.org</t>
  </si>
  <si>
    <t>the Utah Housing Corporation</t>
  </si>
  <si>
    <t>Vermont</t>
  </si>
  <si>
    <t>VT</t>
  </si>
  <si>
    <t>http://www.vhfa.org</t>
  </si>
  <si>
    <t>the Vermont Housing Finance Agency</t>
  </si>
  <si>
    <t>Virginia</t>
  </si>
  <si>
    <t>VA</t>
  </si>
  <si>
    <t>http://www.vhda.com</t>
  </si>
  <si>
    <t>the Virginia Housing Development Authority</t>
  </si>
  <si>
    <t>Washington</t>
  </si>
  <si>
    <t>WA</t>
  </si>
  <si>
    <t>http://www.wshfc.org</t>
  </si>
  <si>
    <t>the Washington State Housing Finance Commission</t>
  </si>
  <si>
    <t>West Virginia</t>
  </si>
  <si>
    <t>WV</t>
  </si>
  <si>
    <t>http://www.wvhdf.com</t>
  </si>
  <si>
    <t>the West Virginia Housing Development Fund</t>
  </si>
  <si>
    <t>Wisconsin</t>
  </si>
  <si>
    <t>WI</t>
  </si>
  <si>
    <t>http://www.wheda.com</t>
  </si>
  <si>
    <t>the Wisconsin Housing and Economic Development Authority</t>
  </si>
  <si>
    <t>Wyoming</t>
  </si>
  <si>
    <t>WY</t>
  </si>
  <si>
    <t>http://www.wyomingcda.com</t>
  </si>
  <si>
    <t>the Wyoming Community Development Authority</t>
  </si>
  <si>
    <t>Max</t>
  </si>
  <si>
    <t>Min</t>
  </si>
  <si>
    <t>diff</t>
  </si>
  <si>
    <t>/5</t>
  </si>
  <si>
    <t>q1</t>
  </si>
  <si>
    <t>q2</t>
  </si>
  <si>
    <t>q3</t>
  </si>
  <si>
    <t>q4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</si>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</sst>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>
      <pane xSplit="1" ySplit="1" topLeftCell="I28" activePane="bottomRight" state="frozen"/>
      <selection pane="topRight" activeCell="B1" sqref="B1"/>
      <selection pane="bottomLeft" activeCell="A2" sqref="A2"/>
      <selection pane="bottomRight" activeCell="O53" sqref="O53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 t="s">
        <v>22</v>
      </c>
      <c r="D2">
        <v>269679.89199999999</v>
      </c>
      <c r="E2">
        <v>74190.289999999994</v>
      </c>
      <c r="F2">
        <v>52.5</v>
      </c>
      <c r="G2">
        <v>730</v>
      </c>
      <c r="H2">
        <v>95</v>
      </c>
      <c r="I2">
        <v>38.58</v>
      </c>
      <c r="J2">
        <v>4.1790000000000003</v>
      </c>
      <c r="K2">
        <v>60.3</v>
      </c>
      <c r="L2">
        <v>24.8</v>
      </c>
      <c r="M2">
        <v>11.2</v>
      </c>
      <c r="N2">
        <v>23</v>
      </c>
      <c r="O2">
        <v>33.6</v>
      </c>
      <c r="P2">
        <v>33.700000000000003</v>
      </c>
      <c r="Q2">
        <v>20.399999999999999</v>
      </c>
      <c r="R2">
        <v>23.44</v>
      </c>
      <c r="T2">
        <v>2527</v>
      </c>
      <c r="U2">
        <v>1304</v>
      </c>
    </row>
    <row r="3" spans="1:21" x14ac:dyDescent="0.2">
      <c r="A3" t="s">
        <v>23</v>
      </c>
      <c r="B3" t="s">
        <v>24</v>
      </c>
      <c r="C3" t="s">
        <v>25</v>
      </c>
      <c r="D3">
        <v>201216.93700000001</v>
      </c>
      <c r="E3">
        <v>61606.63</v>
      </c>
      <c r="F3">
        <v>49.7</v>
      </c>
      <c r="G3">
        <v>724</v>
      </c>
      <c r="H3">
        <v>96.49</v>
      </c>
      <c r="I3">
        <v>36</v>
      </c>
      <c r="J3">
        <v>4.0919999999999996</v>
      </c>
      <c r="K3">
        <v>48.4</v>
      </c>
      <c r="L3">
        <v>27.8</v>
      </c>
      <c r="M3">
        <v>15.3</v>
      </c>
      <c r="N3">
        <v>29.9</v>
      </c>
      <c r="O3">
        <v>24.1</v>
      </c>
      <c r="P3">
        <v>43.4</v>
      </c>
      <c r="Q3">
        <v>17.91</v>
      </c>
      <c r="R3">
        <v>20.58</v>
      </c>
      <c r="S3" t="s">
        <v>26</v>
      </c>
      <c r="T3">
        <v>17</v>
      </c>
      <c r="U3">
        <v>11</v>
      </c>
    </row>
    <row r="4" spans="1:21" x14ac:dyDescent="0.2">
      <c r="A4" t="s">
        <v>27</v>
      </c>
      <c r="B4" t="s">
        <v>28</v>
      </c>
      <c r="C4" t="s">
        <v>29</v>
      </c>
      <c r="D4">
        <v>308109.06900000002</v>
      </c>
      <c r="E4">
        <v>90185.97</v>
      </c>
      <c r="F4">
        <v>50.6</v>
      </c>
      <c r="G4">
        <v>735</v>
      </c>
      <c r="H4">
        <v>97</v>
      </c>
      <c r="I4">
        <v>39</v>
      </c>
      <c r="J4">
        <v>3.95</v>
      </c>
      <c r="K4">
        <v>41.8</v>
      </c>
      <c r="L4">
        <v>19.100000000000001</v>
      </c>
      <c r="M4">
        <v>30.5</v>
      </c>
      <c r="N4">
        <v>25.6</v>
      </c>
      <c r="O4">
        <v>20</v>
      </c>
      <c r="P4">
        <v>51.9</v>
      </c>
      <c r="Q4">
        <v>19.41</v>
      </c>
      <c r="R4">
        <v>22.3</v>
      </c>
      <c r="S4" t="s">
        <v>30</v>
      </c>
      <c r="T4">
        <v>17</v>
      </c>
      <c r="U4">
        <v>6</v>
      </c>
    </row>
    <row r="5" spans="1:21" x14ac:dyDescent="0.2">
      <c r="A5" t="s">
        <v>31</v>
      </c>
      <c r="B5" t="s">
        <v>32</v>
      </c>
      <c r="C5" t="s">
        <v>33</v>
      </c>
      <c r="D5">
        <v>258353.85699999999</v>
      </c>
      <c r="E5">
        <v>66545.47</v>
      </c>
      <c r="F5">
        <v>48.6</v>
      </c>
      <c r="G5">
        <v>727</v>
      </c>
      <c r="H5">
        <v>95</v>
      </c>
      <c r="I5">
        <v>39</v>
      </c>
      <c r="J5">
        <v>4.3499999999999996</v>
      </c>
      <c r="K5">
        <v>62.6</v>
      </c>
      <c r="L5">
        <v>23.8</v>
      </c>
      <c r="M5">
        <v>12.2</v>
      </c>
      <c r="N5">
        <v>22.2</v>
      </c>
      <c r="O5">
        <v>34.5</v>
      </c>
      <c r="P5">
        <v>32.200000000000003</v>
      </c>
      <c r="Q5">
        <v>22.36</v>
      </c>
      <c r="R5">
        <v>25.7</v>
      </c>
      <c r="S5" t="s">
        <v>34</v>
      </c>
      <c r="T5">
        <v>45</v>
      </c>
      <c r="U5">
        <v>32</v>
      </c>
    </row>
    <row r="6" spans="1:21" x14ac:dyDescent="0.2">
      <c r="A6" t="s">
        <v>35</v>
      </c>
      <c r="B6" t="s">
        <v>36</v>
      </c>
      <c r="C6" t="s">
        <v>37</v>
      </c>
      <c r="D6">
        <v>179028.603</v>
      </c>
      <c r="E6">
        <v>56829.64</v>
      </c>
      <c r="F6">
        <v>50.7</v>
      </c>
      <c r="G6">
        <v>720</v>
      </c>
      <c r="H6">
        <v>96.38</v>
      </c>
      <c r="I6">
        <v>35.93</v>
      </c>
      <c r="J6">
        <v>4.0679999999999996</v>
      </c>
      <c r="K6">
        <v>47.1</v>
      </c>
      <c r="L6">
        <v>26.5</v>
      </c>
      <c r="M6">
        <v>12.7</v>
      </c>
      <c r="N6">
        <v>30.4</v>
      </c>
      <c r="O6">
        <v>23.8</v>
      </c>
      <c r="P6">
        <v>45.3</v>
      </c>
      <c r="Q6">
        <v>17.03</v>
      </c>
      <c r="R6">
        <v>19.57</v>
      </c>
      <c r="S6" t="s">
        <v>38</v>
      </c>
      <c r="T6">
        <v>13</v>
      </c>
      <c r="U6">
        <v>4</v>
      </c>
    </row>
    <row r="7" spans="1:21" x14ac:dyDescent="0.2">
      <c r="A7" t="s">
        <v>39</v>
      </c>
      <c r="B7" t="s">
        <v>40</v>
      </c>
      <c r="C7" t="s">
        <v>41</v>
      </c>
      <c r="D7">
        <v>437732.38500000001</v>
      </c>
      <c r="E7">
        <v>81171.22</v>
      </c>
      <c r="F7">
        <v>55.3</v>
      </c>
      <c r="G7">
        <v>732</v>
      </c>
      <c r="H7">
        <v>90</v>
      </c>
      <c r="I7">
        <v>42</v>
      </c>
      <c r="J7">
        <v>4.2370000000000001</v>
      </c>
      <c r="K7">
        <v>64.3</v>
      </c>
      <c r="L7">
        <v>25.5</v>
      </c>
      <c r="M7">
        <v>9.4</v>
      </c>
      <c r="N7">
        <v>18.899999999999999</v>
      </c>
      <c r="O7">
        <v>43.4</v>
      </c>
      <c r="P7">
        <v>27.6</v>
      </c>
      <c r="Q7">
        <v>35.729999999999997</v>
      </c>
      <c r="R7">
        <v>41.06</v>
      </c>
      <c r="S7" t="s">
        <v>42</v>
      </c>
      <c r="T7">
        <v>397</v>
      </c>
      <c r="U7">
        <v>241</v>
      </c>
    </row>
    <row r="8" spans="1:21" x14ac:dyDescent="0.2">
      <c r="A8" t="s">
        <v>43</v>
      </c>
      <c r="B8" t="s">
        <v>44</v>
      </c>
      <c r="C8" t="s">
        <v>45</v>
      </c>
      <c r="D8">
        <v>352726.39199999999</v>
      </c>
      <c r="E8">
        <v>83998.24</v>
      </c>
      <c r="F8">
        <v>46.8</v>
      </c>
      <c r="G8">
        <v>743</v>
      </c>
      <c r="H8">
        <v>90</v>
      </c>
      <c r="I8">
        <v>40</v>
      </c>
      <c r="J8">
        <v>4.2229999999999999</v>
      </c>
      <c r="K8">
        <v>65.099999999999994</v>
      </c>
      <c r="L8">
        <v>19.7</v>
      </c>
      <c r="M8">
        <v>13.9</v>
      </c>
      <c r="N8">
        <v>18.600000000000001</v>
      </c>
      <c r="O8">
        <v>40.6</v>
      </c>
      <c r="P8">
        <v>30.6</v>
      </c>
      <c r="Q8">
        <v>24.96</v>
      </c>
      <c r="R8">
        <v>28.68</v>
      </c>
      <c r="S8" t="s">
        <v>46</v>
      </c>
      <c r="T8">
        <v>90</v>
      </c>
      <c r="U8">
        <v>31</v>
      </c>
    </row>
    <row r="9" spans="1:21" x14ac:dyDescent="0.2">
      <c r="A9" t="s">
        <v>47</v>
      </c>
      <c r="B9" t="s">
        <v>48</v>
      </c>
      <c r="C9" t="s">
        <v>49</v>
      </c>
      <c r="D9">
        <v>265670.77100000001</v>
      </c>
      <c r="E9">
        <v>97025.25</v>
      </c>
      <c r="F9">
        <v>61.8</v>
      </c>
      <c r="G9">
        <v>732</v>
      </c>
      <c r="H9">
        <v>95</v>
      </c>
      <c r="I9">
        <v>39</v>
      </c>
      <c r="J9">
        <v>4.0609999999999999</v>
      </c>
      <c r="K9">
        <v>62.8</v>
      </c>
      <c r="L9">
        <v>29.1</v>
      </c>
      <c r="M9">
        <v>6.1</v>
      </c>
      <c r="N9">
        <v>21.4</v>
      </c>
      <c r="O9">
        <v>32.799999999999997</v>
      </c>
      <c r="P9">
        <v>31.2</v>
      </c>
      <c r="Q9">
        <v>15.27</v>
      </c>
      <c r="R9">
        <v>17.55</v>
      </c>
      <c r="S9" t="s">
        <v>50</v>
      </c>
      <c r="T9">
        <v>36</v>
      </c>
      <c r="U9">
        <v>16</v>
      </c>
    </row>
    <row r="10" spans="1:21" x14ac:dyDescent="0.2">
      <c r="A10" t="s">
        <v>51</v>
      </c>
      <c r="B10" t="s">
        <v>52</v>
      </c>
      <c r="C10" t="s">
        <v>53</v>
      </c>
      <c r="D10">
        <v>272228.495</v>
      </c>
      <c r="E10">
        <v>79928.570000000007</v>
      </c>
      <c r="F10">
        <v>49.6</v>
      </c>
      <c r="G10">
        <v>736</v>
      </c>
      <c r="H10">
        <v>95</v>
      </c>
      <c r="I10">
        <v>38</v>
      </c>
      <c r="J10">
        <v>4.1719999999999997</v>
      </c>
      <c r="K10">
        <v>58.3</v>
      </c>
      <c r="L10">
        <v>26.5</v>
      </c>
      <c r="M10">
        <v>9.9</v>
      </c>
      <c r="N10">
        <v>24.5</v>
      </c>
      <c r="O10">
        <v>35.799999999999997</v>
      </c>
      <c r="P10">
        <v>36.1</v>
      </c>
      <c r="Q10">
        <v>17.75</v>
      </c>
      <c r="R10">
        <v>20.399999999999999</v>
      </c>
      <c r="S10" t="s">
        <v>54</v>
      </c>
      <c r="T10">
        <v>22</v>
      </c>
      <c r="U10">
        <v>7</v>
      </c>
    </row>
    <row r="11" spans="1:21" x14ac:dyDescent="0.2">
      <c r="A11" t="s">
        <v>55</v>
      </c>
      <c r="B11" t="s">
        <v>56</v>
      </c>
      <c r="C11" t="s">
        <v>57</v>
      </c>
      <c r="D11">
        <v>495860.41899999999</v>
      </c>
      <c r="E11">
        <v>101408.43</v>
      </c>
      <c r="F11">
        <v>64.7</v>
      </c>
      <c r="G11">
        <v>764</v>
      </c>
      <c r="H11">
        <v>85</v>
      </c>
      <c r="I11">
        <v>36</v>
      </c>
      <c r="J11">
        <v>4.1539999999999999</v>
      </c>
      <c r="K11">
        <v>84.6</v>
      </c>
      <c r="L11">
        <v>8.6</v>
      </c>
      <c r="M11">
        <v>6.8</v>
      </c>
      <c r="N11">
        <v>6</v>
      </c>
      <c r="O11">
        <v>43.7</v>
      </c>
      <c r="P11">
        <v>15.6</v>
      </c>
      <c r="Q11">
        <v>34.200000000000003</v>
      </c>
      <c r="R11">
        <v>39.299999999999997</v>
      </c>
      <c r="S11" t="s">
        <v>58</v>
      </c>
      <c r="T11">
        <v>256</v>
      </c>
      <c r="U11">
        <v>113</v>
      </c>
    </row>
    <row r="12" spans="1:21" x14ac:dyDescent="0.2">
      <c r="A12" t="s">
        <v>59</v>
      </c>
      <c r="B12" t="s">
        <v>60</v>
      </c>
      <c r="C12" t="s">
        <v>61</v>
      </c>
      <c r="D12">
        <v>252621.666</v>
      </c>
      <c r="E12">
        <v>63681.2</v>
      </c>
      <c r="F12">
        <v>50.8</v>
      </c>
      <c r="G12">
        <v>724</v>
      </c>
      <c r="H12">
        <v>94.99</v>
      </c>
      <c r="I12">
        <v>40</v>
      </c>
      <c r="J12">
        <v>4.2619999999999996</v>
      </c>
      <c r="K12">
        <v>58.9</v>
      </c>
      <c r="L12">
        <v>26.8</v>
      </c>
      <c r="M12">
        <v>12.8</v>
      </c>
      <c r="N12">
        <v>22.9</v>
      </c>
      <c r="O12">
        <v>35.6</v>
      </c>
      <c r="P12">
        <v>31.7</v>
      </c>
      <c r="Q12">
        <v>21.5</v>
      </c>
      <c r="R12">
        <v>24.7</v>
      </c>
      <c r="S12" t="s">
        <v>62</v>
      </c>
      <c r="T12">
        <v>72</v>
      </c>
      <c r="U12">
        <v>31</v>
      </c>
    </row>
    <row r="13" spans="1:21" x14ac:dyDescent="0.2">
      <c r="A13" t="s">
        <v>63</v>
      </c>
      <c r="B13" t="s">
        <v>64</v>
      </c>
      <c r="C13" t="s">
        <v>65</v>
      </c>
      <c r="D13">
        <v>239122.42499999999</v>
      </c>
      <c r="E13">
        <v>67241.52</v>
      </c>
      <c r="F13">
        <v>53.2</v>
      </c>
      <c r="G13">
        <v>722</v>
      </c>
      <c r="H13">
        <v>95</v>
      </c>
      <c r="I13">
        <v>38</v>
      </c>
      <c r="J13">
        <v>4.1509999999999998</v>
      </c>
      <c r="K13">
        <v>53.1</v>
      </c>
      <c r="L13">
        <v>29.4</v>
      </c>
      <c r="M13">
        <v>14</v>
      </c>
      <c r="N13">
        <v>28.8</v>
      </c>
      <c r="O13">
        <v>28.5</v>
      </c>
      <c r="P13">
        <v>40.299999999999997</v>
      </c>
      <c r="Q13">
        <v>18.29</v>
      </c>
      <c r="R13">
        <v>21.01</v>
      </c>
      <c r="S13" t="s">
        <v>66</v>
      </c>
      <c r="T13">
        <v>7</v>
      </c>
      <c r="U13">
        <v>4</v>
      </c>
    </row>
    <row r="14" spans="1:21" x14ac:dyDescent="0.2">
      <c r="A14" t="s">
        <v>67</v>
      </c>
      <c r="B14" t="s">
        <v>68</v>
      </c>
      <c r="C14" t="s">
        <v>69</v>
      </c>
      <c r="D14">
        <v>530287.20600000001</v>
      </c>
      <c r="E14">
        <v>90862.93</v>
      </c>
      <c r="F14">
        <v>52</v>
      </c>
      <c r="G14">
        <v>750</v>
      </c>
      <c r="H14">
        <v>90</v>
      </c>
      <c r="I14">
        <v>42</v>
      </c>
      <c r="J14">
        <v>4.0609999999999999</v>
      </c>
      <c r="K14">
        <v>60.2</v>
      </c>
      <c r="L14">
        <v>6.7</v>
      </c>
      <c r="M14">
        <v>27.5</v>
      </c>
      <c r="N14">
        <v>12.9</v>
      </c>
      <c r="O14">
        <v>41.1</v>
      </c>
      <c r="P14">
        <v>32.799999999999997</v>
      </c>
      <c r="Q14">
        <v>36.71</v>
      </c>
      <c r="R14">
        <v>42.18</v>
      </c>
      <c r="S14" t="s">
        <v>70</v>
      </c>
      <c r="T14">
        <v>20</v>
      </c>
      <c r="U14">
        <v>8</v>
      </c>
    </row>
    <row r="15" spans="1:21" x14ac:dyDescent="0.2">
      <c r="A15" t="s">
        <v>71</v>
      </c>
      <c r="B15" t="s">
        <v>72</v>
      </c>
      <c r="C15" t="s">
        <v>73</v>
      </c>
      <c r="D15">
        <v>237453.91500000001</v>
      </c>
      <c r="E15">
        <v>65428.43</v>
      </c>
      <c r="F15">
        <v>43.9</v>
      </c>
      <c r="G15">
        <v>731</v>
      </c>
      <c r="H15">
        <v>95</v>
      </c>
      <c r="I15">
        <v>38</v>
      </c>
      <c r="J15">
        <v>4.0229999999999997</v>
      </c>
      <c r="K15">
        <v>62.7</v>
      </c>
      <c r="L15">
        <v>20.8</v>
      </c>
      <c r="M15">
        <v>11.8</v>
      </c>
      <c r="N15">
        <v>22.4</v>
      </c>
      <c r="O15">
        <v>33.9</v>
      </c>
      <c r="P15">
        <v>30.1</v>
      </c>
      <c r="Q15">
        <v>21.44</v>
      </c>
      <c r="R15">
        <v>24.64</v>
      </c>
      <c r="S15" t="s">
        <v>74</v>
      </c>
      <c r="T15">
        <v>45</v>
      </c>
      <c r="U15">
        <v>23</v>
      </c>
    </row>
    <row r="16" spans="1:21" x14ac:dyDescent="0.2">
      <c r="A16" t="s">
        <v>75</v>
      </c>
      <c r="B16" t="s">
        <v>76</v>
      </c>
      <c r="C16" t="s">
        <v>77</v>
      </c>
      <c r="D16">
        <v>231085.42499999999</v>
      </c>
      <c r="E16">
        <v>79790.63</v>
      </c>
      <c r="F16">
        <v>57.5</v>
      </c>
      <c r="G16">
        <v>732</v>
      </c>
      <c r="H16">
        <v>94.04</v>
      </c>
      <c r="I16">
        <v>38</v>
      </c>
      <c r="J16">
        <v>4.173</v>
      </c>
      <c r="K16">
        <v>68</v>
      </c>
      <c r="L16">
        <v>24</v>
      </c>
      <c r="M16">
        <v>5.9</v>
      </c>
      <c r="N16">
        <v>20.7</v>
      </c>
      <c r="O16">
        <v>34.700000000000003</v>
      </c>
      <c r="P16">
        <v>26.9</v>
      </c>
      <c r="Q16">
        <v>15.17</v>
      </c>
      <c r="R16">
        <v>17.43</v>
      </c>
      <c r="S16" t="s">
        <v>78</v>
      </c>
      <c r="T16">
        <v>30</v>
      </c>
      <c r="U16">
        <v>14</v>
      </c>
    </row>
    <row r="17" spans="1:21" x14ac:dyDescent="0.2">
      <c r="A17" t="s">
        <v>79</v>
      </c>
      <c r="B17" t="s">
        <v>80</v>
      </c>
      <c r="C17" t="s">
        <v>81</v>
      </c>
      <c r="D17">
        <v>177517.96799999999</v>
      </c>
      <c r="E17">
        <v>68867.850000000006</v>
      </c>
      <c r="F17">
        <v>52.9</v>
      </c>
      <c r="G17">
        <v>718</v>
      </c>
      <c r="H17">
        <v>95</v>
      </c>
      <c r="I17">
        <v>35.869999999999997</v>
      </c>
      <c r="J17">
        <v>4.2169999999999996</v>
      </c>
      <c r="K17">
        <v>55.8</v>
      </c>
      <c r="L17">
        <v>29</v>
      </c>
      <c r="M17">
        <v>8.1999999999999993</v>
      </c>
      <c r="N17">
        <v>29.5</v>
      </c>
      <c r="O17">
        <v>26.4</v>
      </c>
      <c r="P17">
        <v>39</v>
      </c>
      <c r="Q17">
        <v>14.52</v>
      </c>
      <c r="R17">
        <v>16.68</v>
      </c>
      <c r="S17" t="s">
        <v>82</v>
      </c>
      <c r="T17">
        <v>25</v>
      </c>
      <c r="U17">
        <v>10</v>
      </c>
    </row>
    <row r="18" spans="1:21" x14ac:dyDescent="0.2">
      <c r="A18" t="s">
        <v>83</v>
      </c>
      <c r="B18" t="s">
        <v>84</v>
      </c>
      <c r="C18" t="s">
        <v>85</v>
      </c>
      <c r="D18">
        <v>189597.01300000001</v>
      </c>
      <c r="E18">
        <v>73775.259999999995</v>
      </c>
      <c r="F18">
        <v>49.2</v>
      </c>
      <c r="G18">
        <v>736</v>
      </c>
      <c r="H18">
        <v>95</v>
      </c>
      <c r="I18">
        <v>35.229999999999997</v>
      </c>
      <c r="J18">
        <v>4.0359999999999996</v>
      </c>
      <c r="K18">
        <v>69.7</v>
      </c>
      <c r="L18">
        <v>16</v>
      </c>
      <c r="M18">
        <v>8.6</v>
      </c>
      <c r="N18">
        <v>20.399999999999999</v>
      </c>
      <c r="O18">
        <v>33.299999999999997</v>
      </c>
      <c r="P18">
        <v>30.6</v>
      </c>
      <c r="Q18">
        <v>12.65</v>
      </c>
      <c r="R18">
        <v>14.53</v>
      </c>
      <c r="S18" t="s">
        <v>86</v>
      </c>
      <c r="T18">
        <v>15</v>
      </c>
      <c r="U18">
        <v>11</v>
      </c>
    </row>
    <row r="19" spans="1:21" x14ac:dyDescent="0.2">
      <c r="A19" t="s">
        <v>87</v>
      </c>
      <c r="B19" t="s">
        <v>88</v>
      </c>
      <c r="C19" t="s">
        <v>89</v>
      </c>
      <c r="D19">
        <v>197430.11199999999</v>
      </c>
      <c r="E19">
        <v>72025.759999999995</v>
      </c>
      <c r="F19">
        <v>49.9</v>
      </c>
      <c r="G19">
        <v>731</v>
      </c>
      <c r="H19">
        <v>95</v>
      </c>
      <c r="I19">
        <v>36</v>
      </c>
      <c r="J19">
        <v>4.0940000000000003</v>
      </c>
      <c r="K19">
        <v>58</v>
      </c>
      <c r="L19">
        <v>24.9</v>
      </c>
      <c r="M19">
        <v>12.7</v>
      </c>
      <c r="N19">
        <v>24</v>
      </c>
      <c r="O19">
        <v>26.5</v>
      </c>
      <c r="P19">
        <v>37.700000000000003</v>
      </c>
      <c r="Q19">
        <v>16.02</v>
      </c>
      <c r="R19">
        <v>18.41</v>
      </c>
      <c r="S19" t="s">
        <v>90</v>
      </c>
      <c r="T19">
        <v>27</v>
      </c>
      <c r="U19">
        <v>10</v>
      </c>
    </row>
    <row r="20" spans="1:21" x14ac:dyDescent="0.2">
      <c r="A20" t="s">
        <v>91</v>
      </c>
      <c r="B20" t="s">
        <v>92</v>
      </c>
      <c r="C20" t="s">
        <v>93</v>
      </c>
      <c r="D20">
        <v>186619.307</v>
      </c>
      <c r="E20">
        <v>60603.1</v>
      </c>
      <c r="F20">
        <v>52.9</v>
      </c>
      <c r="G20">
        <v>719</v>
      </c>
      <c r="H20">
        <v>95</v>
      </c>
      <c r="I20">
        <v>36</v>
      </c>
      <c r="J20">
        <v>4.1710000000000003</v>
      </c>
      <c r="K20">
        <v>51.6</v>
      </c>
      <c r="L20">
        <v>27.9</v>
      </c>
      <c r="M20">
        <v>10.7</v>
      </c>
      <c r="N20">
        <v>29.5</v>
      </c>
      <c r="O20">
        <v>27</v>
      </c>
      <c r="P20">
        <v>42.2</v>
      </c>
      <c r="Q20">
        <v>15.81</v>
      </c>
      <c r="R20">
        <v>18.16</v>
      </c>
      <c r="S20" t="s">
        <v>94</v>
      </c>
      <c r="T20">
        <v>32</v>
      </c>
      <c r="U20">
        <v>14</v>
      </c>
    </row>
    <row r="21" spans="1:21" x14ac:dyDescent="0.2">
      <c r="A21" t="s">
        <v>95</v>
      </c>
      <c r="B21" t="s">
        <v>96</v>
      </c>
      <c r="C21" t="s">
        <v>97</v>
      </c>
      <c r="D21">
        <v>215767.4</v>
      </c>
      <c r="E21">
        <v>59050.9</v>
      </c>
      <c r="F21">
        <v>56.2</v>
      </c>
      <c r="G21">
        <v>714</v>
      </c>
      <c r="H21">
        <v>96.49</v>
      </c>
      <c r="I21">
        <v>38</v>
      </c>
      <c r="J21">
        <v>4.194</v>
      </c>
      <c r="K21">
        <v>48</v>
      </c>
      <c r="L21">
        <v>29.3</v>
      </c>
      <c r="M21">
        <v>11.1</v>
      </c>
      <c r="N21">
        <v>32.4</v>
      </c>
      <c r="O21">
        <v>24.5</v>
      </c>
      <c r="P21">
        <v>44.4</v>
      </c>
      <c r="Q21">
        <v>20.29</v>
      </c>
      <c r="R21">
        <v>23.31</v>
      </c>
      <c r="S21" t="s">
        <v>98</v>
      </c>
      <c r="T21">
        <v>9</v>
      </c>
      <c r="U21">
        <v>3</v>
      </c>
    </row>
    <row r="22" spans="1:21" x14ac:dyDescent="0.2">
      <c r="A22" t="s">
        <v>99</v>
      </c>
      <c r="B22" t="s">
        <v>100</v>
      </c>
      <c r="C22" t="s">
        <v>101</v>
      </c>
      <c r="D22">
        <v>234172.04800000001</v>
      </c>
      <c r="E22">
        <v>71104.13</v>
      </c>
      <c r="F22">
        <v>48.2</v>
      </c>
      <c r="G22">
        <v>731</v>
      </c>
      <c r="H22">
        <v>95</v>
      </c>
      <c r="I22">
        <v>38</v>
      </c>
      <c r="J22">
        <v>4.1210000000000004</v>
      </c>
      <c r="K22">
        <v>56.7</v>
      </c>
      <c r="L22">
        <v>22.2</v>
      </c>
      <c r="M22">
        <v>12</v>
      </c>
      <c r="N22">
        <v>24.5</v>
      </c>
      <c r="O22">
        <v>33.299999999999997</v>
      </c>
      <c r="P22">
        <v>36.799999999999997</v>
      </c>
      <c r="Q22">
        <v>21.27</v>
      </c>
      <c r="R22">
        <v>24.44</v>
      </c>
      <c r="S22" t="s">
        <v>102</v>
      </c>
      <c r="T22">
        <v>91</v>
      </c>
      <c r="U22">
        <v>27</v>
      </c>
    </row>
    <row r="23" spans="1:21" x14ac:dyDescent="0.2">
      <c r="A23" t="s">
        <v>103</v>
      </c>
      <c r="B23" t="s">
        <v>104</v>
      </c>
      <c r="C23" t="s">
        <v>105</v>
      </c>
      <c r="D23">
        <v>324921.27399999998</v>
      </c>
      <c r="E23">
        <v>99423.4</v>
      </c>
      <c r="F23">
        <v>58.9</v>
      </c>
      <c r="G23">
        <v>729</v>
      </c>
      <c r="H23">
        <v>95</v>
      </c>
      <c r="I23">
        <v>39.590000000000003</v>
      </c>
      <c r="J23">
        <v>4.1289999999999996</v>
      </c>
      <c r="K23">
        <v>52.1</v>
      </c>
      <c r="L23">
        <v>31.4</v>
      </c>
      <c r="M23">
        <v>12.8</v>
      </c>
      <c r="N23">
        <v>27.4</v>
      </c>
      <c r="O23">
        <v>25.7</v>
      </c>
      <c r="P23">
        <v>41.8</v>
      </c>
      <c r="Q23">
        <v>17.63</v>
      </c>
      <c r="R23">
        <v>20.260000000000002</v>
      </c>
      <c r="S23" t="s">
        <v>106</v>
      </c>
      <c r="T23">
        <v>82</v>
      </c>
      <c r="U23">
        <v>57</v>
      </c>
    </row>
    <row r="24" spans="1:21" x14ac:dyDescent="0.2">
      <c r="A24" t="s">
        <v>107</v>
      </c>
      <c r="B24" t="s">
        <v>108</v>
      </c>
      <c r="C24" t="s">
        <v>109</v>
      </c>
      <c r="D24">
        <v>364245.36800000002</v>
      </c>
      <c r="E24">
        <v>99359.679999999993</v>
      </c>
      <c r="F24">
        <v>58</v>
      </c>
      <c r="G24">
        <v>737</v>
      </c>
      <c r="H24">
        <v>90</v>
      </c>
      <c r="I24">
        <v>39</v>
      </c>
      <c r="J24">
        <v>4.1059999999999999</v>
      </c>
      <c r="K24">
        <v>71.099999999999994</v>
      </c>
      <c r="L24">
        <v>22</v>
      </c>
      <c r="M24">
        <v>5.5</v>
      </c>
      <c r="N24">
        <v>17.100000000000001</v>
      </c>
      <c r="O24">
        <v>39.5</v>
      </c>
      <c r="P24">
        <v>24.5</v>
      </c>
      <c r="Q24">
        <v>22.84</v>
      </c>
      <c r="R24">
        <v>26.24</v>
      </c>
      <c r="S24" t="s">
        <v>110</v>
      </c>
      <c r="T24">
        <v>44</v>
      </c>
      <c r="U24">
        <v>26</v>
      </c>
    </row>
    <row r="25" spans="1:21" x14ac:dyDescent="0.2">
      <c r="A25" t="s">
        <v>111</v>
      </c>
      <c r="B25" t="s">
        <v>112</v>
      </c>
      <c r="C25" t="s">
        <v>113</v>
      </c>
      <c r="D25">
        <v>193168.052</v>
      </c>
      <c r="E25">
        <v>70011.89</v>
      </c>
      <c r="F25">
        <v>52.4</v>
      </c>
      <c r="G25">
        <v>726</v>
      </c>
      <c r="H25">
        <v>95</v>
      </c>
      <c r="I25">
        <v>36</v>
      </c>
      <c r="J25">
        <v>4.2309999999999999</v>
      </c>
      <c r="K25">
        <v>67.599999999999994</v>
      </c>
      <c r="L25">
        <v>21.3</v>
      </c>
      <c r="M25">
        <v>6.3</v>
      </c>
      <c r="N25">
        <v>22.5</v>
      </c>
      <c r="O25">
        <v>32</v>
      </c>
      <c r="P25">
        <v>33.4</v>
      </c>
      <c r="Q25">
        <v>14.68</v>
      </c>
      <c r="R25">
        <v>16.87</v>
      </c>
      <c r="S25" t="s">
        <v>114</v>
      </c>
      <c r="T25">
        <v>39</v>
      </c>
      <c r="U25">
        <v>29</v>
      </c>
    </row>
    <row r="26" spans="1:21" x14ac:dyDescent="0.2">
      <c r="A26" t="s">
        <v>115</v>
      </c>
      <c r="B26" t="s">
        <v>116</v>
      </c>
      <c r="C26" t="s">
        <v>117</v>
      </c>
      <c r="D26">
        <v>246901.98499999999</v>
      </c>
      <c r="E26">
        <v>86102.15</v>
      </c>
      <c r="F26">
        <v>51.5</v>
      </c>
      <c r="G26">
        <v>741</v>
      </c>
      <c r="H26">
        <v>95</v>
      </c>
      <c r="I26">
        <v>37</v>
      </c>
      <c r="J26">
        <v>4.0979999999999999</v>
      </c>
      <c r="K26">
        <v>69.900000000000006</v>
      </c>
      <c r="L26">
        <v>19.2</v>
      </c>
      <c r="M26">
        <v>6.6</v>
      </c>
      <c r="N26">
        <v>18.100000000000001</v>
      </c>
      <c r="O26">
        <v>32.799999999999997</v>
      </c>
      <c r="P26">
        <v>29.7</v>
      </c>
      <c r="Q26">
        <v>15.97</v>
      </c>
      <c r="R26">
        <v>18.34</v>
      </c>
      <c r="S26" t="s">
        <v>118</v>
      </c>
      <c r="T26">
        <v>16</v>
      </c>
      <c r="U26">
        <v>7</v>
      </c>
    </row>
    <row r="27" spans="1:21" x14ac:dyDescent="0.2">
      <c r="A27" t="s">
        <v>119</v>
      </c>
      <c r="B27" t="s">
        <v>120</v>
      </c>
      <c r="C27" t="s">
        <v>121</v>
      </c>
      <c r="D27">
        <v>183425.07399999999</v>
      </c>
      <c r="E27">
        <v>53885.83</v>
      </c>
      <c r="F27">
        <v>54.6</v>
      </c>
      <c r="G27">
        <v>708</v>
      </c>
      <c r="H27">
        <v>96.745000000000005</v>
      </c>
      <c r="I27">
        <v>37</v>
      </c>
      <c r="J27">
        <v>4.0609999999999999</v>
      </c>
      <c r="K27">
        <v>38.299999999999997</v>
      </c>
      <c r="L27">
        <v>33.6</v>
      </c>
      <c r="M27">
        <v>14.4</v>
      </c>
      <c r="N27">
        <v>36.200000000000003</v>
      </c>
      <c r="O27">
        <v>20</v>
      </c>
      <c r="P27">
        <v>46.8</v>
      </c>
      <c r="Q27">
        <v>20.92</v>
      </c>
      <c r="R27">
        <v>24.03</v>
      </c>
      <c r="S27" t="s">
        <v>122</v>
      </c>
      <c r="T27">
        <v>28</v>
      </c>
      <c r="U27">
        <v>10</v>
      </c>
    </row>
    <row r="28" spans="1:21" x14ac:dyDescent="0.2">
      <c r="A28" t="s">
        <v>123</v>
      </c>
      <c r="B28" t="s">
        <v>124</v>
      </c>
      <c r="C28" t="s">
        <v>125</v>
      </c>
      <c r="D28">
        <v>191641.34899999999</v>
      </c>
      <c r="E28">
        <v>67230.149999999994</v>
      </c>
      <c r="F28">
        <v>49.6</v>
      </c>
      <c r="G28">
        <v>729</v>
      </c>
      <c r="H28">
        <v>95</v>
      </c>
      <c r="I28">
        <v>36</v>
      </c>
      <c r="J28">
        <v>4.1379999999999999</v>
      </c>
      <c r="K28">
        <v>56.1</v>
      </c>
      <c r="L28">
        <v>26.1</v>
      </c>
      <c r="M28">
        <v>10.3</v>
      </c>
      <c r="N28">
        <v>26</v>
      </c>
      <c r="O28">
        <v>29</v>
      </c>
      <c r="P28">
        <v>37.799999999999997</v>
      </c>
      <c r="Q28">
        <v>16.45</v>
      </c>
      <c r="R28">
        <v>18.899999999999999</v>
      </c>
      <c r="S28" t="s">
        <v>126</v>
      </c>
      <c r="T28">
        <v>14</v>
      </c>
      <c r="U28">
        <v>5</v>
      </c>
    </row>
    <row r="29" spans="1:21" x14ac:dyDescent="0.2">
      <c r="A29" t="s">
        <v>127</v>
      </c>
      <c r="B29" t="s">
        <v>128</v>
      </c>
      <c r="C29" t="s">
        <v>129</v>
      </c>
      <c r="D29">
        <v>262449.38699999999</v>
      </c>
      <c r="E29">
        <v>68609.460000000006</v>
      </c>
      <c r="F29">
        <v>43.3</v>
      </c>
      <c r="G29">
        <v>744</v>
      </c>
      <c r="H29">
        <v>91.57</v>
      </c>
      <c r="I29">
        <v>38</v>
      </c>
      <c r="J29">
        <v>4.0279999999999996</v>
      </c>
      <c r="K29">
        <v>64.5</v>
      </c>
      <c r="L29">
        <v>15.2</v>
      </c>
      <c r="M29">
        <v>13.6</v>
      </c>
      <c r="N29">
        <v>17.3</v>
      </c>
      <c r="O29">
        <v>37.9</v>
      </c>
      <c r="P29">
        <v>31.5</v>
      </c>
      <c r="Q29">
        <v>22.98</v>
      </c>
      <c r="R29">
        <v>26.4</v>
      </c>
      <c r="S29" t="s">
        <v>130</v>
      </c>
      <c r="T29">
        <v>14</v>
      </c>
      <c r="U29">
        <v>4</v>
      </c>
    </row>
    <row r="30" spans="1:21" x14ac:dyDescent="0.2">
      <c r="A30" t="s">
        <v>131</v>
      </c>
      <c r="B30" t="s">
        <v>132</v>
      </c>
      <c r="C30" t="s">
        <v>133</v>
      </c>
      <c r="D30">
        <v>198452.75899999999</v>
      </c>
      <c r="E30">
        <v>74961.33</v>
      </c>
      <c r="F30">
        <v>51.5</v>
      </c>
      <c r="G30">
        <v>738</v>
      </c>
      <c r="H30">
        <v>95</v>
      </c>
      <c r="I30">
        <v>36</v>
      </c>
      <c r="J30">
        <v>4.0289999999999999</v>
      </c>
      <c r="K30">
        <v>64.099999999999994</v>
      </c>
      <c r="L30">
        <v>19.600000000000001</v>
      </c>
      <c r="M30">
        <v>12</v>
      </c>
      <c r="N30">
        <v>20.2</v>
      </c>
      <c r="O30">
        <v>30.4</v>
      </c>
      <c r="P30">
        <v>34.700000000000003</v>
      </c>
      <c r="Q30">
        <v>13.96</v>
      </c>
      <c r="R30">
        <v>16.04</v>
      </c>
      <c r="S30" t="s">
        <v>134</v>
      </c>
      <c r="T30">
        <v>24</v>
      </c>
      <c r="U30">
        <v>11</v>
      </c>
    </row>
    <row r="31" spans="1:21" x14ac:dyDescent="0.2">
      <c r="A31" t="s">
        <v>135</v>
      </c>
      <c r="B31" t="s">
        <v>136</v>
      </c>
      <c r="C31" t="s">
        <v>137</v>
      </c>
      <c r="D31">
        <v>281286.48100000003</v>
      </c>
      <c r="E31">
        <v>68004.39</v>
      </c>
      <c r="F31">
        <v>52</v>
      </c>
      <c r="G31">
        <v>722</v>
      </c>
      <c r="H31">
        <v>95</v>
      </c>
      <c r="I31">
        <v>40</v>
      </c>
      <c r="J31">
        <v>4.3719999999999999</v>
      </c>
      <c r="K31">
        <v>58.7</v>
      </c>
      <c r="L31">
        <v>26.5</v>
      </c>
      <c r="M31">
        <v>13.9</v>
      </c>
      <c r="N31">
        <v>22.5</v>
      </c>
      <c r="O31">
        <v>33.6</v>
      </c>
      <c r="P31">
        <v>34.799999999999997</v>
      </c>
      <c r="Q31">
        <v>23.78</v>
      </c>
      <c r="R31">
        <v>27.33</v>
      </c>
      <c r="S31" t="s">
        <v>138</v>
      </c>
      <c r="T31">
        <v>9</v>
      </c>
      <c r="U31">
        <v>3</v>
      </c>
    </row>
    <row r="32" spans="1:21" x14ac:dyDescent="0.2">
      <c r="A32" t="s">
        <v>139</v>
      </c>
      <c r="B32" t="s">
        <v>140</v>
      </c>
      <c r="C32" t="s">
        <v>141</v>
      </c>
      <c r="D32">
        <v>272323.17200000002</v>
      </c>
      <c r="E32">
        <v>91122.41</v>
      </c>
      <c r="F32">
        <v>52.3</v>
      </c>
      <c r="G32">
        <v>736</v>
      </c>
      <c r="H32">
        <v>95</v>
      </c>
      <c r="I32">
        <v>39.555</v>
      </c>
      <c r="J32">
        <v>4.1289999999999996</v>
      </c>
      <c r="K32">
        <v>63.4</v>
      </c>
      <c r="L32">
        <v>23.1</v>
      </c>
      <c r="M32">
        <v>9.8000000000000007</v>
      </c>
      <c r="N32">
        <v>20</v>
      </c>
      <c r="O32">
        <v>33.4</v>
      </c>
      <c r="P32">
        <v>33.700000000000003</v>
      </c>
      <c r="Q32">
        <v>17.3</v>
      </c>
      <c r="R32">
        <v>19.87</v>
      </c>
      <c r="S32" t="s">
        <v>142</v>
      </c>
      <c r="T32">
        <v>46</v>
      </c>
      <c r="U32">
        <v>31</v>
      </c>
    </row>
    <row r="33" spans="1:21" x14ac:dyDescent="0.2">
      <c r="A33" t="s">
        <v>143</v>
      </c>
      <c r="B33" t="s">
        <v>144</v>
      </c>
      <c r="C33" t="s">
        <v>145</v>
      </c>
      <c r="D33">
        <v>324377.79800000001</v>
      </c>
      <c r="E33">
        <v>97973.61</v>
      </c>
      <c r="F33">
        <v>59.9</v>
      </c>
      <c r="G33">
        <v>735</v>
      </c>
      <c r="H33">
        <v>90</v>
      </c>
      <c r="I33">
        <v>40</v>
      </c>
      <c r="J33">
        <v>4.1639999999999997</v>
      </c>
      <c r="K33">
        <v>65.400000000000006</v>
      </c>
      <c r="L33">
        <v>29.2</v>
      </c>
      <c r="M33">
        <v>4.3</v>
      </c>
      <c r="N33">
        <v>18.8</v>
      </c>
      <c r="O33">
        <v>41</v>
      </c>
      <c r="P33">
        <v>24.3</v>
      </c>
      <c r="Q33">
        <v>18.02</v>
      </c>
      <c r="R33">
        <v>20.71</v>
      </c>
      <c r="S33" t="s">
        <v>146</v>
      </c>
      <c r="T33">
        <v>16</v>
      </c>
      <c r="U33">
        <v>9</v>
      </c>
    </row>
    <row r="34" spans="1:21" x14ac:dyDescent="0.2">
      <c r="A34" t="s">
        <v>147</v>
      </c>
      <c r="B34" t="s">
        <v>148</v>
      </c>
      <c r="C34" t="s">
        <v>149</v>
      </c>
      <c r="D34">
        <v>220290.88800000001</v>
      </c>
      <c r="E34">
        <v>58076.86</v>
      </c>
      <c r="F34">
        <v>53</v>
      </c>
      <c r="G34">
        <v>724</v>
      </c>
      <c r="H34">
        <v>95</v>
      </c>
      <c r="I34">
        <v>38</v>
      </c>
      <c r="J34">
        <v>4.1909999999999998</v>
      </c>
      <c r="K34">
        <v>52.2</v>
      </c>
      <c r="L34">
        <v>29.8</v>
      </c>
      <c r="M34">
        <v>15.9</v>
      </c>
      <c r="N34">
        <v>27.7</v>
      </c>
      <c r="O34">
        <v>28.5</v>
      </c>
      <c r="P34">
        <v>32.6</v>
      </c>
      <c r="Q34">
        <v>20.63</v>
      </c>
      <c r="R34">
        <v>23.7</v>
      </c>
      <c r="S34" t="s">
        <v>150</v>
      </c>
      <c r="T34">
        <v>97</v>
      </c>
      <c r="U34">
        <v>63</v>
      </c>
    </row>
    <row r="35" spans="1:21" x14ac:dyDescent="0.2">
      <c r="A35" t="s">
        <v>151</v>
      </c>
      <c r="B35" t="s">
        <v>152</v>
      </c>
      <c r="C35" t="s">
        <v>153</v>
      </c>
      <c r="D35">
        <v>320343.87199999997</v>
      </c>
      <c r="E35">
        <v>80253.05</v>
      </c>
      <c r="F35">
        <v>62.5</v>
      </c>
      <c r="G35">
        <v>739</v>
      </c>
      <c r="H35">
        <v>90</v>
      </c>
      <c r="I35">
        <v>39.56</v>
      </c>
      <c r="J35">
        <v>4.1239999999999997</v>
      </c>
      <c r="K35">
        <v>67.099999999999994</v>
      </c>
      <c r="L35">
        <v>25.8</v>
      </c>
      <c r="M35">
        <v>5.6</v>
      </c>
      <c r="N35">
        <v>17.100000000000001</v>
      </c>
      <c r="O35">
        <v>42.4</v>
      </c>
      <c r="P35">
        <v>24.2</v>
      </c>
      <c r="Q35">
        <v>23.57</v>
      </c>
      <c r="R35">
        <v>27.08</v>
      </c>
      <c r="S35" t="s">
        <v>154</v>
      </c>
      <c r="T35">
        <v>59</v>
      </c>
      <c r="U35">
        <v>34</v>
      </c>
    </row>
    <row r="36" spans="1:21" x14ac:dyDescent="0.2">
      <c r="A36" t="s">
        <v>155</v>
      </c>
      <c r="B36" t="s">
        <v>156</v>
      </c>
      <c r="C36" t="s">
        <v>157</v>
      </c>
      <c r="D36">
        <v>240713.96299999999</v>
      </c>
      <c r="E36">
        <v>64269.19</v>
      </c>
      <c r="F36">
        <v>46.4</v>
      </c>
      <c r="G36">
        <v>739</v>
      </c>
      <c r="H36">
        <v>94</v>
      </c>
      <c r="I36">
        <v>36.51</v>
      </c>
      <c r="J36">
        <v>4.1459999999999999</v>
      </c>
      <c r="K36">
        <v>62</v>
      </c>
      <c r="L36">
        <v>17.2</v>
      </c>
      <c r="M36">
        <v>15.5</v>
      </c>
      <c r="N36">
        <v>20.6</v>
      </c>
      <c r="O36">
        <v>34.5</v>
      </c>
      <c r="P36">
        <v>33.4</v>
      </c>
      <c r="Q36">
        <v>20.11</v>
      </c>
      <c r="R36">
        <v>23.11</v>
      </c>
      <c r="S36" t="s">
        <v>158</v>
      </c>
      <c r="T36">
        <v>7</v>
      </c>
      <c r="U36">
        <v>1</v>
      </c>
    </row>
    <row r="37" spans="1:21" x14ac:dyDescent="0.2">
      <c r="A37" t="s">
        <v>159</v>
      </c>
      <c r="B37" t="s">
        <v>160</v>
      </c>
      <c r="C37" t="s">
        <v>161</v>
      </c>
      <c r="D37">
        <v>250051.21400000001</v>
      </c>
      <c r="E37">
        <v>79840.89</v>
      </c>
      <c r="F37">
        <v>46.5</v>
      </c>
      <c r="G37">
        <v>746</v>
      </c>
      <c r="H37">
        <v>94</v>
      </c>
      <c r="I37">
        <v>36.555</v>
      </c>
      <c r="J37">
        <v>3.9769999999999999</v>
      </c>
      <c r="K37">
        <v>67.8</v>
      </c>
      <c r="L37">
        <v>15</v>
      </c>
      <c r="M37">
        <v>13.5</v>
      </c>
      <c r="N37">
        <v>16.3</v>
      </c>
      <c r="O37">
        <v>35.200000000000003</v>
      </c>
      <c r="P37">
        <v>29.2</v>
      </c>
      <c r="Q37">
        <v>17</v>
      </c>
      <c r="R37">
        <v>19.53</v>
      </c>
      <c r="S37" t="s">
        <v>162</v>
      </c>
      <c r="T37">
        <v>50</v>
      </c>
      <c r="U37">
        <v>30</v>
      </c>
    </row>
    <row r="38" spans="1:21" x14ac:dyDescent="0.2">
      <c r="A38" t="s">
        <v>163</v>
      </c>
      <c r="B38" t="s">
        <v>164</v>
      </c>
      <c r="C38" t="s">
        <v>165</v>
      </c>
      <c r="D38">
        <v>177839.77</v>
      </c>
      <c r="E38">
        <v>69287.73</v>
      </c>
      <c r="F38">
        <v>55.3</v>
      </c>
      <c r="G38">
        <v>723</v>
      </c>
      <c r="H38">
        <v>95</v>
      </c>
      <c r="I38">
        <v>36.729999999999997</v>
      </c>
      <c r="J38">
        <v>4.1920000000000002</v>
      </c>
      <c r="K38">
        <v>58.2</v>
      </c>
      <c r="L38">
        <v>28.5</v>
      </c>
      <c r="M38">
        <v>9</v>
      </c>
      <c r="N38">
        <v>26.5</v>
      </c>
      <c r="O38">
        <v>27.5</v>
      </c>
      <c r="P38">
        <v>36.5</v>
      </c>
      <c r="Q38">
        <v>13.29</v>
      </c>
      <c r="R38">
        <v>15.27</v>
      </c>
      <c r="S38" t="s">
        <v>166</v>
      </c>
      <c r="T38">
        <v>34</v>
      </c>
      <c r="U38">
        <v>22</v>
      </c>
    </row>
    <row r="39" spans="1:21" x14ac:dyDescent="0.2">
      <c r="A39" t="s">
        <v>167</v>
      </c>
      <c r="B39" t="s">
        <v>168</v>
      </c>
      <c r="C39" t="s">
        <v>169</v>
      </c>
      <c r="D39">
        <v>186308.351</v>
      </c>
      <c r="E39">
        <v>62398.19</v>
      </c>
      <c r="F39">
        <v>49.4</v>
      </c>
      <c r="G39">
        <v>720</v>
      </c>
      <c r="H39">
        <v>96.49</v>
      </c>
      <c r="I39">
        <v>36.604999999999997</v>
      </c>
      <c r="J39">
        <v>4.1689999999999996</v>
      </c>
      <c r="K39">
        <v>46.4</v>
      </c>
      <c r="L39">
        <v>28.8</v>
      </c>
      <c r="M39">
        <v>14.7</v>
      </c>
      <c r="N39">
        <v>29.7</v>
      </c>
      <c r="O39">
        <v>24.6</v>
      </c>
      <c r="P39">
        <v>44.4</v>
      </c>
      <c r="Q39">
        <v>15.66</v>
      </c>
      <c r="R39">
        <v>17.989999999999998</v>
      </c>
      <c r="S39" t="s">
        <v>170</v>
      </c>
      <c r="T39">
        <v>37</v>
      </c>
      <c r="U39">
        <v>29</v>
      </c>
    </row>
    <row r="40" spans="1:21" x14ac:dyDescent="0.2">
      <c r="A40" t="s">
        <v>171</v>
      </c>
      <c r="B40" t="s">
        <v>172</v>
      </c>
      <c r="C40" t="s">
        <v>173</v>
      </c>
      <c r="D40">
        <v>325452.29499999998</v>
      </c>
      <c r="E40">
        <v>74132.97</v>
      </c>
      <c r="F40">
        <v>47</v>
      </c>
      <c r="G40">
        <v>745</v>
      </c>
      <c r="H40">
        <v>90</v>
      </c>
      <c r="I40">
        <v>39</v>
      </c>
      <c r="J40">
        <v>4.1879999999999997</v>
      </c>
      <c r="K40">
        <v>68.8</v>
      </c>
      <c r="L40">
        <v>17.399999999999999</v>
      </c>
      <c r="M40">
        <v>10.5</v>
      </c>
      <c r="N40">
        <v>16.100000000000001</v>
      </c>
      <c r="O40">
        <v>43.3</v>
      </c>
      <c r="P40">
        <v>25.6</v>
      </c>
      <c r="Q40">
        <v>26.37</v>
      </c>
      <c r="R40">
        <v>30.3</v>
      </c>
      <c r="S40" t="s">
        <v>174</v>
      </c>
      <c r="T40">
        <v>83</v>
      </c>
      <c r="U40">
        <v>45</v>
      </c>
    </row>
    <row r="41" spans="1:21" x14ac:dyDescent="0.2">
      <c r="A41" t="s">
        <v>175</v>
      </c>
      <c r="B41" t="s">
        <v>176</v>
      </c>
      <c r="C41" t="s">
        <v>177</v>
      </c>
      <c r="D41">
        <v>221780.989</v>
      </c>
      <c r="E41">
        <v>75575.23</v>
      </c>
      <c r="F41">
        <v>57.5</v>
      </c>
      <c r="G41">
        <v>736</v>
      </c>
      <c r="H41">
        <v>95</v>
      </c>
      <c r="I41">
        <v>37</v>
      </c>
      <c r="J41">
        <v>4.1280000000000001</v>
      </c>
      <c r="K41">
        <v>60.3</v>
      </c>
      <c r="L41">
        <v>28.3</v>
      </c>
      <c r="M41">
        <v>7.6</v>
      </c>
      <c r="N41">
        <v>22.6</v>
      </c>
      <c r="O41">
        <v>31.7</v>
      </c>
      <c r="P41">
        <v>34.1</v>
      </c>
      <c r="Q41">
        <v>15.44</v>
      </c>
      <c r="R41">
        <v>17.739999999999998</v>
      </c>
      <c r="S41" t="s">
        <v>178</v>
      </c>
      <c r="T41">
        <v>12</v>
      </c>
      <c r="U41">
        <v>5</v>
      </c>
    </row>
    <row r="42" spans="1:21" x14ac:dyDescent="0.2">
      <c r="A42" t="s">
        <v>179</v>
      </c>
      <c r="B42" t="s">
        <v>180</v>
      </c>
      <c r="C42" t="s">
        <v>181</v>
      </c>
      <c r="D42">
        <v>266769.26400000002</v>
      </c>
      <c r="E42">
        <v>80730.14</v>
      </c>
      <c r="F42">
        <v>59.5</v>
      </c>
      <c r="G42">
        <v>727</v>
      </c>
      <c r="H42">
        <v>95</v>
      </c>
      <c r="I42">
        <v>40</v>
      </c>
      <c r="J42">
        <v>4.1289999999999996</v>
      </c>
      <c r="K42">
        <v>54.6</v>
      </c>
      <c r="L42">
        <v>38.5</v>
      </c>
      <c r="M42">
        <v>6.4</v>
      </c>
      <c r="N42">
        <v>26</v>
      </c>
      <c r="O42">
        <v>31.4</v>
      </c>
      <c r="P42">
        <v>36.299999999999997</v>
      </c>
      <c r="Q42">
        <v>18.75</v>
      </c>
      <c r="R42">
        <v>21.54</v>
      </c>
      <c r="S42" t="s">
        <v>182</v>
      </c>
      <c r="T42">
        <v>31</v>
      </c>
      <c r="U42">
        <v>17</v>
      </c>
    </row>
    <row r="43" spans="1:21" x14ac:dyDescent="0.2">
      <c r="A43" t="s">
        <v>183</v>
      </c>
      <c r="B43" t="s">
        <v>184</v>
      </c>
      <c r="C43" t="s">
        <v>185</v>
      </c>
      <c r="D43">
        <v>228179.59700000001</v>
      </c>
      <c r="E43">
        <v>63828.71</v>
      </c>
      <c r="F43">
        <v>46</v>
      </c>
      <c r="G43">
        <v>729</v>
      </c>
      <c r="H43">
        <v>95</v>
      </c>
      <c r="I43">
        <v>37.51</v>
      </c>
      <c r="J43">
        <v>4.165</v>
      </c>
      <c r="K43">
        <v>56.4</v>
      </c>
      <c r="L43">
        <v>22.5</v>
      </c>
      <c r="M43">
        <v>15.7</v>
      </c>
      <c r="N43">
        <v>25.6</v>
      </c>
      <c r="O43">
        <v>31.5</v>
      </c>
      <c r="P43">
        <v>38.1</v>
      </c>
      <c r="Q43">
        <v>19.350000000000001</v>
      </c>
      <c r="R43">
        <v>22.24</v>
      </c>
      <c r="S43" t="s">
        <v>186</v>
      </c>
      <c r="T43">
        <v>12</v>
      </c>
      <c r="U43">
        <v>5</v>
      </c>
    </row>
    <row r="44" spans="1:21" x14ac:dyDescent="0.2">
      <c r="A44" t="s">
        <v>187</v>
      </c>
      <c r="B44" t="s">
        <v>188</v>
      </c>
      <c r="C44" t="s">
        <v>189</v>
      </c>
      <c r="D44">
        <v>209430.15400000001</v>
      </c>
      <c r="E44">
        <v>71962.100000000006</v>
      </c>
      <c r="F44">
        <v>50</v>
      </c>
      <c r="G44">
        <v>741</v>
      </c>
      <c r="H44">
        <v>95</v>
      </c>
      <c r="I44">
        <v>37</v>
      </c>
      <c r="J44">
        <v>3.92</v>
      </c>
      <c r="K44">
        <v>56</v>
      </c>
      <c r="L44">
        <v>18.2</v>
      </c>
      <c r="M44">
        <v>13</v>
      </c>
      <c r="N44">
        <v>20</v>
      </c>
      <c r="O44">
        <v>28</v>
      </c>
      <c r="P44">
        <v>35.6</v>
      </c>
      <c r="Q44">
        <v>19.28</v>
      </c>
      <c r="R44">
        <v>22.15</v>
      </c>
      <c r="S44" t="s">
        <v>190</v>
      </c>
      <c r="T44">
        <v>34</v>
      </c>
      <c r="U44">
        <v>12</v>
      </c>
    </row>
    <row r="45" spans="1:21" x14ac:dyDescent="0.2">
      <c r="A45" t="s">
        <v>191</v>
      </c>
      <c r="B45" t="s">
        <v>192</v>
      </c>
      <c r="C45" t="s">
        <v>193</v>
      </c>
      <c r="D45">
        <v>233019.52600000001</v>
      </c>
      <c r="E45">
        <v>63145.25</v>
      </c>
      <c r="F45">
        <v>46.5</v>
      </c>
      <c r="G45">
        <v>729</v>
      </c>
      <c r="H45">
        <v>95</v>
      </c>
      <c r="I45">
        <v>37</v>
      </c>
      <c r="J45">
        <v>4.13</v>
      </c>
      <c r="K45">
        <v>53.7</v>
      </c>
      <c r="L45">
        <v>24.2</v>
      </c>
      <c r="M45">
        <v>13.7</v>
      </c>
      <c r="N45">
        <v>25.5</v>
      </c>
      <c r="O45">
        <v>30.9</v>
      </c>
      <c r="P45">
        <v>38.5</v>
      </c>
      <c r="Q45">
        <v>18.32</v>
      </c>
      <c r="R45">
        <v>21.05</v>
      </c>
      <c r="S45" t="s">
        <v>194</v>
      </c>
      <c r="T45">
        <v>186</v>
      </c>
      <c r="U45">
        <v>89</v>
      </c>
    </row>
    <row r="46" spans="1:21" x14ac:dyDescent="0.2">
      <c r="A46" t="s">
        <v>195</v>
      </c>
      <c r="B46" t="s">
        <v>196</v>
      </c>
      <c r="C46" t="s">
        <v>197</v>
      </c>
      <c r="D46">
        <v>257358.802</v>
      </c>
      <c r="E46">
        <v>68895.210000000006</v>
      </c>
      <c r="F46">
        <v>51.4</v>
      </c>
      <c r="G46">
        <v>724</v>
      </c>
      <c r="H46">
        <v>95</v>
      </c>
      <c r="I46">
        <v>39.76</v>
      </c>
      <c r="J46">
        <v>4.2130000000000001</v>
      </c>
      <c r="K46">
        <v>57.5</v>
      </c>
      <c r="L46">
        <v>28.4</v>
      </c>
      <c r="M46">
        <v>12.8</v>
      </c>
      <c r="N46">
        <v>26.4</v>
      </c>
      <c r="O46">
        <v>33.4</v>
      </c>
      <c r="P46">
        <v>35.1</v>
      </c>
      <c r="Q46">
        <v>20.88</v>
      </c>
      <c r="R46">
        <v>23.99</v>
      </c>
      <c r="S46" t="s">
        <v>198</v>
      </c>
      <c r="T46">
        <v>29</v>
      </c>
      <c r="U46">
        <v>14</v>
      </c>
    </row>
    <row r="47" spans="1:21" x14ac:dyDescent="0.2">
      <c r="A47" t="s">
        <v>199</v>
      </c>
      <c r="B47" t="s">
        <v>200</v>
      </c>
      <c r="C47" t="s">
        <v>201</v>
      </c>
      <c r="D47">
        <v>291352.26699999999</v>
      </c>
      <c r="E47">
        <v>77644.88</v>
      </c>
      <c r="F47">
        <v>48.3</v>
      </c>
      <c r="G47">
        <v>738</v>
      </c>
      <c r="H47">
        <v>95</v>
      </c>
      <c r="I47">
        <v>39</v>
      </c>
      <c r="J47">
        <v>4.16</v>
      </c>
      <c r="K47">
        <v>63.6</v>
      </c>
      <c r="L47">
        <v>25.4</v>
      </c>
      <c r="M47">
        <v>7.3</v>
      </c>
      <c r="N47">
        <v>20.3</v>
      </c>
      <c r="O47">
        <v>30.9</v>
      </c>
      <c r="P47">
        <v>34.200000000000003</v>
      </c>
      <c r="Q47">
        <v>21.67</v>
      </c>
      <c r="R47">
        <v>24.9</v>
      </c>
      <c r="S47" t="s">
        <v>202</v>
      </c>
      <c r="T47">
        <v>14</v>
      </c>
      <c r="U47">
        <v>8</v>
      </c>
    </row>
    <row r="48" spans="1:21" x14ac:dyDescent="0.2">
      <c r="A48" t="s">
        <v>203</v>
      </c>
      <c r="B48" t="s">
        <v>204</v>
      </c>
      <c r="C48" t="s">
        <v>205</v>
      </c>
      <c r="D48">
        <v>245106.08199999999</v>
      </c>
      <c r="E48">
        <v>77726.44</v>
      </c>
      <c r="F48">
        <v>48.3</v>
      </c>
      <c r="G48">
        <v>748</v>
      </c>
      <c r="H48">
        <v>90</v>
      </c>
      <c r="I48">
        <v>37.96</v>
      </c>
      <c r="J48">
        <v>4.0460000000000003</v>
      </c>
      <c r="K48">
        <v>73.400000000000006</v>
      </c>
      <c r="L48">
        <v>12.7</v>
      </c>
      <c r="M48">
        <v>8</v>
      </c>
      <c r="N48">
        <v>14.6</v>
      </c>
      <c r="O48">
        <v>41.3</v>
      </c>
      <c r="P48">
        <v>27.3</v>
      </c>
      <c r="Q48">
        <v>17.77</v>
      </c>
      <c r="R48">
        <v>20.420000000000002</v>
      </c>
      <c r="S48" t="s">
        <v>206</v>
      </c>
      <c r="T48">
        <v>44</v>
      </c>
      <c r="U48">
        <v>25</v>
      </c>
    </row>
    <row r="49" spans="1:21" x14ac:dyDescent="0.2">
      <c r="A49" t="s">
        <v>207</v>
      </c>
      <c r="B49" t="s">
        <v>208</v>
      </c>
      <c r="C49" t="s">
        <v>209</v>
      </c>
      <c r="D49">
        <v>318550.93300000002</v>
      </c>
      <c r="E49">
        <v>86096.38</v>
      </c>
      <c r="F49">
        <v>54.5</v>
      </c>
      <c r="G49">
        <v>738</v>
      </c>
      <c r="H49">
        <v>95</v>
      </c>
      <c r="I49">
        <v>38.83</v>
      </c>
      <c r="J49">
        <v>4.0890000000000004</v>
      </c>
      <c r="K49">
        <v>51.3</v>
      </c>
      <c r="L49">
        <v>22.7</v>
      </c>
      <c r="M49">
        <v>22</v>
      </c>
      <c r="N49">
        <v>24.1</v>
      </c>
      <c r="O49">
        <v>27.6</v>
      </c>
      <c r="P49">
        <v>42.9</v>
      </c>
      <c r="Q49">
        <v>20.51</v>
      </c>
      <c r="R49">
        <v>23.56</v>
      </c>
      <c r="S49" t="s">
        <v>210</v>
      </c>
      <c r="T49">
        <v>64</v>
      </c>
      <c r="U49">
        <v>27</v>
      </c>
    </row>
    <row r="50" spans="1:21" x14ac:dyDescent="0.2">
      <c r="A50" t="s">
        <v>211</v>
      </c>
      <c r="B50" t="s">
        <v>212</v>
      </c>
      <c r="C50" t="s">
        <v>213</v>
      </c>
      <c r="D50">
        <v>351260.39199999999</v>
      </c>
      <c r="E50">
        <v>85103.65</v>
      </c>
      <c r="F50">
        <v>52.5</v>
      </c>
      <c r="G50">
        <v>737</v>
      </c>
      <c r="H50">
        <v>93.61</v>
      </c>
      <c r="I50">
        <v>39</v>
      </c>
      <c r="J50">
        <v>4.1929999999999996</v>
      </c>
      <c r="K50">
        <v>64.599999999999994</v>
      </c>
      <c r="L50">
        <v>18.600000000000001</v>
      </c>
      <c r="M50">
        <v>14.7</v>
      </c>
      <c r="N50">
        <v>19.899999999999999</v>
      </c>
      <c r="O50">
        <v>36.5</v>
      </c>
      <c r="P50">
        <v>33</v>
      </c>
      <c r="Q50">
        <v>25.12</v>
      </c>
      <c r="R50">
        <v>28.86</v>
      </c>
      <c r="S50" t="s">
        <v>214</v>
      </c>
      <c r="T50">
        <v>19</v>
      </c>
      <c r="U50">
        <v>3</v>
      </c>
    </row>
    <row r="51" spans="1:21" x14ac:dyDescent="0.2">
      <c r="A51" t="s">
        <v>215</v>
      </c>
      <c r="B51" t="s">
        <v>216</v>
      </c>
      <c r="C51" t="s">
        <v>217</v>
      </c>
      <c r="D51">
        <v>177699.04199999999</v>
      </c>
      <c r="E51">
        <v>58926.06</v>
      </c>
      <c r="F51">
        <v>55.9</v>
      </c>
      <c r="G51">
        <v>714</v>
      </c>
      <c r="H51">
        <v>96.5</v>
      </c>
      <c r="I51">
        <v>35.909999999999997</v>
      </c>
      <c r="J51">
        <v>4.1619999999999999</v>
      </c>
      <c r="K51">
        <v>45.3</v>
      </c>
      <c r="L51">
        <v>23.5</v>
      </c>
      <c r="M51">
        <v>14.8</v>
      </c>
      <c r="N51">
        <v>31.7</v>
      </c>
      <c r="O51">
        <v>22.3</v>
      </c>
      <c r="P51">
        <v>48.2</v>
      </c>
      <c r="Q51">
        <v>19.260000000000002</v>
      </c>
      <c r="R51">
        <v>22.13</v>
      </c>
      <c r="S51" t="s">
        <v>218</v>
      </c>
      <c r="T51">
        <v>13</v>
      </c>
      <c r="U51">
        <v>6</v>
      </c>
    </row>
    <row r="52" spans="1:21" x14ac:dyDescent="0.2">
      <c r="A52" t="s">
        <v>219</v>
      </c>
      <c r="B52" t="s">
        <v>220</v>
      </c>
      <c r="C52" t="s">
        <v>221</v>
      </c>
      <c r="D52">
        <v>204632.30600000001</v>
      </c>
      <c r="E52">
        <v>75775.149999999994</v>
      </c>
      <c r="F52">
        <v>51.2</v>
      </c>
      <c r="G52">
        <v>741</v>
      </c>
      <c r="H52">
        <v>94</v>
      </c>
      <c r="I52">
        <v>36</v>
      </c>
      <c r="J52">
        <v>4.1100000000000003</v>
      </c>
      <c r="K52">
        <v>73.8</v>
      </c>
      <c r="L52">
        <v>14.9</v>
      </c>
      <c r="M52">
        <v>7.5</v>
      </c>
      <c r="N52">
        <v>18.399999999999999</v>
      </c>
      <c r="O52">
        <v>34.299999999999997</v>
      </c>
      <c r="P52">
        <v>28.7</v>
      </c>
      <c r="Q52">
        <v>13.41</v>
      </c>
      <c r="R52">
        <v>15.41</v>
      </c>
      <c r="S52" t="s">
        <v>222</v>
      </c>
      <c r="T52">
        <v>48</v>
      </c>
      <c r="U52">
        <v>26</v>
      </c>
    </row>
    <row r="53" spans="1:21" x14ac:dyDescent="0.2">
      <c r="A53" t="s">
        <v>223</v>
      </c>
      <c r="B53" t="s">
        <v>224</v>
      </c>
      <c r="C53" t="s">
        <v>225</v>
      </c>
      <c r="D53">
        <v>250152.10800000001</v>
      </c>
      <c r="E53">
        <v>75214.11</v>
      </c>
      <c r="F53">
        <v>44.5</v>
      </c>
      <c r="G53">
        <v>736</v>
      </c>
      <c r="H53">
        <v>95</v>
      </c>
      <c r="I53">
        <v>37.515000000000001</v>
      </c>
      <c r="J53">
        <v>3.9670000000000001</v>
      </c>
      <c r="K53">
        <v>52.3</v>
      </c>
      <c r="L53">
        <v>18</v>
      </c>
      <c r="M53">
        <v>17.5</v>
      </c>
      <c r="N53">
        <v>23.7</v>
      </c>
      <c r="O53">
        <v>27.2</v>
      </c>
      <c r="P53">
        <v>41.7</v>
      </c>
      <c r="Q53">
        <v>18.91</v>
      </c>
      <c r="R53">
        <v>21.72</v>
      </c>
      <c r="S53" t="s">
        <v>226</v>
      </c>
      <c r="T53">
        <v>12</v>
      </c>
      <c r="U53">
        <v>2</v>
      </c>
    </row>
    <row r="55" spans="1:21" x14ac:dyDescent="0.2">
      <c r="A55" t="s">
        <v>227</v>
      </c>
      <c r="D55">
        <f>MAX(D3:D53)</f>
        <v>530287.20600000001</v>
      </c>
      <c r="E55">
        <f t="shared" ref="E55:U55" si="0">MAX(E3:E53)</f>
        <v>101408.43</v>
      </c>
      <c r="F55">
        <f t="shared" si="0"/>
        <v>64.7</v>
      </c>
      <c r="G55">
        <f t="shared" si="0"/>
        <v>764</v>
      </c>
      <c r="H55">
        <f t="shared" si="0"/>
        <v>97</v>
      </c>
      <c r="I55">
        <f t="shared" si="0"/>
        <v>42</v>
      </c>
      <c r="J55">
        <f t="shared" si="0"/>
        <v>4.3719999999999999</v>
      </c>
      <c r="K55">
        <f t="shared" si="0"/>
        <v>84.6</v>
      </c>
      <c r="L55">
        <f t="shared" si="0"/>
        <v>38.5</v>
      </c>
      <c r="M55">
        <f t="shared" si="0"/>
        <v>30.5</v>
      </c>
      <c r="N55">
        <f t="shared" si="0"/>
        <v>36.200000000000003</v>
      </c>
      <c r="O55">
        <f t="shared" si="0"/>
        <v>43.7</v>
      </c>
      <c r="P55">
        <f t="shared" si="0"/>
        <v>51.9</v>
      </c>
      <c r="Q55">
        <f t="shared" si="0"/>
        <v>36.71</v>
      </c>
      <c r="R55">
        <f t="shared" si="0"/>
        <v>42.18</v>
      </c>
      <c r="S55">
        <f t="shared" si="0"/>
        <v>0</v>
      </c>
      <c r="T55">
        <f t="shared" si="0"/>
        <v>397</v>
      </c>
      <c r="U55">
        <f t="shared" si="0"/>
        <v>241</v>
      </c>
    </row>
    <row r="56" spans="1:21" x14ac:dyDescent="0.2">
      <c r="A56" t="s">
        <v>228</v>
      </c>
      <c r="D56">
        <f>MIN(D3:D53)</f>
        <v>177517.96799999999</v>
      </c>
      <c r="E56">
        <f t="shared" ref="E56:U56" si="1">MIN(E3:E53)</f>
        <v>53885.83</v>
      </c>
      <c r="F56">
        <f t="shared" si="1"/>
        <v>43.3</v>
      </c>
      <c r="G56">
        <f t="shared" si="1"/>
        <v>708</v>
      </c>
      <c r="H56">
        <f t="shared" si="1"/>
        <v>85</v>
      </c>
      <c r="I56">
        <f t="shared" si="1"/>
        <v>35.229999999999997</v>
      </c>
      <c r="J56">
        <f t="shared" si="1"/>
        <v>3.92</v>
      </c>
      <c r="K56">
        <f t="shared" si="1"/>
        <v>38.299999999999997</v>
      </c>
      <c r="L56">
        <f t="shared" si="1"/>
        <v>6.7</v>
      </c>
      <c r="M56">
        <f t="shared" si="1"/>
        <v>4.3</v>
      </c>
      <c r="N56">
        <f t="shared" si="1"/>
        <v>6</v>
      </c>
      <c r="O56">
        <f t="shared" si="1"/>
        <v>20</v>
      </c>
      <c r="P56">
        <f t="shared" si="1"/>
        <v>15.6</v>
      </c>
      <c r="Q56">
        <f t="shared" si="1"/>
        <v>12.65</v>
      </c>
      <c r="R56">
        <f t="shared" si="1"/>
        <v>14.53</v>
      </c>
      <c r="S56">
        <f t="shared" si="1"/>
        <v>0</v>
      </c>
      <c r="T56">
        <f t="shared" si="1"/>
        <v>7</v>
      </c>
      <c r="U56">
        <f t="shared" si="1"/>
        <v>1</v>
      </c>
    </row>
    <row r="58" spans="1:21" x14ac:dyDescent="0.2">
      <c r="B58" t="s">
        <v>229</v>
      </c>
      <c r="D58">
        <f>D55-D56</f>
        <v>352769.23800000001</v>
      </c>
      <c r="E58">
        <f>E55-E56</f>
        <v>47522.599999999991</v>
      </c>
      <c r="F58">
        <f>F55-F56</f>
        <v>21.400000000000006</v>
      </c>
      <c r="G58">
        <f t="shared" ref="G58:U58" si="2">G55-G56</f>
        <v>56</v>
      </c>
      <c r="H58">
        <f t="shared" si="2"/>
        <v>12</v>
      </c>
      <c r="I58">
        <f t="shared" si="2"/>
        <v>6.7700000000000031</v>
      </c>
      <c r="J58">
        <f t="shared" si="2"/>
        <v>0.45199999999999996</v>
      </c>
      <c r="K58">
        <f t="shared" si="2"/>
        <v>46.3</v>
      </c>
      <c r="L58">
        <f t="shared" si="2"/>
        <v>31.8</v>
      </c>
      <c r="M58">
        <f t="shared" si="2"/>
        <v>26.2</v>
      </c>
      <c r="N58">
        <f t="shared" si="2"/>
        <v>30.200000000000003</v>
      </c>
      <c r="O58">
        <f t="shared" si="2"/>
        <v>23.700000000000003</v>
      </c>
      <c r="P58">
        <f t="shared" si="2"/>
        <v>36.299999999999997</v>
      </c>
      <c r="Q58">
        <f t="shared" si="2"/>
        <v>24.060000000000002</v>
      </c>
      <c r="R58">
        <f t="shared" si="2"/>
        <v>27.65</v>
      </c>
      <c r="S58">
        <f t="shared" si="2"/>
        <v>0</v>
      </c>
      <c r="T58">
        <f t="shared" si="2"/>
        <v>390</v>
      </c>
      <c r="U58">
        <f t="shared" si="2"/>
        <v>240</v>
      </c>
    </row>
    <row r="59" spans="1:21" x14ac:dyDescent="0.2">
      <c r="B59" t="s">
        <v>230</v>
      </c>
      <c r="D59">
        <f>D58/5</f>
        <v>70553.847600000008</v>
      </c>
      <c r="E59">
        <f>E58/5</f>
        <v>9504.5199999999986</v>
      </c>
      <c r="F59">
        <f>F58/5</f>
        <v>4.2800000000000011</v>
      </c>
      <c r="G59">
        <f t="shared" ref="G59:U59" si="3">G58/5</f>
        <v>11.2</v>
      </c>
      <c r="H59">
        <f t="shared" si="3"/>
        <v>2.4</v>
      </c>
      <c r="I59">
        <f t="shared" si="3"/>
        <v>1.3540000000000005</v>
      </c>
      <c r="J59">
        <f t="shared" si="3"/>
        <v>9.0399999999999994E-2</v>
      </c>
      <c r="K59">
        <f t="shared" si="3"/>
        <v>9.26</v>
      </c>
      <c r="L59">
        <f t="shared" si="3"/>
        <v>6.36</v>
      </c>
      <c r="M59">
        <f t="shared" si="3"/>
        <v>5.24</v>
      </c>
      <c r="N59">
        <f t="shared" si="3"/>
        <v>6.0400000000000009</v>
      </c>
      <c r="O59">
        <f t="shared" si="3"/>
        <v>4.74</v>
      </c>
      <c r="P59">
        <f t="shared" si="3"/>
        <v>7.26</v>
      </c>
      <c r="Q59">
        <f t="shared" si="3"/>
        <v>4.8120000000000003</v>
      </c>
      <c r="R59">
        <f t="shared" si="3"/>
        <v>5.5299999999999994</v>
      </c>
      <c r="S59">
        <f t="shared" si="3"/>
        <v>0</v>
      </c>
      <c r="T59">
        <f t="shared" si="3"/>
        <v>78</v>
      </c>
      <c r="U59">
        <f t="shared" si="3"/>
        <v>48</v>
      </c>
    </row>
    <row r="60" spans="1:21" ht="17" customHeight="1" x14ac:dyDescent="0.2">
      <c r="B60" t="s">
        <v>236</v>
      </c>
      <c r="D60">
        <f>D56</f>
        <v>177517.96799999999</v>
      </c>
      <c r="E60">
        <f>E56</f>
        <v>53885.83</v>
      </c>
      <c r="F60">
        <f>F56</f>
        <v>43.3</v>
      </c>
      <c r="G60">
        <f t="shared" ref="G60:U60" si="4">G56</f>
        <v>708</v>
      </c>
      <c r="H60">
        <f t="shared" si="4"/>
        <v>85</v>
      </c>
      <c r="I60">
        <f t="shared" si="4"/>
        <v>35.229999999999997</v>
      </c>
      <c r="J60">
        <f t="shared" si="4"/>
        <v>3.92</v>
      </c>
      <c r="K60">
        <f t="shared" si="4"/>
        <v>38.299999999999997</v>
      </c>
      <c r="L60">
        <f t="shared" si="4"/>
        <v>6.7</v>
      </c>
      <c r="M60">
        <f t="shared" si="4"/>
        <v>4.3</v>
      </c>
      <c r="N60">
        <f t="shared" si="4"/>
        <v>6</v>
      </c>
      <c r="O60">
        <f t="shared" si="4"/>
        <v>20</v>
      </c>
      <c r="P60">
        <f t="shared" si="4"/>
        <v>15.6</v>
      </c>
      <c r="Q60">
        <f t="shared" si="4"/>
        <v>12.65</v>
      </c>
      <c r="R60">
        <f t="shared" si="4"/>
        <v>14.53</v>
      </c>
      <c r="S60">
        <f t="shared" si="4"/>
        <v>0</v>
      </c>
      <c r="T60">
        <f t="shared" si="4"/>
        <v>7</v>
      </c>
      <c r="U60">
        <f t="shared" si="4"/>
        <v>1</v>
      </c>
    </row>
    <row r="61" spans="1:21" x14ac:dyDescent="0.2">
      <c r="B61" t="s">
        <v>231</v>
      </c>
      <c r="D61">
        <f t="shared" ref="D61:R61" si="5">ROUND(D60+D$59,0)</f>
        <v>248072</v>
      </c>
      <c r="E61">
        <f t="shared" si="5"/>
        <v>63390</v>
      </c>
      <c r="F61">
        <f t="shared" si="5"/>
        <v>48</v>
      </c>
      <c r="G61">
        <f t="shared" si="5"/>
        <v>719</v>
      </c>
      <c r="H61">
        <f t="shared" si="5"/>
        <v>87</v>
      </c>
      <c r="I61">
        <f t="shared" si="5"/>
        <v>37</v>
      </c>
      <c r="J61">
        <f t="shared" si="5"/>
        <v>4</v>
      </c>
      <c r="K61">
        <f t="shared" si="5"/>
        <v>48</v>
      </c>
      <c r="L61">
        <f t="shared" si="5"/>
        <v>13</v>
      </c>
      <c r="M61">
        <f t="shared" si="5"/>
        <v>10</v>
      </c>
      <c r="N61">
        <f t="shared" si="5"/>
        <v>12</v>
      </c>
      <c r="O61">
        <f t="shared" si="5"/>
        <v>25</v>
      </c>
      <c r="P61">
        <f t="shared" si="5"/>
        <v>23</v>
      </c>
      <c r="Q61">
        <f t="shared" si="5"/>
        <v>17</v>
      </c>
      <c r="R61">
        <f t="shared" si="5"/>
        <v>20</v>
      </c>
      <c r="S61">
        <f t="shared" ref="G61:U64" si="6">ROUND(S60+S$59,0)</f>
        <v>0</v>
      </c>
      <c r="T61">
        <f t="shared" si="6"/>
        <v>85</v>
      </c>
      <c r="U61">
        <f t="shared" si="6"/>
        <v>49</v>
      </c>
    </row>
    <row r="62" spans="1:21" x14ac:dyDescent="0.2">
      <c r="B62" t="s">
        <v>232</v>
      </c>
      <c r="D62">
        <f t="shared" ref="D62:E64" si="7">ROUND(D61+D$59,0)</f>
        <v>318626</v>
      </c>
      <c r="E62">
        <f t="shared" si="7"/>
        <v>72895</v>
      </c>
      <c r="F62">
        <f>ROUND(F61+F$59,0)</f>
        <v>52</v>
      </c>
      <c r="G62">
        <f t="shared" si="6"/>
        <v>730</v>
      </c>
      <c r="H62">
        <f t="shared" si="6"/>
        <v>89</v>
      </c>
      <c r="I62">
        <f t="shared" si="6"/>
        <v>38</v>
      </c>
      <c r="J62">
        <f t="shared" si="6"/>
        <v>4</v>
      </c>
      <c r="K62">
        <f t="shared" si="6"/>
        <v>57</v>
      </c>
      <c r="L62">
        <f t="shared" si="6"/>
        <v>19</v>
      </c>
      <c r="M62">
        <f t="shared" si="6"/>
        <v>15</v>
      </c>
      <c r="N62">
        <f t="shared" si="6"/>
        <v>18</v>
      </c>
      <c r="O62">
        <f t="shared" si="6"/>
        <v>30</v>
      </c>
      <c r="P62">
        <f t="shared" si="6"/>
        <v>30</v>
      </c>
      <c r="Q62">
        <f t="shared" si="6"/>
        <v>22</v>
      </c>
      <c r="R62">
        <f t="shared" si="6"/>
        <v>26</v>
      </c>
      <c r="S62">
        <f t="shared" si="6"/>
        <v>0</v>
      </c>
      <c r="T62">
        <f t="shared" si="6"/>
        <v>163</v>
      </c>
      <c r="U62">
        <f t="shared" si="6"/>
        <v>97</v>
      </c>
    </row>
    <row r="63" spans="1:21" x14ac:dyDescent="0.2">
      <c r="B63" t="s">
        <v>233</v>
      </c>
      <c r="D63">
        <f t="shared" si="7"/>
        <v>389180</v>
      </c>
      <c r="E63">
        <f t="shared" si="7"/>
        <v>82400</v>
      </c>
      <c r="F63">
        <f>ROUND(F62+F$59,0)</f>
        <v>56</v>
      </c>
      <c r="G63">
        <f t="shared" si="6"/>
        <v>741</v>
      </c>
      <c r="H63">
        <f t="shared" si="6"/>
        <v>91</v>
      </c>
      <c r="I63">
        <f t="shared" si="6"/>
        <v>39</v>
      </c>
      <c r="J63">
        <f t="shared" si="6"/>
        <v>4</v>
      </c>
      <c r="K63">
        <f t="shared" si="6"/>
        <v>66</v>
      </c>
      <c r="L63">
        <f t="shared" si="6"/>
        <v>25</v>
      </c>
      <c r="M63">
        <f t="shared" si="6"/>
        <v>20</v>
      </c>
      <c r="N63">
        <f t="shared" si="6"/>
        <v>24</v>
      </c>
      <c r="O63">
        <f t="shared" si="6"/>
        <v>35</v>
      </c>
      <c r="P63">
        <f t="shared" si="6"/>
        <v>37</v>
      </c>
      <c r="Q63">
        <f t="shared" si="6"/>
        <v>27</v>
      </c>
      <c r="R63">
        <f t="shared" si="6"/>
        <v>32</v>
      </c>
      <c r="S63">
        <f t="shared" si="6"/>
        <v>0</v>
      </c>
      <c r="T63">
        <f t="shared" si="6"/>
        <v>241</v>
      </c>
      <c r="U63">
        <f t="shared" si="6"/>
        <v>145</v>
      </c>
    </row>
    <row r="64" spans="1:21" x14ac:dyDescent="0.2">
      <c r="B64" t="s">
        <v>234</v>
      </c>
      <c r="D64">
        <f t="shared" si="7"/>
        <v>459734</v>
      </c>
      <c r="E64">
        <f t="shared" si="7"/>
        <v>91905</v>
      </c>
      <c r="F64">
        <f>ROUND(F63+F$59,0)</f>
        <v>60</v>
      </c>
      <c r="G64">
        <f t="shared" si="6"/>
        <v>752</v>
      </c>
      <c r="H64">
        <f t="shared" si="6"/>
        <v>93</v>
      </c>
      <c r="I64">
        <f t="shared" si="6"/>
        <v>40</v>
      </c>
      <c r="J64">
        <f t="shared" si="6"/>
        <v>4</v>
      </c>
      <c r="K64">
        <f t="shared" si="6"/>
        <v>75</v>
      </c>
      <c r="L64">
        <f t="shared" si="6"/>
        <v>31</v>
      </c>
      <c r="M64">
        <f t="shared" si="6"/>
        <v>25</v>
      </c>
      <c r="N64">
        <f t="shared" si="6"/>
        <v>30</v>
      </c>
      <c r="O64">
        <f t="shared" si="6"/>
        <v>40</v>
      </c>
      <c r="P64">
        <f t="shared" si="6"/>
        <v>44</v>
      </c>
      <c r="Q64">
        <f t="shared" si="6"/>
        <v>32</v>
      </c>
      <c r="R64">
        <f t="shared" si="6"/>
        <v>38</v>
      </c>
      <c r="S64">
        <f t="shared" si="6"/>
        <v>0</v>
      </c>
      <c r="T64">
        <f t="shared" si="6"/>
        <v>319</v>
      </c>
      <c r="U64">
        <f t="shared" si="6"/>
        <v>193</v>
      </c>
    </row>
    <row r="65" spans="2:21" x14ac:dyDescent="0.2">
      <c r="B65" t="s">
        <v>235</v>
      </c>
      <c r="D65">
        <f t="shared" ref="D65:U65" si="8">D64+D$59</f>
        <v>530287.84759999998</v>
      </c>
      <c r="E65">
        <f t="shared" si="8"/>
        <v>101409.52</v>
      </c>
      <c r="F65">
        <f t="shared" si="8"/>
        <v>64.28</v>
      </c>
      <c r="G65">
        <f t="shared" si="8"/>
        <v>763.2</v>
      </c>
      <c r="H65">
        <f t="shared" si="8"/>
        <v>95.4</v>
      </c>
      <c r="I65">
        <f t="shared" si="8"/>
        <v>41.353999999999999</v>
      </c>
      <c r="J65">
        <f t="shared" si="8"/>
        <v>4.0903999999999998</v>
      </c>
      <c r="K65">
        <f t="shared" si="8"/>
        <v>84.26</v>
      </c>
      <c r="L65">
        <f t="shared" si="8"/>
        <v>37.36</v>
      </c>
      <c r="M65">
        <f t="shared" si="8"/>
        <v>30.240000000000002</v>
      </c>
      <c r="N65">
        <f t="shared" si="8"/>
        <v>36.04</v>
      </c>
      <c r="O65">
        <f t="shared" si="8"/>
        <v>44.74</v>
      </c>
      <c r="P65">
        <f t="shared" si="8"/>
        <v>51.26</v>
      </c>
      <c r="Q65">
        <f t="shared" si="8"/>
        <v>36.811999999999998</v>
      </c>
      <c r="R65">
        <f t="shared" si="8"/>
        <v>43.53</v>
      </c>
      <c r="S65">
        <f t="shared" si="8"/>
        <v>0</v>
      </c>
      <c r="T65">
        <f t="shared" si="8"/>
        <v>397</v>
      </c>
      <c r="U65">
        <f t="shared" si="8"/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data3+withMinMax.csv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2018-08-15T18:45:57Z</dcterms:created>
  <dcterms:modified xsi:type="dcterms:W3CDTF">2018-08-15T18:46:28Z</dcterms:modified>
</cp:coreProperties>
</file>