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vhou/Documents/Projects/Detroit/notes/"/>
    </mc:Choice>
  </mc:AlternateContent>
  <bookViews>
    <workbookView xWindow="240" yWindow="460" windowWidth="36240" windowHeight="19740"/>
  </bookViews>
  <sheets>
    <sheet name="Agg Annual Lending by Loan Type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B20" i="1"/>
  <c r="B21" i="1"/>
  <c r="B22" i="1"/>
  <c r="B23" i="1"/>
  <c r="B24" i="1"/>
  <c r="B25" i="1"/>
  <c r="B26" i="1"/>
  <c r="B27" i="1"/>
  <c r="B28" i="1"/>
  <c r="B29" i="1"/>
  <c r="B30" i="1"/>
  <c r="B19" i="1"/>
  <c r="B18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<sst xmlns="http://schemas.openxmlformats.org/spreadsheetml/2006/main" count="7" uniqueCount="4">
  <si>
    <t>Mainstream</t>
  </si>
  <si>
    <t>Private</t>
  </si>
  <si>
    <t>Mission lending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</si>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</sst>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44" fontId="0" fillId="0" borderId="0" xfId="0" applyNumberFormat="1"/>
    <xf numFmtId="10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E8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5" bestFit="1" customWidth="1"/>
    <col min="2" max="4" width="16.33203125" bestFit="1" customWidth="1"/>
    <col min="5" max="5" width="14.6640625" bestFit="1" customWidth="1"/>
  </cols>
  <sheetData>
    <row r="1" spans="1:5" x14ac:dyDescent="0.2">
      <c r="A1" s="1"/>
      <c r="B1" s="1"/>
      <c r="C1" s="1"/>
      <c r="D1" s="1"/>
    </row>
    <row r="2" spans="1:5" ht="51" customHeight="1" x14ac:dyDescent="0.2">
      <c r="A2" s="1"/>
      <c r="B2" s="1" t="s">
        <v>0</v>
      </c>
      <c r="C2" s="1" t="s">
        <v>1</v>
      </c>
      <c r="D2" s="1" t="s">
        <v>2</v>
      </c>
      <c r="E2" t="s">
        <v>3</v>
      </c>
    </row>
    <row r="3" spans="1:5" x14ac:dyDescent="0.2">
      <c r="A3" s="1">
        <v>2003</v>
      </c>
      <c r="B3" s="2">
        <v>341917577.538818</v>
      </c>
      <c r="C3" s="2">
        <v>35702519.916065499</v>
      </c>
      <c r="D3" s="2">
        <v>8751455.3594795391</v>
      </c>
      <c r="E3" s="3">
        <f>SUM(B3:C3:D3)</f>
        <v>386371552.81436306</v>
      </c>
    </row>
    <row r="4" spans="1:5" x14ac:dyDescent="0.2">
      <c r="A4" s="1">
        <v>2004</v>
      </c>
      <c r="B4" s="2">
        <v>484284211.28027302</v>
      </c>
      <c r="C4" s="2">
        <v>28746119.364257801</v>
      </c>
      <c r="D4" s="2">
        <v>28415461.217742819</v>
      </c>
      <c r="E4" s="3">
        <f>SUM(B4:C4:D4)</f>
        <v>541445791.86227369</v>
      </c>
    </row>
    <row r="5" spans="1:5" x14ac:dyDescent="0.2">
      <c r="A5" s="1">
        <v>2005</v>
      </c>
      <c r="B5" s="2">
        <v>781546996.60375905</v>
      </c>
      <c r="C5" s="2">
        <v>42334559.862915002</v>
      </c>
      <c r="D5" s="2">
        <v>44859370.177158341</v>
      </c>
      <c r="E5" s="3">
        <f>SUM(B5:C5:D5)</f>
        <v>868740926.64383245</v>
      </c>
    </row>
    <row r="6" spans="1:5" x14ac:dyDescent="0.2">
      <c r="A6" s="1">
        <v>2006</v>
      </c>
      <c r="B6" s="2">
        <v>588964466.89794898</v>
      </c>
      <c r="C6" s="2">
        <v>109875589.49902301</v>
      </c>
      <c r="D6" s="2">
        <v>74531439.619910359</v>
      </c>
      <c r="E6" s="3">
        <f>SUM(B6:C6:D6)</f>
        <v>773371496.0168823</v>
      </c>
    </row>
    <row r="7" spans="1:5" x14ac:dyDescent="0.2">
      <c r="A7" s="1">
        <v>2007</v>
      </c>
      <c r="B7" s="2">
        <v>578260793.87060499</v>
      </c>
      <c r="C7" s="2">
        <v>25931811.2563476</v>
      </c>
      <c r="D7" s="2">
        <v>40233352.803748898</v>
      </c>
      <c r="E7" s="3">
        <f>SUM(B7:C7:D7)</f>
        <v>644425957.93070149</v>
      </c>
    </row>
    <row r="8" spans="1:5" x14ac:dyDescent="0.2">
      <c r="A8" s="1">
        <v>2008</v>
      </c>
      <c r="B8" s="2">
        <v>508248898.20019501</v>
      </c>
      <c r="C8" s="2">
        <v>20885364.776264101</v>
      </c>
      <c r="D8" s="2">
        <v>152886668.21221235</v>
      </c>
      <c r="E8" s="3">
        <f>SUM(B8:C8:D8)</f>
        <v>682020931.18867147</v>
      </c>
    </row>
    <row r="9" spans="1:5" x14ac:dyDescent="0.2">
      <c r="A9" s="1">
        <v>2009</v>
      </c>
      <c r="B9" s="2">
        <v>216429505.398803</v>
      </c>
      <c r="C9" s="2">
        <v>24420040.790771399</v>
      </c>
      <c r="D9" s="2">
        <v>54198476.995063499</v>
      </c>
      <c r="E9" s="3">
        <f>SUM(B9:C9:D9)</f>
        <v>295048023.1846379</v>
      </c>
    </row>
    <row r="10" spans="1:5" x14ac:dyDescent="0.2">
      <c r="A10" s="1">
        <v>2010</v>
      </c>
      <c r="B10" s="2">
        <v>237103499.12646401</v>
      </c>
      <c r="C10" s="2">
        <v>19847024.880371001</v>
      </c>
      <c r="D10" s="2">
        <v>111101526.92699414</v>
      </c>
      <c r="E10" s="3">
        <f>SUM(B10:C10:D10)</f>
        <v>368052050.93382919</v>
      </c>
    </row>
    <row r="11" spans="1:5" x14ac:dyDescent="0.2">
      <c r="A11" s="1">
        <v>2011</v>
      </c>
      <c r="B11" s="2">
        <v>213731758.33496001</v>
      </c>
      <c r="C11" s="2">
        <v>88914480.256347597</v>
      </c>
      <c r="D11" s="2">
        <v>104778014.09929942</v>
      </c>
      <c r="E11" s="3">
        <f>SUM(B11:C11:D11)</f>
        <v>407424252.69060707</v>
      </c>
    </row>
    <row r="12" spans="1:5" x14ac:dyDescent="0.2">
      <c r="A12" s="1">
        <v>2012</v>
      </c>
      <c r="B12" s="2">
        <v>340582223.69970697</v>
      </c>
      <c r="C12" s="2">
        <v>27882233.066406202</v>
      </c>
      <c r="D12" s="2">
        <v>129384684.53790978</v>
      </c>
      <c r="E12" s="3">
        <f>SUM(B12:C12:D12)</f>
        <v>497849141.30402291</v>
      </c>
    </row>
    <row r="13" spans="1:5" x14ac:dyDescent="0.2">
      <c r="A13" s="1">
        <v>2013</v>
      </c>
      <c r="B13" s="2">
        <v>442812893.79394501</v>
      </c>
      <c r="C13" s="2">
        <v>61468786.173339799</v>
      </c>
      <c r="D13" s="2">
        <v>82041270.749280393</v>
      </c>
      <c r="E13" s="3">
        <f>SUM(B13:C13:D13)</f>
        <v>586322950.71656513</v>
      </c>
    </row>
    <row r="14" spans="1:5" x14ac:dyDescent="0.2">
      <c r="A14" s="1">
        <v>2014</v>
      </c>
      <c r="B14" s="2">
        <v>610126820.19343495</v>
      </c>
      <c r="C14" s="2">
        <v>52257538.758300699</v>
      </c>
      <c r="D14" s="2">
        <v>77664272.558097169</v>
      </c>
      <c r="E14" s="3">
        <f>SUM(B14:C14:D14)</f>
        <v>740048631.50983274</v>
      </c>
    </row>
    <row r="15" spans="1:5" x14ac:dyDescent="0.2">
      <c r="A15" s="1">
        <v>2015</v>
      </c>
      <c r="B15" s="2">
        <v>530373924.93457001</v>
      </c>
      <c r="C15" s="2">
        <v>16479063.145996001</v>
      </c>
      <c r="D15" s="2">
        <v>77060431.966583207</v>
      </c>
      <c r="E15" s="3">
        <f>SUM(B15:C15:D15)</f>
        <v>623913420.0471493</v>
      </c>
    </row>
    <row r="17" spans="1:4" x14ac:dyDescent="0.2">
      <c r="A17" s="1"/>
      <c r="B17" s="1" t="s">
        <v>0</v>
      </c>
      <c r="C17" s="1" t="s">
        <v>1</v>
      </c>
      <c r="D17" s="1" t="s">
        <v>2</v>
      </c>
    </row>
    <row r="18" spans="1:4" x14ac:dyDescent="0.2">
      <c r="A18" s="1">
        <v>2003</v>
      </c>
      <c r="B18" s="4">
        <f>B3/E3</f>
        <v>0.88494500966300815</v>
      </c>
      <c r="C18" s="4">
        <f>C3/E3</f>
        <v>9.2404628798381572E-2</v>
      </c>
      <c r="D18" s="4">
        <f>D3/E3</f>
        <v>2.2650361538610175E-2</v>
      </c>
    </row>
    <row r="19" spans="1:4" x14ac:dyDescent="0.2">
      <c r="A19" s="1">
        <v>2004</v>
      </c>
      <c r="B19" s="4">
        <f>B4/E4</f>
        <v>0.89442787913191368</v>
      </c>
      <c r="C19" s="4">
        <f t="shared" ref="C19:C30" si="0">C4/E4</f>
        <v>5.3091407849689014E-2</v>
      </c>
      <c r="D19" s="4">
        <f t="shared" ref="D19:D30" si="1">D4/E4</f>
        <v>5.248071301839722E-2</v>
      </c>
    </row>
    <row r="20" spans="1:4" x14ac:dyDescent="0.2">
      <c r="A20" s="1">
        <v>2005</v>
      </c>
      <c r="B20" s="4">
        <f t="shared" ref="B20:B30" si="2">B5/E5</f>
        <v>0.89963183802456992</v>
      </c>
      <c r="C20" s="4">
        <f t="shared" si="0"/>
        <v>4.8730937572452344E-2</v>
      </c>
      <c r="D20" s="4">
        <f t="shared" si="1"/>
        <v>5.1637224402977674E-2</v>
      </c>
    </row>
    <row r="21" spans="1:4" x14ac:dyDescent="0.2">
      <c r="A21" s="1">
        <v>2006</v>
      </c>
      <c r="B21" s="4">
        <f t="shared" si="2"/>
        <v>0.76155440164437116</v>
      </c>
      <c r="C21" s="4">
        <f t="shared" si="0"/>
        <v>0.1420734925775238</v>
      </c>
      <c r="D21" s="4">
        <f t="shared" si="1"/>
        <v>9.6372105778105094E-2</v>
      </c>
    </row>
    <row r="22" spans="1:4" x14ac:dyDescent="0.2">
      <c r="A22" s="1">
        <v>2007</v>
      </c>
      <c r="B22" s="4">
        <f t="shared" si="2"/>
        <v>0.89732697256243732</v>
      </c>
      <c r="C22" s="4">
        <f t="shared" si="0"/>
        <v>4.0240171795091137E-2</v>
      </c>
      <c r="D22" s="4">
        <f t="shared" si="1"/>
        <v>6.2432855642471502E-2</v>
      </c>
    </row>
    <row r="23" spans="1:4" x14ac:dyDescent="0.2">
      <c r="A23" s="1">
        <v>2008</v>
      </c>
      <c r="B23" s="4">
        <f t="shared" si="2"/>
        <v>0.74521011739974752</v>
      </c>
      <c r="C23" s="4">
        <f t="shared" si="0"/>
        <v>3.06227621780811E-2</v>
      </c>
      <c r="D23" s="4">
        <f t="shared" si="1"/>
        <v>0.22416712042217135</v>
      </c>
    </row>
    <row r="24" spans="1:4" x14ac:dyDescent="0.2">
      <c r="A24" s="1">
        <v>2009</v>
      </c>
      <c r="B24" s="4">
        <f t="shared" si="2"/>
        <v>0.73353992703541593</v>
      </c>
      <c r="C24" s="4">
        <f t="shared" si="0"/>
        <v>8.2766325722811562E-2</v>
      </c>
      <c r="D24" s="4">
        <f t="shared" si="1"/>
        <v>0.18369374724177248</v>
      </c>
    </row>
    <row r="25" spans="1:4" x14ac:dyDescent="0.2">
      <c r="A25" s="1">
        <v>2010</v>
      </c>
      <c r="B25" s="4">
        <f t="shared" si="2"/>
        <v>0.64421186765534977</v>
      </c>
      <c r="C25" s="4">
        <f t="shared" si="0"/>
        <v>5.392450559646312E-2</v>
      </c>
      <c r="D25" s="4">
        <f t="shared" si="1"/>
        <v>0.30186362674818706</v>
      </c>
    </row>
    <row r="26" spans="1:4" x14ac:dyDescent="0.2">
      <c r="A26" s="1">
        <v>2011</v>
      </c>
      <c r="B26" s="4">
        <f t="shared" si="2"/>
        <v>0.52459262531252715</v>
      </c>
      <c r="C26" s="4">
        <f t="shared" si="0"/>
        <v>0.21823560985670667</v>
      </c>
      <c r="D26" s="4">
        <f t="shared" si="1"/>
        <v>0.25717176483076609</v>
      </c>
    </row>
    <row r="27" spans="1:4" x14ac:dyDescent="0.2">
      <c r="A27" s="1">
        <v>2012</v>
      </c>
      <c r="B27" s="4">
        <f t="shared" si="2"/>
        <v>0.68410728359923534</v>
      </c>
      <c r="C27" s="4">
        <f t="shared" si="0"/>
        <v>5.600538547354706E-2</v>
      </c>
      <c r="D27" s="4">
        <f t="shared" si="1"/>
        <v>0.25988733092721772</v>
      </c>
    </row>
    <row r="28" spans="1:4" x14ac:dyDescent="0.2">
      <c r="A28" s="1">
        <v>2013</v>
      </c>
      <c r="B28" s="4">
        <f t="shared" si="2"/>
        <v>0.7552371832840048</v>
      </c>
      <c r="C28" s="4">
        <f t="shared" si="0"/>
        <v>0.1048377623598338</v>
      </c>
      <c r="D28" s="4">
        <f t="shared" si="1"/>
        <v>0.13992505435616154</v>
      </c>
    </row>
    <row r="29" spans="1:4" x14ac:dyDescent="0.2">
      <c r="A29" s="1">
        <v>2014</v>
      </c>
      <c r="B29" s="4">
        <f t="shared" si="2"/>
        <v>0.82444152210465704</v>
      </c>
      <c r="C29" s="4">
        <f t="shared" si="0"/>
        <v>7.0613655013030546E-2</v>
      </c>
      <c r="D29" s="4">
        <f t="shared" si="1"/>
        <v>0.10494482288231254</v>
      </c>
    </row>
    <row r="30" spans="1:4" x14ac:dyDescent="0.2">
      <c r="A30" s="1">
        <v>2015</v>
      </c>
      <c r="B30" s="4">
        <f t="shared" si="2"/>
        <v>0.85007616103928252</v>
      </c>
      <c r="C30" s="4">
        <f t="shared" si="0"/>
        <v>2.6412419762906644E-2</v>
      </c>
      <c r="D30" s="4">
        <f t="shared" si="1"/>
        <v>0.1235114191978107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 Annual Lending by Loan Type</vt:lpstr>
      <vt:lpstr>Sheet2</vt:lpstr>
      <vt:lpstr>Sheet3</vt:lpstr>
    </vt:vector>
  </TitlesOfParts>
  <Company>The Urban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Dev, Jay</dc:creator>
  <cp:lastModifiedBy>Vivian Hou</cp:lastModifiedBy>
  <dcterms:created xsi:type="dcterms:W3CDTF">2017-03-02T17:25:42Z</dcterms:created>
  <dcterms:modified xsi:type="dcterms:W3CDTF">2017-03-02T19:27:38Z</dcterms:modified>
</cp:coreProperties>
</file>